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always" codeName="EstaPasta_de_trabalho"/>
  <bookViews>
    <workbookView xWindow="120" yWindow="45" windowWidth="15180" windowHeight="8580" activeTab="3"/>
  </bookViews>
  <sheets>
    <sheet name="C.BÁSICOS" sheetId="8" r:id="rId1"/>
    <sheet name="C.UNIT.SERV." sheetId="1" r:id="rId2"/>
    <sheet name="MATERIAL" sheetId="2" r:id="rId3"/>
    <sheet name="EQUIPAMENTOS" sheetId="3" r:id="rId4"/>
    <sheet name="MÃODEOBRA" sheetId="4" r:id="rId5"/>
    <sheet name="DADOGERAL" sheetId="6" r:id="rId6"/>
    <sheet name="T.CAM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0">C.BÁSICOS!$A$1:$D$84</definedName>
    <definedName name="_xlnm.Print_Area" localSheetId="1">C.UNIT.SERV.!$A$1:$D$247</definedName>
    <definedName name="_xlnm.Print_Area" localSheetId="5">DADOGERAL!$A$1:$H$60</definedName>
    <definedName name="_xlnm.Print_Area" localSheetId="3">EQUIPAMENTOS!$A$1:$D$131</definedName>
    <definedName name="_xlnm.Print_Area" localSheetId="2">MATERIAL!$A$1:$D$166</definedName>
    <definedName name="_xlnm.Print_Titles" localSheetId="0">C.BÁSICOS!$1:$2</definedName>
    <definedName name="_xlnm.Print_Titles" localSheetId="1">C.UNIT.SERV.!$1:$2</definedName>
  </definedNames>
  <calcPr calcId="124519" fullCalcOnLoad="1"/>
</workbook>
</file>

<file path=xl/calcChain.xml><?xml version="1.0" encoding="utf-8"?>
<calcChain xmlns="http://schemas.openxmlformats.org/spreadsheetml/2006/main">
  <c r="D223" i="1"/>
  <c r="D25" i="8"/>
  <c r="D134" i="1"/>
  <c r="D161"/>
  <c r="D10"/>
  <c r="D22"/>
  <c r="D16"/>
  <c r="D21"/>
  <c r="D12"/>
  <c r="D15"/>
  <c r="D218"/>
  <c r="D49"/>
  <c r="D177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1"/>
  <c r="D20" i="1"/>
  <c r="D23"/>
  <c r="D25"/>
  <c r="D26"/>
  <c r="D27"/>
  <c r="D40"/>
  <c r="D41"/>
  <c r="D48"/>
  <c r="D52"/>
  <c r="D53"/>
  <c r="D55"/>
  <c r="D56"/>
  <c r="D60"/>
  <c r="D61"/>
  <c r="D62"/>
  <c r="D63"/>
  <c r="D67"/>
  <c r="D73"/>
  <c r="D74"/>
  <c r="D76"/>
  <c r="D78"/>
  <c r="D79"/>
  <c r="D80"/>
  <c r="D82"/>
  <c r="D83"/>
  <c r="D84"/>
  <c r="D86"/>
  <c r="D87"/>
  <c r="D88"/>
  <c r="D89"/>
  <c r="D90"/>
  <c r="D91"/>
  <c r="D92"/>
  <c r="D93"/>
  <c r="D94"/>
  <c r="D95"/>
  <c r="D105"/>
  <c r="D106"/>
  <c r="D107"/>
  <c r="D108"/>
  <c r="D109"/>
  <c r="D110"/>
  <c r="D111"/>
  <c r="D117"/>
  <c r="D120"/>
  <c r="D122"/>
  <c r="D123"/>
  <c r="D127"/>
  <c r="D128"/>
  <c r="D136"/>
  <c r="D137"/>
  <c r="D138"/>
  <c r="D139"/>
  <c r="D140"/>
  <c r="D143"/>
  <c r="D144"/>
  <c r="D145"/>
  <c r="D149"/>
  <c r="D150"/>
  <c r="D152"/>
  <c r="D153"/>
  <c r="D166"/>
  <c r="D167"/>
  <c r="D170"/>
  <c r="D172"/>
  <c r="D173"/>
  <c r="D174"/>
  <c r="D175"/>
  <c r="D176"/>
  <c r="D178"/>
  <c r="D183"/>
  <c r="D184"/>
  <c r="D185"/>
  <c r="D191"/>
  <c r="D192"/>
  <c r="D194"/>
  <c r="D198"/>
  <c r="D11" i="8"/>
  <c r="D12"/>
  <c r="D15"/>
  <c r="D16"/>
  <c r="D17"/>
  <c r="D18"/>
  <c r="D19"/>
  <c r="D20"/>
  <c r="D22"/>
  <c r="D24"/>
  <c r="D26"/>
  <c r="D27"/>
  <c r="D28"/>
  <c r="D29"/>
  <c r="D32"/>
  <c r="D37"/>
  <c r="D41"/>
  <c r="D43"/>
  <c r="D46"/>
  <c r="D49"/>
  <c r="D54"/>
  <c r="D55"/>
  <c r="D60"/>
  <c r="D67"/>
  <c r="D78"/>
  <c r="D79"/>
  <c r="D80"/>
  <c r="D81"/>
  <c r="D68" i="1"/>
  <c r="D71"/>
  <c r="D99"/>
  <c r="D98"/>
  <c r="D64"/>
  <c r="D58"/>
  <c r="D59"/>
  <c r="D9" i="8"/>
  <c r="D13"/>
  <c r="D4" i="1"/>
  <c r="D5"/>
  <c r="D7"/>
  <c r="D8"/>
  <c r="D9"/>
  <c r="D11"/>
  <c r="D14"/>
  <c r="D18"/>
  <c r="D19"/>
  <c r="D24"/>
  <c r="D28"/>
  <c r="D33"/>
  <c r="D34"/>
  <c r="D31"/>
  <c r="D30"/>
  <c r="D6"/>
  <c r="D217"/>
  <c r="D57"/>
  <c r="D54"/>
  <c r="D29"/>
  <c r="D171"/>
  <c r="D165"/>
  <c r="D162"/>
  <c r="D160"/>
  <c r="D201"/>
  <c r="D204"/>
  <c r="D38" i="8"/>
  <c r="D64"/>
  <c r="D17" i="1"/>
  <c r="D13"/>
  <c r="D207"/>
  <c r="D50"/>
  <c r="D45"/>
  <c r="D39"/>
  <c r="D36"/>
  <c r="D180"/>
  <c r="D216"/>
  <c r="D3" i="8"/>
  <c r="D5"/>
  <c r="D50"/>
  <c r="D6"/>
  <c r="D76"/>
  <c r="D4"/>
  <c r="D52"/>
  <c r="D23"/>
  <c r="D74"/>
  <c r="D72"/>
  <c r="D70"/>
  <c r="D68"/>
  <c r="D75"/>
  <c r="D73"/>
  <c r="D69"/>
  <c r="D53"/>
  <c r="D71"/>
  <c r="D8"/>
  <c r="D47"/>
  <c r="D21"/>
  <c r="D195" i="1"/>
  <c r="D197"/>
  <c r="D190"/>
  <c r="D189"/>
  <c r="D193"/>
  <c r="D47"/>
  <c r="D46"/>
  <c r="D212"/>
  <c r="D213"/>
  <c r="D44"/>
  <c r="D32"/>
  <c r="D205"/>
  <c r="D206"/>
  <c r="D203"/>
  <c r="D182"/>
  <c r="D181"/>
  <c r="D222"/>
  <c r="D196"/>
  <c r="D211"/>
  <c r="D7" i="8"/>
  <c r="D51"/>
  <c r="D56"/>
  <c r="D35"/>
  <c r="D33"/>
  <c r="D45"/>
  <c r="D40"/>
  <c r="D77"/>
  <c r="D44"/>
  <c r="D42"/>
  <c r="D39"/>
  <c r="D31"/>
  <c r="D36"/>
  <c r="D34"/>
  <c r="D48"/>
  <c r="D103" i="1"/>
  <c r="D102"/>
  <c r="D101"/>
  <c r="D104"/>
  <c r="D38"/>
  <c r="D43"/>
  <c r="D37"/>
  <c r="D30" i="8"/>
  <c r="D10"/>
  <c r="D14"/>
  <c r="D62"/>
  <c r="D63"/>
  <c r="D59"/>
  <c r="D61"/>
  <c r="D65"/>
  <c r="D66"/>
  <c r="D57"/>
  <c r="D58"/>
  <c r="D188" i="1"/>
  <c r="D209"/>
  <c r="D164"/>
  <c r="D148"/>
  <c r="D147"/>
  <c r="D146"/>
  <c r="D151"/>
  <c r="D135"/>
  <c r="D133"/>
  <c r="D132"/>
  <c r="D126"/>
  <c r="D125"/>
  <c r="D119"/>
  <c r="D118"/>
  <c r="D129"/>
  <c r="D130"/>
  <c r="D131"/>
  <c r="D42"/>
  <c r="D81"/>
  <c r="D96"/>
  <c r="D85"/>
  <c r="D70"/>
  <c r="D69"/>
  <c r="D75"/>
  <c r="D72"/>
  <c r="D77"/>
  <c r="D97"/>
  <c r="D208"/>
  <c r="D202"/>
  <c r="D112"/>
  <c r="D113"/>
  <c r="D114"/>
  <c r="D115"/>
  <c r="D168"/>
  <c r="D169"/>
  <c r="D141"/>
  <c r="D154"/>
  <c r="D159"/>
  <c r="D124"/>
  <c r="D155"/>
  <c r="D158"/>
  <c r="D142"/>
  <c r="D116"/>
  <c r="D156"/>
  <c r="D157"/>
  <c r="D163"/>
  <c r="D121"/>
</calcChain>
</file>

<file path=xl/sharedStrings.xml><?xml version="1.0" encoding="utf-8"?>
<sst xmlns="http://schemas.openxmlformats.org/spreadsheetml/2006/main" count="1643" uniqueCount="1201">
  <si>
    <t>POÇO DE VISITA - PVI 03 AC/BC</t>
  </si>
  <si>
    <t>2.S.04.963.64</t>
  </si>
  <si>
    <t>POÇO DE VISITA - PVI 14 AC/BC</t>
  </si>
  <si>
    <t>2.S.04.941.54</t>
  </si>
  <si>
    <t>LUVA PARA PERFURATRIZ DE ESTEIRA</t>
  </si>
  <si>
    <t>2.S.04.950.73</t>
  </si>
  <si>
    <t>F813</t>
  </si>
  <si>
    <t>F814</t>
  </si>
  <si>
    <t>MACACO P/ PROTENSÃO DE TIRANTE D=32MM</t>
  </si>
  <si>
    <t>INJEÇÃO DE NATA DE CIMENTO</t>
  </si>
  <si>
    <t>M394</t>
  </si>
  <si>
    <t>BAINHA METÁLICA D=40MM</t>
  </si>
  <si>
    <t>2.S.01.100.22</t>
  </si>
  <si>
    <t>2.S.01.100.23</t>
  </si>
  <si>
    <t>2.S.01.100.24</t>
  </si>
  <si>
    <t>2.S.01.100.25</t>
  </si>
  <si>
    <t>2.S.01.100.26</t>
  </si>
  <si>
    <t>2.S.01.100.27</t>
  </si>
  <si>
    <t>ESC., CARGA E TRANSP.  MAT. 1a. CAT - DMT  50 A 200 m C/ESC</t>
  </si>
  <si>
    <t>ESC., CARGA E TRANSP.  MAT. 1a. CAT - DMT  200 A 400 m C/ESC</t>
  </si>
  <si>
    <t>ESC., CARGA E TRANSP.  MAT. 1a. CAT - DMT  400 A 600 m C/ESC</t>
  </si>
  <si>
    <t>ESC., CARGA E TRANSP.  MAT. 1a. CAT - DMT  600 A 800 m C/ESC</t>
  </si>
  <si>
    <t>ESC., CARGA E TRANSP.  MAT. 1a. CAT - DMT  1000 A 1200 m C/ESC</t>
  </si>
  <si>
    <t>2.S.03.580.03</t>
  </si>
  <si>
    <t>FORNECIMENTO, PREPARO E COLOCAÇÃO FORMAS AÇO CA-25</t>
  </si>
  <si>
    <t>COMP06OAE</t>
  </si>
  <si>
    <t>COMP07OAE</t>
  </si>
  <si>
    <t>PERFURAÇÃO DE ESTACA ESCAVADA D=70CM, EXCLUSIVE MATERIAL</t>
  </si>
  <si>
    <t>INJEÇÃO DE CONCRETO EM ESTACA ESCAVADA</t>
  </si>
  <si>
    <t>AQUISIÇÃO DE CAP 50/70</t>
  </si>
  <si>
    <t>TRANSPORTE DE CAP 50/70</t>
  </si>
  <si>
    <t>FORN., CORTE E COLOCAÇÃO CABOS AÇO CP-190 RB 12 D=12,7MM</t>
  </si>
  <si>
    <t>FORN. E COLOCAÇÃO BAINHA MET. GALVANIZADA D=50MM E INJEÇÃO NATA CIMENTO</t>
  </si>
  <si>
    <t>CIMENTO ASF. DE PETRÓLEO - CAP 50/70</t>
  </si>
  <si>
    <t>TUBO DRENO PEAD FLEXÍVEL 8"</t>
  </si>
  <si>
    <t>FORN., COLOCAÇÃO E PROTENSÃO ANCORAGEM ATIVA CABO CP 190 RB 12 D=12,7MM</t>
  </si>
  <si>
    <t>2.S.03.951.01</t>
  </si>
  <si>
    <t>PINTURA COM NATA DE CIMENTO</t>
  </si>
  <si>
    <t>LANÇAMENTO DE VIGA PRÉ-MOLDADA</t>
  </si>
  <si>
    <t>JUNTA DE DILATAÇÃO - FORN. E COLOCAÇÃO</t>
  </si>
  <si>
    <t>2.S.05.900.01</t>
  </si>
  <si>
    <t>M307</t>
  </si>
  <si>
    <t>CORDOALHA CP-190 RB D=12,7MM</t>
  </si>
  <si>
    <t>M372</t>
  </si>
  <si>
    <t>BAINHA METÁLICA DIÂM INT.=55 mm MAC</t>
  </si>
  <si>
    <t>F810</t>
  </si>
  <si>
    <t>MACACO PARA PROTENSÃO STUP</t>
  </si>
  <si>
    <t>M387</t>
  </si>
  <si>
    <t>A.1</t>
  </si>
  <si>
    <t>A.2</t>
  </si>
  <si>
    <t>ANCORAGEM P/ CABO 12V D=1/2"STUP</t>
  </si>
  <si>
    <t>F807</t>
  </si>
  <si>
    <t>BOMBA HIDR.ALTA PRESSÃO STUP</t>
  </si>
  <si>
    <t>5.S.02.905.00</t>
  </si>
  <si>
    <t>REMOÇÃO MECANIZADA DE REVESTIMENTO BETUMINOSO</t>
  </si>
  <si>
    <t>5.S.02.906.00</t>
  </si>
  <si>
    <t>REMOÇÃO MECANIZADA DA CAMADA GRANULAR DO PAVIMENTO</t>
  </si>
  <si>
    <t>5.S.02.909.00</t>
  </si>
  <si>
    <t>ARRANCAMENTO E REMOÇÃO DE MEIOS-FIOS</t>
  </si>
  <si>
    <t xml:space="preserve">ESC., CARGA E TRANSP.  MAT. 1a. CAT - DMT  50  m </t>
  </si>
  <si>
    <t>M705</t>
  </si>
  <si>
    <t>PÓ DE PEDRA</t>
  </si>
  <si>
    <t>T801</t>
  </si>
  <si>
    <t>PERFURADOR DE TUBULÃO</t>
  </si>
  <si>
    <t>2.S.05.102.00</t>
  </si>
  <si>
    <t>HIDROSSEMEADURA</t>
  </si>
  <si>
    <t>E409</t>
  </si>
  <si>
    <t>M602</t>
  </si>
  <si>
    <t>M715</t>
  </si>
  <si>
    <t>M906</t>
  </si>
  <si>
    <t>M907</t>
  </si>
  <si>
    <t>ADUBO NPK (4.14.8)</t>
  </si>
  <si>
    <t>PÓ CALCÁRIO DOLOMÍTICO</t>
  </si>
  <si>
    <t>SEMENTES P/ HIDROSSEMEADURA</t>
  </si>
  <si>
    <t>M603</t>
  </si>
  <si>
    <t>INSETICIDA</t>
  </si>
  <si>
    <t>2.S.04.941.51</t>
  </si>
  <si>
    <t>CONCRETO ESTRUTURAL Fck=20 MPa  AC/BC</t>
  </si>
  <si>
    <t>DESCIDA D'ÁGUA ATERROS EM DEGRAUS ARM. - DAD 01 AC/BC</t>
  </si>
  <si>
    <t>2.S.04.950.74</t>
  </si>
  <si>
    <t>DISSIPADOR DE ENERGIA - DEB 04 AC/BC/PC</t>
  </si>
  <si>
    <t>2.S.04.901.72</t>
  </si>
  <si>
    <t>SARJETA CANTEIRO CENTRAL CONCRETO - SCC 04 AC/BC</t>
  </si>
  <si>
    <t>2.S.01.101.09</t>
  </si>
  <si>
    <t>4.S.06.230.51</t>
  </si>
  <si>
    <t>FORNECIMENTO E COLOCAÇÃO DE BALIZADOR DE CONCRETO AC/BC</t>
  </si>
  <si>
    <t>2.S.06.210.51</t>
  </si>
  <si>
    <t>PÓRTICO METÁLICO AC/BC</t>
  </si>
  <si>
    <t>1.A.01.725.51</t>
  </si>
  <si>
    <t>FABRICAÇÃO DE BALIZADOR DE CONCRETO AC/BC</t>
  </si>
  <si>
    <t>E317</t>
  </si>
  <si>
    <t>M607</t>
  </si>
  <si>
    <t>ÓLEO DE LINHAÇA</t>
  </si>
  <si>
    <t>M324</t>
  </si>
  <si>
    <t>PÓRTICO METÁLICO (15 A 17 M DE VÃO)</t>
  </si>
  <si>
    <t>M001</t>
  </si>
  <si>
    <t>GASOLINA</t>
  </si>
  <si>
    <t>M002</t>
  </si>
  <si>
    <t>ÓLEO DIESEL</t>
  </si>
  <si>
    <t>NÃO PAVIM</t>
  </si>
  <si>
    <t>R$/tkm</t>
  </si>
  <si>
    <t>PAVIM</t>
  </si>
  <si>
    <t>CAMINHÃO CARROCERIA</t>
  </si>
  <si>
    <t>CORDEL DETONANTE NP 10</t>
  </si>
  <si>
    <t>RETARDADOR DE CORDEL</t>
  </si>
  <si>
    <t>ESTOPIM</t>
  </si>
  <si>
    <t>TINTA REFLETIVA ACRÍLICA P/ 2 ANOS</t>
  </si>
  <si>
    <t>TINTA ESMALTE SINTÉTICO SEMI-FOSCO</t>
  </si>
  <si>
    <t>REDUTOR TIPO 2002 PRIM. QUALIDADE</t>
  </si>
  <si>
    <t>MICROESFERAS PRE-MIX</t>
  </si>
  <si>
    <t>MICROESFERAS DROP-ON</t>
  </si>
  <si>
    <t>COLA POLIESTER</t>
  </si>
  <si>
    <t>DESMOLDANTE</t>
  </si>
  <si>
    <t>INTERPLAST N</t>
  </si>
  <si>
    <t>TINTA PARA PRÉ-MARCAÇÃO</t>
  </si>
  <si>
    <t>AREIA LAVADA</t>
  </si>
  <si>
    <t>BRITA CORRIDA</t>
  </si>
  <si>
    <t>APARELHO DE APOIO NEOPRENE FRETADO</t>
  </si>
  <si>
    <t>GEOTÊXTIL TECIDO NÃO AGULHADO TRI300</t>
  </si>
  <si>
    <t>ELETRODO PARA SOLDA ELÉTRICA OK 46.00</t>
  </si>
  <si>
    <t>HASTE PARA PERFURATRIZ DE ESTEIRA</t>
  </si>
  <si>
    <t>PUNHO PARA PERFURATRIZ DE ESTEIRA</t>
  </si>
  <si>
    <t>COROA PARA PERFURATRIZ DE ESTEIRA</t>
  </si>
  <si>
    <t>PELÍCULA REFLETIVA LENTES INCLUSAS</t>
  </si>
  <si>
    <t>TACHA REFLETIVA MONODIRECIONAL</t>
  </si>
  <si>
    <t>TACHÃO REFLETIVO BIDIRECIONAL</t>
  </si>
  <si>
    <t>INDENIZAÇÃO DE JAZIDA</t>
  </si>
  <si>
    <t>ISOPOR DE 5 cm DE ESPESSURA</t>
  </si>
  <si>
    <t>TACHA REFLETIVA BIDIRECIONAL</t>
  </si>
  <si>
    <t>TINTA ANTI-CORROSIVA</t>
  </si>
  <si>
    <t>COMPENSADO PLASTIFICADO DE 17 mm</t>
  </si>
  <si>
    <t>BAINHA METÁLICA D=55 mm</t>
  </si>
  <si>
    <t>BAINHA METÁLICA D=70 mm</t>
  </si>
  <si>
    <t>TINTA A BASE DE RESINA ALQUÍDICA</t>
  </si>
  <si>
    <t>DISCO DIAMANTADO P/ MÁQUINA DE DISCO 6 KW</t>
  </si>
  <si>
    <t>ASFALTO DILUIDO - CM - 30</t>
  </si>
  <si>
    <t>EMULSÃO ASFÁLTICA RR-2C</t>
  </si>
  <si>
    <t>TIJOLO 20 x 30 cm</t>
  </si>
  <si>
    <t>CÓDIGO</t>
  </si>
  <si>
    <t>PREÇO UNITÁRIO</t>
  </si>
  <si>
    <t>ESCORAMENTO DE BUEIROS CELULARES</t>
  </si>
  <si>
    <t>PEDRA DE MÃO</t>
  </si>
  <si>
    <t>OBRAS COMPLEMENTARES</t>
  </si>
  <si>
    <t>ENLEIVAMENTO</t>
  </si>
  <si>
    <t>EMULSÃO ASFÁLTICA RR-1C</t>
  </si>
  <si>
    <t>CIMENTO PORTLAND CP - 32</t>
  </si>
  <si>
    <t>ARAME RECOZIDO N. 18</t>
  </si>
  <si>
    <t>l</t>
  </si>
  <si>
    <t>ADITIVO PLASTIMENT BV - 40</t>
  </si>
  <si>
    <t>CAL HIDRATADA</t>
  </si>
  <si>
    <t>dm3</t>
  </si>
  <si>
    <t>FILLER</t>
  </si>
  <si>
    <t>TUBO DE PVC D = 100 mm</t>
  </si>
  <si>
    <t>DESCRIÇÃO</t>
  </si>
  <si>
    <t>C.PRODUTIVO</t>
  </si>
  <si>
    <t>C.IMPROD.</t>
  </si>
  <si>
    <r>
      <t>ESPOLETA COMUM n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8</t>
    </r>
  </si>
  <si>
    <t>CUSTO HORÁRIO DE MÃO-DE-OBRA</t>
  </si>
  <si>
    <t>PROFISSÃO</t>
  </si>
  <si>
    <t>P.SALARIAL</t>
  </si>
  <si>
    <t>SAL/HORA</t>
  </si>
  <si>
    <t>ENCARREGADO DE TURMA</t>
  </si>
  <si>
    <t>ENCARREGADO DE PAVIMENTAÇÃO</t>
  </si>
  <si>
    <t>BLASTER</t>
  </si>
  <si>
    <t>MONTADOR</t>
  </si>
  <si>
    <t>CARPINTEIRO</t>
  </si>
  <si>
    <t>PEDREIRO</t>
  </si>
  <si>
    <t>ARMADOR</t>
  </si>
  <si>
    <t>PINTOR</t>
  </si>
  <si>
    <t>SOLDADOR</t>
  </si>
  <si>
    <t>AJUDANTE</t>
  </si>
  <si>
    <t>PARÂMETROS</t>
  </si>
  <si>
    <t>ENCARGOS SOCIAIS</t>
  </si>
  <si>
    <t>2.S.04.000.00</t>
  </si>
  <si>
    <t>ESCAVAÇÃO MANUAL EM MATERIAL DE 1A CATEGORIA</t>
  </si>
  <si>
    <t>ESCAVAÇÃO EM VALA  MATERIAL DE 3A CATEGORIA</t>
  </si>
  <si>
    <t>2.S.04.110.51</t>
  </si>
  <si>
    <t>2.S.04.111.51</t>
  </si>
  <si>
    <t>2.S.04.120.51</t>
  </si>
  <si>
    <t>2.S.04.121.51</t>
  </si>
  <si>
    <t>2.S.04.200.56</t>
  </si>
  <si>
    <t>2.S.04.200.64</t>
  </si>
  <si>
    <t>2.S.04.200.69</t>
  </si>
  <si>
    <t>2.S.04.200.70</t>
  </si>
  <si>
    <t>2.S.04.201.52</t>
  </si>
  <si>
    <t>2.S.04.201.53</t>
  </si>
  <si>
    <t>2.S.04.201.54</t>
  </si>
  <si>
    <t>2.S.04.210.59</t>
  </si>
  <si>
    <t>2.S.04.210.63</t>
  </si>
  <si>
    <t>2.S.04.210.71</t>
  </si>
  <si>
    <t>2.S.04.210.77</t>
  </si>
  <si>
    <t>2.S.04.211.51</t>
  </si>
  <si>
    <t>2.S.04.220.68</t>
  </si>
  <si>
    <t>2.S.04.220.76</t>
  </si>
  <si>
    <t>2.S.04.502.52</t>
  </si>
  <si>
    <t>2.S.04.900.51</t>
  </si>
  <si>
    <t>SARJETA TRIANGULAR DE CONCRETO - STC 01 AC/BC</t>
  </si>
  <si>
    <t>2.S.04.900.54</t>
  </si>
  <si>
    <t>SARJETA TRIANGULAR DE CONCRETO - STC 04 AC/BC</t>
  </si>
  <si>
    <t>2.S.04.940.52</t>
  </si>
  <si>
    <t>CORPO BSTC  D = 0,80 m AC/BC/PC</t>
  </si>
  <si>
    <t>CORPO BSTC  D = 1,00 m AC/BC/PC</t>
  </si>
  <si>
    <t>BOCA BSTC  D = 0,80 m  NORMAL AC/BC/PC</t>
  </si>
  <si>
    <t>CORPO BDTC  D = 1,00 m AC/BC/PC</t>
  </si>
  <si>
    <t>BOCA BDTC  D = 1,00 m  NORMAL AC/BC/PC</t>
  </si>
  <si>
    <t>CORPO BTTC  D = 1,00 m AC/BC/PC</t>
  </si>
  <si>
    <t>BOCA BTTC  D = 1,00 m  NORMAL AC/BC/PC</t>
  </si>
  <si>
    <t>CORPO BSCC 2,00 m x 2,00 m - h: 5,00 a 7,50 m AC/BC</t>
  </si>
  <si>
    <t>CORPO BSCC 2,50 m x 2,50 m - h: 7,50 a 10,00 m AC/BC</t>
  </si>
  <si>
    <t>CORPO BSCC 3,00 m x 3,00 m - h: 7,50 a 10,00 m AC/BC</t>
  </si>
  <si>
    <t>BOCA BSCC 2,00 m x 2,00 m - NORMAL AC/BC</t>
  </si>
  <si>
    <t>BOCA BSCC 2,50 m x 2,50 m - NORMAL AC/BC</t>
  </si>
  <si>
    <t>BOCA BSCC 3,00 m x 3,00 m - NORMAL AC/BC</t>
  </si>
  <si>
    <t>CORPO BDCC 1,50 m x 1,50 m - h: 2,50 a 5,00 m AC/BC</t>
  </si>
  <si>
    <t>CORPO BDCC 1,50 m x 1,50 m - h: 5,00 a 7,50 m AC/BC</t>
  </si>
  <si>
    <t>CORPO BDCC 1,50 m x 1,50 m - h: 10,00 a 12,50 m AC/BC</t>
  </si>
  <si>
    <t>CORPO BDCC 2,50 m x 2,50 m - h: 12,50 a 15,00 m AC/BC</t>
  </si>
  <si>
    <t>BOCA BDCC 1,50 m x 1,50 m - NORMAL AC/BC</t>
  </si>
  <si>
    <t>BOCA BDCC 2,50 m x 2,50 m - NORMAL AC/BC</t>
  </si>
  <si>
    <t>CORPO BTCC 2,00 m x 2,00 m - h: 7,50 a 10,00 m AC/BC</t>
  </si>
  <si>
    <t>CORPO BTCC 2,00 m x 2,00 m - h: 12,50 a 15,00 m AC/BC</t>
  </si>
  <si>
    <t>BOCA DE SAIDA P/ DRENO LONGIT. PROFUNDO - BSD 02 AC/BC</t>
  </si>
  <si>
    <t>MEIO-FIO DE CONCRETO - MFC 03 AC/BC</t>
  </si>
  <si>
    <t>MEIO-FIO DE CONCRETO - MFC 05 AC/BC</t>
  </si>
  <si>
    <t>DESCIDA D'ÁGUA TIPO RÁPIDA CANAL RETANG. - DAR 02 AC/BC</t>
  </si>
  <si>
    <t>2.S.04.941.52</t>
  </si>
  <si>
    <t>DESCIDA D'ÁGUA ATERROS EM DEGRAUS ARM. - DAD 02 AC/BC</t>
  </si>
  <si>
    <t>2.S.04.941.81</t>
  </si>
  <si>
    <t>DESCIDA D'ÁGUA CORTES EM DEGRAUS - DCD 01 AC/BC</t>
  </si>
  <si>
    <t>2.S.04.942.51</t>
  </si>
  <si>
    <t>ENTRADA D'ÁGUA - EDA 01 AC/BC</t>
  </si>
  <si>
    <t>ENTRADA D'ÁGUA - EDA 02 AC/BC</t>
  </si>
  <si>
    <t>2.S.04.942.52</t>
  </si>
  <si>
    <t>2.S.04.950.71</t>
  </si>
  <si>
    <t>DISSIPADOR DE ENERGIA - DED 01 AC/BC</t>
  </si>
  <si>
    <t>DISSIPADOR DE ENERGIA - DEB 01 AC/BC/PC</t>
  </si>
  <si>
    <t>2.S.04.950.99</t>
  </si>
  <si>
    <t>REMOÇÃO DE BUEIROS EXISTENTES</t>
  </si>
  <si>
    <t>BOCA BSTC  D = 1,00 m  NORMAL AC/BC/PC</t>
  </si>
  <si>
    <t>HORAS NO MÊS</t>
  </si>
  <si>
    <t>SALÁRIO BASE</t>
  </si>
  <si>
    <t>CAMINHÃO BASCULANTE</t>
  </si>
  <si>
    <t>PRODUTO</t>
  </si>
  <si>
    <t>TOTAL</t>
  </si>
  <si>
    <t>2.S.01.000.00</t>
  </si>
  <si>
    <t>2.S.01.010.00</t>
  </si>
  <si>
    <t>2.S.01.012.00</t>
  </si>
  <si>
    <t>DESTOCAMENTO DE ARVORES - DIAM. &gt; 0.30m</t>
  </si>
  <si>
    <t>DESTOCAMENTO DE ARVORES - D = 0,15 A 0.30m</t>
  </si>
  <si>
    <t>M201</t>
  </si>
  <si>
    <t>M202</t>
  </si>
  <si>
    <t>M319</t>
  </si>
  <si>
    <t>M320</t>
  </si>
  <si>
    <t>M321</t>
  </si>
  <si>
    <t>M326</t>
  </si>
  <si>
    <t>M328</t>
  </si>
  <si>
    <t>M334</t>
  </si>
  <si>
    <t>M335</t>
  </si>
  <si>
    <t>M338</t>
  </si>
  <si>
    <t>M343</t>
  </si>
  <si>
    <t>M346</t>
  </si>
  <si>
    <t>M382</t>
  </si>
  <si>
    <t>M383</t>
  </si>
  <si>
    <t>M390</t>
  </si>
  <si>
    <t>M391</t>
  </si>
  <si>
    <t>M392</t>
  </si>
  <si>
    <t>M393</t>
  </si>
  <si>
    <t>M401</t>
  </si>
  <si>
    <t>M402</t>
  </si>
  <si>
    <t>M406</t>
  </si>
  <si>
    <t>M407</t>
  </si>
  <si>
    <t>M408</t>
  </si>
  <si>
    <t>M410</t>
  </si>
  <si>
    <t>M411</t>
  </si>
  <si>
    <t>M412</t>
  </si>
  <si>
    <t>M413</t>
  </si>
  <si>
    <t>M414</t>
  </si>
  <si>
    <t>M415</t>
  </si>
  <si>
    <t>M501</t>
  </si>
  <si>
    <t>M503</t>
  </si>
  <si>
    <t>M505</t>
  </si>
  <si>
    <t>M507</t>
  </si>
  <si>
    <t>M508</t>
  </si>
  <si>
    <t>M601</t>
  </si>
  <si>
    <t>M604</t>
  </si>
  <si>
    <t>M606</t>
  </si>
  <si>
    <t>M609</t>
  </si>
  <si>
    <t>M611</t>
  </si>
  <si>
    <t>M613</t>
  </si>
  <si>
    <t>M615</t>
  </si>
  <si>
    <t>M616</t>
  </si>
  <si>
    <t>M619</t>
  </si>
  <si>
    <t>M621</t>
  </si>
  <si>
    <t>M622</t>
  </si>
  <si>
    <t>M624</t>
  </si>
  <si>
    <t>M702</t>
  </si>
  <si>
    <t>M703</t>
  </si>
  <si>
    <t>M704</t>
  </si>
  <si>
    <t>M709</t>
  </si>
  <si>
    <t>M710</t>
  </si>
  <si>
    <t>M901</t>
  </si>
  <si>
    <t>M902</t>
  </si>
  <si>
    <t>M904</t>
  </si>
  <si>
    <t>M905</t>
  </si>
  <si>
    <t>M908</t>
  </si>
  <si>
    <t>M911</t>
  </si>
  <si>
    <t>M945</t>
  </si>
  <si>
    <t>M946</t>
  </si>
  <si>
    <t>M947</t>
  </si>
  <si>
    <t>M948</t>
  </si>
  <si>
    <t>M970</t>
  </si>
  <si>
    <t>M972</t>
  </si>
  <si>
    <t>M973</t>
  </si>
  <si>
    <t>M975</t>
  </si>
  <si>
    <t>M980</t>
  </si>
  <si>
    <t>M983</t>
  </si>
  <si>
    <t>M985</t>
  </si>
  <si>
    <t>E002</t>
  </si>
  <si>
    <t>E003</t>
  </si>
  <si>
    <t>E005</t>
  </si>
  <si>
    <t>E006</t>
  </si>
  <si>
    <t>E007</t>
  </si>
  <si>
    <t>E009</t>
  </si>
  <si>
    <t>E010</t>
  </si>
  <si>
    <t>E011</t>
  </si>
  <si>
    <t>E013</t>
  </si>
  <si>
    <t>E014</t>
  </si>
  <si>
    <t>E016</t>
  </si>
  <si>
    <t>E062</t>
  </si>
  <si>
    <t>E063</t>
  </si>
  <si>
    <t>E101</t>
  </si>
  <si>
    <t>E102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</si>
  <si>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</si>
  <si>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</si>
  <si>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</si>
  <si>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</si>
  <si>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</si>
  <si>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</si>
  <si>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</si>
  <si>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</si>
  <si>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</si>
  <si>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</si>
  <si>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</si>
  <si>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E124</t>
  </si>
  <si>
    <t>E147</t>
  </si>
  <si>
    <t>E201</t>
  </si>
  <si>
    <t>E202</t>
  </si>
  <si>
    <t>E203</t>
  </si>
  <si>
    <t>E204</t>
  </si>
  <si>
    <t>E205</t>
  </si>
  <si>
    <t>E206</t>
  </si>
  <si>
    <t>E208</t>
  </si>
  <si>
    <t>E209</t>
  </si>
  <si>
    <t>E225</t>
  </si>
  <si>
    <t>E301</t>
  </si>
  <si>
    <t>E302</t>
  </si>
  <si>
    <t>E303</t>
  </si>
  <si>
    <t>E304</t>
  </si>
  <si>
    <t>E305</t>
  </si>
  <si>
    <t>E306</t>
  </si>
  <si>
    <t>E307</t>
  </si>
  <si>
    <t>E308</t>
  </si>
  <si>
    <t>E309</t>
  </si>
  <si>
    <t>E310</t>
  </si>
  <si>
    <t>E311</t>
  </si>
  <si>
    <t>E312</t>
  </si>
  <si>
    <t>E313</t>
  </si>
  <si>
    <t>E314</t>
  </si>
  <si>
    <t>E402</t>
  </si>
  <si>
    <t>E403</t>
  </si>
  <si>
    <t>E404</t>
  </si>
  <si>
    <t>E405</t>
  </si>
  <si>
    <t>E406</t>
  </si>
  <si>
    <t>E407</t>
  </si>
  <si>
    <t>E416</t>
  </si>
  <si>
    <t>E422</t>
  </si>
  <si>
    <t>E432</t>
  </si>
  <si>
    <t>E433</t>
  </si>
  <si>
    <t>E434</t>
  </si>
  <si>
    <t>E501</t>
  </si>
  <si>
    <t>E502</t>
  </si>
  <si>
    <t>E503</t>
  </si>
  <si>
    <t>E504</t>
  </si>
  <si>
    <t>E505</t>
  </si>
  <si>
    <t>E509</t>
  </si>
  <si>
    <t>E903</t>
  </si>
  <si>
    <t>E904</t>
  </si>
  <si>
    <t>E906</t>
  </si>
  <si>
    <t>E908</t>
  </si>
  <si>
    <t>E909</t>
  </si>
  <si>
    <t>E910</t>
  </si>
  <si>
    <t>E912</t>
  </si>
  <si>
    <t>E917</t>
  </si>
  <si>
    <t>E918</t>
  </si>
  <si>
    <t>E919</t>
  </si>
  <si>
    <t>E920</t>
  </si>
  <si>
    <t>E922</t>
  </si>
  <si>
    <t>E924</t>
  </si>
  <si>
    <t>TIPO</t>
  </si>
  <si>
    <t>COML</t>
  </si>
  <si>
    <t>CAMINHÃO</t>
  </si>
  <si>
    <t>1.A.00.001.91</t>
  </si>
  <si>
    <t>1.A.00.001.40</t>
  </si>
  <si>
    <t>1.A.00.002.40</t>
  </si>
  <si>
    <t>1.A.00.001.90</t>
  </si>
  <si>
    <t>1.A.00.002.90</t>
  </si>
  <si>
    <t>1.A.00.002.91</t>
  </si>
  <si>
    <t>M982</t>
  </si>
  <si>
    <t>C. UNIT.</t>
  </si>
  <si>
    <t>1.A.00.301.00</t>
  </si>
  <si>
    <t>FORNECIMENTO DE AÇO CA 25</t>
  </si>
  <si>
    <t>1.A.00.302.00</t>
  </si>
  <si>
    <t>FORNECIMENTO DE AÇO CA 50</t>
  </si>
  <si>
    <t>1.A.00.717.00</t>
  </si>
  <si>
    <t>BRITA COMERCIAL</t>
  </si>
  <si>
    <t>1.A.00.902.51</t>
  </si>
  <si>
    <t>1.A.01.402.01</t>
  </si>
  <si>
    <t>ALVENARIA DE TIJOLOS AC</t>
  </si>
  <si>
    <t>FORMA DE PLACA COMPENSADA RESINADA</t>
  </si>
  <si>
    <t>1.A.01.415.51</t>
  </si>
  <si>
    <t>CONCRETO ESTRUTURAL Fck=15 MPa AC/BC</t>
  </si>
  <si>
    <t>1.A.01.418.51</t>
  </si>
  <si>
    <t>CONCRETO ESTRUTURAL Fck=18 MPa AC/BC</t>
  </si>
  <si>
    <t>1.A.01.422.51</t>
  </si>
  <si>
    <t>CONCRETO ESTRUTURAL Fck=25 MPa AC/BC</t>
  </si>
  <si>
    <t>1.A.01.580.02</t>
  </si>
  <si>
    <t>FORNECIMENTO, PREPARO E COLOCAÇÃO FORMAS AÇO CA 50</t>
  </si>
  <si>
    <t>2.S.02.241.01</t>
  </si>
  <si>
    <t>BASE DE SOLO-CIMENTO C/ MISTURA EM USINA</t>
  </si>
  <si>
    <t>E138</t>
  </si>
  <si>
    <t>2.S.02.243.01</t>
  </si>
  <si>
    <t>SUB-BASE DE SOLO MELHORADO C/ CIMENTO MIST. EM USINA</t>
  </si>
  <si>
    <t>E129</t>
  </si>
  <si>
    <t>1.A.00.002.05</t>
  </si>
  <si>
    <t>E149</t>
  </si>
  <si>
    <t>COMP01PAV</t>
  </si>
  <si>
    <t>COMP02PAV</t>
  </si>
  <si>
    <t>COMP03PAV</t>
  </si>
  <si>
    <t>CIMENTO PORTLAND CP - 32 ( A GRANEL)</t>
  </si>
  <si>
    <t>AM01</t>
  </si>
  <si>
    <t>AÇO D=4,2 MM CA 25</t>
  </si>
  <si>
    <t>AM02</t>
  </si>
  <si>
    <t>AM03</t>
  </si>
  <si>
    <t>AM04</t>
  </si>
  <si>
    <t>AM05</t>
  </si>
  <si>
    <t>AM06</t>
  </si>
  <si>
    <t>AM07</t>
  </si>
  <si>
    <t>AM08</t>
  </si>
  <si>
    <t>AÇO D=6,3 MM CA 25</t>
  </si>
  <si>
    <t>AÇO D=10 MM CA 25</t>
  </si>
  <si>
    <t>AÇO D=10 MM CA 50</t>
  </si>
  <si>
    <t>AÇO D=6,3 MM CA 50</t>
  </si>
  <si>
    <t>AÇO D=4,2 MM CA60</t>
  </si>
  <si>
    <t>AÇO D=5,0 MM CA60</t>
  </si>
  <si>
    <t>AÇO D=6,0 mm CA 60</t>
  </si>
  <si>
    <t>AM25</t>
  </si>
  <si>
    <t>AM26</t>
  </si>
  <si>
    <t>AM27</t>
  </si>
  <si>
    <t>AM28</t>
  </si>
  <si>
    <t>AM29</t>
  </si>
  <si>
    <t>AM30</t>
  </si>
  <si>
    <t>ud/h</t>
  </si>
  <si>
    <t>AM35</t>
  </si>
  <si>
    <t>AM36</t>
  </si>
  <si>
    <t>AM37</t>
  </si>
  <si>
    <t>BRITA 1</t>
  </si>
  <si>
    <t>BRITA 2</t>
  </si>
  <si>
    <t>BRITA 3</t>
  </si>
  <si>
    <t>h</t>
  </si>
  <si>
    <t>F943</t>
  </si>
  <si>
    <t>TERRA ARMADA - MOLDES METÁLICOS</t>
  </si>
  <si>
    <t>M003</t>
  </si>
  <si>
    <t>ÓLEO COMBUSTÍVEL 1 A</t>
  </si>
  <si>
    <t>PREGOS DE FERRO (18 X 30)</t>
  </si>
  <si>
    <t>ARAME FARPADO N. 16 GALV. SIMPLES</t>
  </si>
  <si>
    <t>SÉRIE DE BROCAS S-12 - D = 22 mm</t>
  </si>
  <si>
    <t>LUVA DE EMENDA D=32 mm</t>
  </si>
  <si>
    <t>PARAFUSO ZINC. C/ FENDA 1 1/2" x 3/16"</t>
  </si>
  <si>
    <t>PARAFUSO ZINC. FRANCÊS 4" x 5/16"</t>
  </si>
  <si>
    <t>DEFENSA METÁLICA SEMI-MALEÁVEL SIMPLES</t>
  </si>
  <si>
    <t>mod</t>
  </si>
  <si>
    <t>CHAPA DE AÇO N. 16 (TRATADA)</t>
  </si>
  <si>
    <t>PORCA DE ANCORAGEM D=32 mm</t>
  </si>
  <si>
    <t>CONTRA PORCA h=35 mm D=32 mm</t>
  </si>
  <si>
    <t>AÇO ST 85/105 D=32 mm</t>
  </si>
  <si>
    <t>PLACA DE ANCORAGEM - 200 x 200 x 38 mm</t>
  </si>
  <si>
    <t>PONTALETES D = 15 cm (TRONCO P/ ESC.)</t>
  </si>
  <si>
    <t>PONTALETES D = 20 cm (TRONCO P/ ESC.)</t>
  </si>
  <si>
    <t>CAIBROS DE 7,5 CM X 7,5 CM</t>
  </si>
  <si>
    <r>
      <t>TABUA DE  1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2,5 cm x 15,0 cm</t>
    </r>
  </si>
  <si>
    <t>COMPENSADO RESINADO DE 17 mm</t>
  </si>
  <si>
    <t>GASTALHO 10 x 2,0 cm</t>
  </si>
  <si>
    <t>GASTALHO 10 x 2,5 cm</t>
  </si>
  <si>
    <t>PRANCHÃO 7,5 x 30,0 cm</t>
  </si>
  <si>
    <t>TÁBUA 2,5 x 22,5 cm</t>
  </si>
  <si>
    <t>DINAMITE A 60% (GELATINA ESPECIAL)</t>
  </si>
  <si>
    <t>UNID</t>
  </si>
  <si>
    <t xml:space="preserve">CUSTO UNITÁRIO </t>
  </si>
  <si>
    <t>TERRAPLENAGEM</t>
  </si>
  <si>
    <t>1.A.00.001.05</t>
  </si>
  <si>
    <t>1.A.00.905.51</t>
  </si>
  <si>
    <t>DENTES PARA BUEIROS TRIPLOS D=1,50 M AC/BC/PC</t>
  </si>
  <si>
    <t>CONF. E LANÇAMENTO CONCRETO MAGRO EM BETONEIRA AC/BC</t>
  </si>
  <si>
    <t xml:space="preserve">CONCRETO ESTRUTURAL Fck=15 MPa </t>
  </si>
  <si>
    <t>E316</t>
  </si>
  <si>
    <t>FAB. MOURÃO CONCRETO SUPORTE SEÇÃO QUADRADA 11 CM AC/BC</t>
  </si>
  <si>
    <t>1.A.01.751.51</t>
  </si>
  <si>
    <t>1.A.01.755.51</t>
  </si>
  <si>
    <t>1.A.01.760.51</t>
  </si>
  <si>
    <t>1.A.01.765.51</t>
  </si>
  <si>
    <t>1.A.01.770.51</t>
  </si>
  <si>
    <t>1.A.01.775.51</t>
  </si>
  <si>
    <t>1.A.01.894.51</t>
  </si>
  <si>
    <t>E211</t>
  </si>
  <si>
    <t>FORNEC. E INJEÇÃO ARGAMASSA CIMENTO AREIA - ESTACA RAIZ</t>
  </si>
  <si>
    <t>2.S.01.100.28</t>
  </si>
  <si>
    <t>2.S.01.100.29</t>
  </si>
  <si>
    <t>2.S.01.100.30</t>
  </si>
  <si>
    <t>2.S.01.100.31</t>
  </si>
  <si>
    <t>2.S.01.100.32</t>
  </si>
  <si>
    <t>2.S.01.100.33</t>
  </si>
  <si>
    <t>m2</t>
  </si>
  <si>
    <t>ud</t>
  </si>
  <si>
    <t>m3</t>
  </si>
  <si>
    <t>ESCAVAÇÃO E CARGA DE MATERIAL DE JAZIDA</t>
  </si>
  <si>
    <t>COMPACTAÇÃO DE ATERROS A 95% PROCTOR NORMAL</t>
  </si>
  <si>
    <t>COMPACTAÇÃO DE ATERROS A 100% PROCTOR NORMAL</t>
  </si>
  <si>
    <t>EXPURGO DE JAZIDA</t>
  </si>
  <si>
    <t>PAVIMENTAÇÃO</t>
  </si>
  <si>
    <t>t</t>
  </si>
  <si>
    <t>kg</t>
  </si>
  <si>
    <t>m</t>
  </si>
  <si>
    <t>TUBO DE PVC D=75 mm</t>
  </si>
  <si>
    <t>T302</t>
  </si>
  <si>
    <t>T312</t>
  </si>
  <si>
    <t>T314</t>
  </si>
  <si>
    <t>T401</t>
  </si>
  <si>
    <t>T501</t>
  </si>
  <si>
    <t>T511</t>
  </si>
  <si>
    <t>T512</t>
  </si>
  <si>
    <t>T601</t>
  </si>
  <si>
    <t>T602</t>
  </si>
  <si>
    <t>T603</t>
  </si>
  <si>
    <t>T604</t>
  </si>
  <si>
    <t>T605</t>
  </si>
  <si>
    <t>T607</t>
  </si>
  <si>
    <t>T608</t>
  </si>
  <si>
    <t>T701</t>
  </si>
  <si>
    <t>T702</t>
  </si>
  <si>
    <t>1.A.01.150.02</t>
  </si>
  <si>
    <t>ROCHA P/ BRITAGEM C/ PERFURATRIZ MANUAL</t>
  </si>
  <si>
    <t>E223</t>
  </si>
  <si>
    <t>1.A.01.100.02</t>
  </si>
  <si>
    <t>1.A.01.105.02</t>
  </si>
  <si>
    <t>COMP01BDRE</t>
  </si>
  <si>
    <t>RACHÃO P/ COLCHÃO DRENANTE EM REBAIXO DE ROCHA</t>
  </si>
  <si>
    <t>E226</t>
  </si>
  <si>
    <t>1.A.01.396.01</t>
  </si>
  <si>
    <t>1.A.01.396.02</t>
  </si>
  <si>
    <t>USINAGEM DE SOLO MELHORADO C/ CIMENTO</t>
  </si>
  <si>
    <t>1.A.01.404.01</t>
  </si>
  <si>
    <t>FORMA PARA TUBULÃO</t>
  </si>
  <si>
    <t>M332</t>
  </si>
  <si>
    <t>PARAFUSO  1/2" x 3" COM PORCA</t>
  </si>
  <si>
    <t>M345</t>
  </si>
  <si>
    <t>CHAPA DE AÇO N. 28 FINA GALVANIZADA</t>
  </si>
  <si>
    <t>1.A.01.424.50</t>
  </si>
  <si>
    <t>CONCRETO  POROSO P/ PRÉ-MOLDADOS (TUBOS) AC/BC</t>
  </si>
  <si>
    <t>1.A.01.620.01</t>
  </si>
  <si>
    <t>ARGAMASSA CIMENTO-SOLO 1:10</t>
  </si>
  <si>
    <t>1.A.01.741.51</t>
  </si>
  <si>
    <t>CONFECÇÃO TUBOS CONCRETO POROSO D=0,20 M AC/BC</t>
  </si>
  <si>
    <t>1.A.01.745.51</t>
  </si>
  <si>
    <t>CONFECÇÃO TUBOS CONCRETO  D=0,30 M AC/BC</t>
  </si>
  <si>
    <t>1.A.01.892.01</t>
  </si>
  <si>
    <t>ESCAVAÇÃO MECÂNICA DE VALA EM MATERIAL DE 1A. CATEGORIA</t>
  </si>
  <si>
    <t>1.A.00.909.51</t>
  </si>
  <si>
    <t>DENTES PARA BUEIROS SIMPLES D=1,20 M AC/BC/PC</t>
  </si>
  <si>
    <t>1.A.00.911.51</t>
  </si>
  <si>
    <t>DENTES PARA BUEIROS TRIPLOS D=1,00 M AC/BC/PC</t>
  </si>
  <si>
    <t>1.A.00.999.06</t>
  </si>
  <si>
    <t>SOLO LOCAL/SELO DE ARGILA APILOADO</t>
  </si>
  <si>
    <t>2.S.01.100.01</t>
  </si>
  <si>
    <t>E139</t>
  </si>
  <si>
    <t>1.A.00.303.00</t>
  </si>
  <si>
    <t>FORNECIMENTO DE AÇO CA 60</t>
  </si>
  <si>
    <t>1.A.00.901.51</t>
  </si>
  <si>
    <t>ALVENARIA DE PEDRA ARGAMASSADA AC/PC</t>
  </si>
  <si>
    <t>1.A.00.913.51</t>
  </si>
  <si>
    <t>1.A.00.910.51</t>
  </si>
  <si>
    <t>1.A.00.908.51</t>
  </si>
  <si>
    <t>1.A.00.907.51</t>
  </si>
  <si>
    <t>1.A.00.906.51</t>
  </si>
  <si>
    <t>1.A.00.904.51</t>
  </si>
  <si>
    <t>1.A.00.903.51</t>
  </si>
  <si>
    <t>DENTES PARA BUEIROS DUPLOS D=1,00 M AC/BC/PC</t>
  </si>
  <si>
    <t>DENTES PARA BUEIROS DUPLOS D=1,20 M AC/BC/PC</t>
  </si>
  <si>
    <t>DENTES PARA BUEIROS DUPLOS D=1,50 M AC/BC/PC</t>
  </si>
  <si>
    <t>DENTES PARA BUEIROS SIMPLES D=0,60 M AC/BC/PC</t>
  </si>
  <si>
    <t>DENTES PARA BUEIROS SIMPLES D=0,80 M AC/BC/PC</t>
  </si>
  <si>
    <t>DENTES PARA BUEIROS SIMPLES D=1,00 M AC/BC/PC</t>
  </si>
  <si>
    <t>DENTES PARA BUEIROS SIMPLES D=1,50 M AC/BC/PC</t>
  </si>
  <si>
    <t>1.A.00.963.00</t>
  </si>
  <si>
    <t>PEÇAS DE DESGASTE DO BRITADOR 80 M3/H</t>
  </si>
  <si>
    <t>1.A.01.100.01</t>
  </si>
  <si>
    <t>1.A.01.105.01</t>
  </si>
  <si>
    <t>1.A.01.120.01</t>
  </si>
  <si>
    <t>1.A.01.150.01</t>
  </si>
  <si>
    <t>1.A.01.170.01</t>
  </si>
  <si>
    <t>1.A.01.200.01</t>
  </si>
  <si>
    <t>1.A.01.390.52</t>
  </si>
  <si>
    <t>1.A.01.390.53</t>
  </si>
  <si>
    <t>1.A.01.395.51</t>
  </si>
  <si>
    <t>DESMAT., DESTOC. E LIMPEZA AREA C/ ARVORES - DIAM ATE 0,15 m</t>
  </si>
  <si>
    <t>1.A.01.401.01</t>
  </si>
  <si>
    <t>LIMPEZA CAMADA VEGETAL EM JAZIDA</t>
  </si>
  <si>
    <t>ROCHA P/ BRITAGEM C/ PERFURAÇÃO SOBRE ESTEIRA</t>
  </si>
  <si>
    <t>AREIA EXTRAIDA COM ESCAVADEIRA HIDRÁULICA</t>
  </si>
  <si>
    <t>BRITA PRODUZIDA EM CENTRAL DE BRITAGEM DE 80 M3/H</t>
  </si>
  <si>
    <t>USINAGEM DE CBUQ (CAPA DE ROLAMENTO) AC/BC</t>
  </si>
  <si>
    <t>USINAGEM DE BRITA GRADUADA BC</t>
  </si>
  <si>
    <t>USINAGEM DE CBUQ (BINDER) AC/BC</t>
  </si>
  <si>
    <t>FORMA COMUM DE MADEIRA</t>
  </si>
  <si>
    <t>1.A.01.407.51</t>
  </si>
  <si>
    <t>1.A.01.410.51</t>
  </si>
  <si>
    <t>CONCRETO Fck=10 MPa AC/BC</t>
  </si>
  <si>
    <t>1.A.01.412.51</t>
  </si>
  <si>
    <t>CONCRETO Fck=15 MPa AC/BC</t>
  </si>
  <si>
    <t>1.A.01.415.01</t>
  </si>
  <si>
    <t>1.A.01.423.50</t>
  </si>
  <si>
    <t>CONCRETO  Fck=18 MPa P/ PRÉ-MOLDADOS (TUBOS) AC/BC</t>
  </si>
  <si>
    <t>1.A.01.450.01</t>
  </si>
  <si>
    <t>1.A.01.512.60</t>
  </si>
  <si>
    <t>CONCRETO CICLÓPICO Fck=12 MPa AC/BC/PC</t>
  </si>
  <si>
    <t>1.A.01.515.60</t>
  </si>
  <si>
    <t>CONCRETO CICLÓPICO Fck=15 MPa AC/BC/PC</t>
  </si>
  <si>
    <t>1.A.01.580.01</t>
  </si>
  <si>
    <t>FORNECIMENTO, PREPARO E COLOCAÇÃO FORMAS AÇO CA 60</t>
  </si>
  <si>
    <t>1.A.01.603.51</t>
  </si>
  <si>
    <t>1.A.01.604.51</t>
  </si>
  <si>
    <t>1.A.01.730.50</t>
  </si>
  <si>
    <t>1.A.01.730.51</t>
  </si>
  <si>
    <t>1.A.01.740.51</t>
  </si>
  <si>
    <t>1.A.01.780.01</t>
  </si>
  <si>
    <t>1.A.01.790.01</t>
  </si>
  <si>
    <t>1.A.01.860.01</t>
  </si>
  <si>
    <t>1.A.01.870.01</t>
  </si>
  <si>
    <t>1.A.01.890.01</t>
  </si>
  <si>
    <t>1.A.01.891.01</t>
  </si>
  <si>
    <t>1.A.01.893.01</t>
  </si>
  <si>
    <t>COMP01BOAE</t>
  </si>
  <si>
    <t>COMP02BOAE</t>
  </si>
  <si>
    <t>ARGAMASSA CIMENTO-AREIA 1:3 AC</t>
  </si>
  <si>
    <t>ARGAMASSA CIMENTO-AREIA 1:4 AC</t>
  </si>
  <si>
    <t>CONCRETO Fck=18 Mpa P/ PRÉ-MOLDADOS (MOURÕES ) AC/BC</t>
  </si>
  <si>
    <t>CONFECÇÃO TUBOS CONCRETO PERFURADO D=0,20 M AC/BC</t>
  </si>
  <si>
    <t>CONFECÇÃO TUBOS CONCRETO  D=0,40 M AC/BC</t>
  </si>
  <si>
    <t>CONFECÇÃO DE TUBOS DE CONCRETO ARMADO D=0,60M CA-4 AC/BC</t>
  </si>
  <si>
    <t>CONFECÇÃO DE TUBOS DE CONCRETO ARMADO D=0,80M CA-4 AC/BC</t>
  </si>
  <si>
    <t>CONFECÇÃO DE TUBOS DE CONCRETO ARMADO D=1,00M CA-4 AC/BC</t>
  </si>
  <si>
    <t>CONFECÇÃO DE TUBOS DE CONCRETO ARMADO D=1,20M CA-4 AC/BC</t>
  </si>
  <si>
    <t>CONFECÇÃO DE TUBOS DE CONCRETO ARMADO D=1,50M CA-4 AC/BC</t>
  </si>
  <si>
    <t>OBTENÇÃO DE GRAMA PARA REPLANTIO</t>
  </si>
  <si>
    <t>GUIA DE MADEIRA - 2,5 X 7,0 CM</t>
  </si>
  <si>
    <t>1.A.01.790.02</t>
  </si>
  <si>
    <t>GUIA DE MADEIRA - 2,5 X 10,0 CM</t>
  </si>
  <si>
    <t>CONFECÇÃO DE PLACA DE SINALIZAÇÃO TOTALMENTE REFLETIVA</t>
  </si>
  <si>
    <t>CONFECÇÃO DE SUPORTE E TRAVESSA P/ PLACA DE SINALIZAÇÃO</t>
  </si>
  <si>
    <t>ESCAVAÇÃO MANUAL EM  MATERIAL DE 1A. CATEGORIA</t>
  </si>
  <si>
    <t>ESCAVAÇÃO MANUAL DE VALA EM MATERIAL DE 1A. CATEGORIA</t>
  </si>
  <si>
    <t>COMPACTAÇÃO MANUAL</t>
  </si>
  <si>
    <t>LASTRO DE BRITA BC</t>
  </si>
  <si>
    <t xml:space="preserve">USINAGEM DE SOLO-CIMENTO </t>
  </si>
  <si>
    <t>FORNECIMENTO DE CONCRETO MODIFICADO C/ LÁTEX (CML)</t>
  </si>
  <si>
    <t>cjh</t>
  </si>
  <si>
    <t>1.A.01.735.51</t>
  </si>
  <si>
    <t>T610</t>
  </si>
  <si>
    <t>SERRALHEIRO</t>
  </si>
  <si>
    <t>RODOVIA:</t>
  </si>
  <si>
    <t>TRECHO:</t>
  </si>
  <si>
    <t>SUBTRECHO:</t>
  </si>
  <si>
    <t>SEGMENTO:</t>
  </si>
  <si>
    <t>EXTENSÃO:</t>
  </si>
  <si>
    <t>DATA-BASE:</t>
  </si>
  <si>
    <t>2.S.03.000.02</t>
  </si>
  <si>
    <t>ESCAVAÇÃO MANUAL DE CAVAS EM MAT. DE 1a. CATEGORIA</t>
  </si>
  <si>
    <t xml:space="preserve">ESCORAMENTO COM MADEIRA DE OAE </t>
  </si>
  <si>
    <t>M935</t>
  </si>
  <si>
    <t>M936</t>
  </si>
  <si>
    <t>M937</t>
  </si>
  <si>
    <t>M938</t>
  </si>
  <si>
    <t>TERRA ARMADA ECE - GREIDE 0&lt;H&lt;6M</t>
  </si>
  <si>
    <t>TERRA ARMADA ECE - GREIDE 6&lt;H&lt;9M</t>
  </si>
  <si>
    <t>TERRA ARMADA ECE - GREIDE 9&lt;H&lt;12M</t>
  </si>
  <si>
    <t>TERRA ARMADA ECE - PÉ DE TALUDE 0&lt;H&lt;6M</t>
  </si>
  <si>
    <t>E400</t>
  </si>
  <si>
    <t>E408</t>
  </si>
  <si>
    <t>m³</t>
  </si>
  <si>
    <t>m²</t>
  </si>
  <si>
    <t>2.S.01.101.28</t>
  </si>
  <si>
    <t>2.S.01.101.32</t>
  </si>
  <si>
    <t>2.S.01.101.31</t>
  </si>
  <si>
    <t>2.S.01.510.00</t>
  </si>
  <si>
    <t>2.S.01.511.00</t>
  </si>
  <si>
    <t>2.S.02.110.00</t>
  </si>
  <si>
    <t>REGULARIZAÇÃO DO SUBLEITO</t>
  </si>
  <si>
    <t>2.S.02.400.00</t>
  </si>
  <si>
    <t>2.S.02.540.51</t>
  </si>
  <si>
    <t>CBUQ - CAPA DE ROLAMENTO AC/BC</t>
  </si>
  <si>
    <t>2.S.03.119.01</t>
  </si>
  <si>
    <t>2.S.04.001.00</t>
  </si>
  <si>
    <t>2.S.04.011.00</t>
  </si>
  <si>
    <t>2.S.04.020.00</t>
  </si>
  <si>
    <t>2.S.04.100.52</t>
  </si>
  <si>
    <t>2.S.04.100.53</t>
  </si>
  <si>
    <t>2.S.04.101.52</t>
  </si>
  <si>
    <t>2.S.04.101.53</t>
  </si>
  <si>
    <t>2.S.04.211.53</t>
  </si>
  <si>
    <t>2.S.04.930.53</t>
  </si>
  <si>
    <t>CAIXA COLETORA DE SARJETA - CCS 03 AC/BC</t>
  </si>
  <si>
    <t>SINALIZAÇÃO</t>
  </si>
  <si>
    <t>4.S.06.120.01</t>
  </si>
  <si>
    <t>4.S.06.121.01</t>
  </si>
  <si>
    <t>4.S.06.121.11</t>
  </si>
  <si>
    <t>4.S.06.200.02</t>
  </si>
  <si>
    <t>4.S.06.203.01</t>
  </si>
  <si>
    <t>FORNECIMENTO E COLOCAÇÃO DE TACHÃO REFLETIVO BIDIRECIONAL</t>
  </si>
  <si>
    <t>CONFECÇÃO SUPORTE E TRAVESSA P/ PLACA DE SINALIZAÇÃO</t>
  </si>
  <si>
    <t>2.S.03.326.50</t>
  </si>
  <si>
    <t>2.S.03.370.00</t>
  </si>
  <si>
    <t>2.S.03.580.02</t>
  </si>
  <si>
    <t>FORNECIMENTO, PREPARO E COLOCAÇÃO FORMAS AÇO CA-50</t>
  </si>
  <si>
    <t>2.S.03.991.02</t>
  </si>
  <si>
    <t>2.S.04.910.53</t>
  </si>
  <si>
    <t>2.S.04.910.55</t>
  </si>
  <si>
    <t>2.S.06.400.51</t>
  </si>
  <si>
    <t>AMBIENTAL</t>
  </si>
  <si>
    <t>2.S.05.100.00</t>
  </si>
  <si>
    <t>NPAV</t>
  </si>
  <si>
    <t>PAV</t>
  </si>
  <si>
    <t>LOCAL</t>
  </si>
  <si>
    <t>COMERCIAL</t>
  </si>
  <si>
    <t>DISTÂNCIA DE TRANSPORTE (DMT)</t>
  </si>
  <si>
    <t>AREIA - AREAL/CANTEIRO</t>
  </si>
  <si>
    <t>AREIA - CANTEIRO/TRECHO</t>
  </si>
  <si>
    <t>BRITA - PEDREIRA/CANTEIRO</t>
  </si>
  <si>
    <t>BRITA - CANTEIRO/TRECHO</t>
  </si>
  <si>
    <t>MAT.CONSTR  -CANTEIRO/TRECHO</t>
  </si>
  <si>
    <t>ENCARREGADO DE BRITAGEM</t>
  </si>
  <si>
    <t>SERVENTE</t>
  </si>
  <si>
    <t>OPERADOR DE EQUIP. ESPECIAL</t>
  </si>
  <si>
    <t>PRÉ-MARCADOR</t>
  </si>
  <si>
    <t>OPERADOR DE EQUIP. LEVE 2</t>
  </si>
  <si>
    <t>MOTORISTA DE CAMINHÃO</t>
  </si>
  <si>
    <t>5.S.04.999.01</t>
  </si>
  <si>
    <t>ESCAVAÇÃO MECÂNICA DE VALA EM MATERIAL DE 1a CAT.</t>
  </si>
  <si>
    <t>ESCAVAÇÃO MECÂNICA DE VALA EM MATERIAL DE 2a CAT.</t>
  </si>
  <si>
    <t>COMP02OCO</t>
  </si>
  <si>
    <t>COMP03OCO</t>
  </si>
  <si>
    <t>2.S.03.300.51</t>
  </si>
  <si>
    <t>E210</t>
  </si>
  <si>
    <t>COMP01OCO</t>
  </si>
  <si>
    <t>E921</t>
  </si>
  <si>
    <t>M618</t>
  </si>
  <si>
    <t>MASSA TERMOPLÁSTICA PARA ASPERSÃO</t>
  </si>
  <si>
    <t>E508</t>
  </si>
  <si>
    <t>M374</t>
  </si>
  <si>
    <t>ANCORAGEM P/ CABO 4V D=1/2" MAC</t>
  </si>
  <si>
    <t>cj</t>
  </si>
  <si>
    <t>F801</t>
  </si>
  <si>
    <t>F802</t>
  </si>
  <si>
    <t>BOMBA HIDR.ALTA PRESSÃO MAC</t>
  </si>
  <si>
    <t>F804</t>
  </si>
  <si>
    <t>F805</t>
  </si>
  <si>
    <t>MACACO P/ PROTENSÃO MAC 12</t>
  </si>
  <si>
    <t>MACACO P/ PROTENSÃO MAC 4</t>
  </si>
  <si>
    <t>M377</t>
  </si>
  <si>
    <t>ANCORAGEM P/ CABO 12V D=1/2" MAC</t>
  </si>
  <si>
    <t>DISCRIMINAÇÃO</t>
  </si>
  <si>
    <t>CUSTOS BÁSICOS DE SERVIÇOS</t>
  </si>
  <si>
    <t>CUSTOS UNITÁRIOS DE SERVIÇOS</t>
  </si>
  <si>
    <t>CBUQ - MASSA</t>
  </si>
  <si>
    <t>TUBO - CANTEIRO/TRECHO</t>
  </si>
  <si>
    <t>SOLO-CIMENTO - USINA/TRECHO</t>
  </si>
  <si>
    <t>REVESTIMENTO DO PÁTIO</t>
  </si>
  <si>
    <t>COMP01BINST</t>
  </si>
  <si>
    <t>F808</t>
  </si>
  <si>
    <t>BOMBA ELETR. INJEÇÃO DE NATA STUP</t>
  </si>
  <si>
    <t>OBRA DE ARTE CORRENTE</t>
  </si>
  <si>
    <t>DRENAGEM</t>
  </si>
  <si>
    <t>E412</t>
  </si>
  <si>
    <t>2.S.01.101.30</t>
  </si>
  <si>
    <t>2.S.04.110.52</t>
  </si>
  <si>
    <t>CORPO BDTC  D = 1,20 m AC/BC/PC</t>
  </si>
  <si>
    <t>2.S.04.111.52</t>
  </si>
  <si>
    <t>BOCA BDTC  D = 1,20 m  NORMAL AC/BC/PC</t>
  </si>
  <si>
    <t>2.S.04.900.52</t>
  </si>
  <si>
    <t>SARJETA TRIANGULAR DE CONCRETO - STC 02 AC/BC</t>
  </si>
  <si>
    <t>2.S.04.990.51</t>
  </si>
  <si>
    <t>TRANSPOSIÇÃO DE SEGMENTO DE SARJETAS - TSS 01 AC/BC</t>
  </si>
  <si>
    <t>2.S.02.500.51</t>
  </si>
  <si>
    <t>2.S.02.501.51</t>
  </si>
  <si>
    <t>TRATAMENTO SUPERFICIAL SIMPLES C/ EMULSÃO BC</t>
  </si>
  <si>
    <t>TRATAMENTO SUPERFICIAL DUPLO C/ EMULSÃO BC</t>
  </si>
  <si>
    <t>AQUISIÇÃO DE RR 2C</t>
  </si>
  <si>
    <t>2.S.03.940.00</t>
  </si>
  <si>
    <t>2.S.03.940.01</t>
  </si>
  <si>
    <t>REATERRO E COMPACTAÇÃO</t>
  </si>
  <si>
    <t>2.S.05.301.50</t>
  </si>
  <si>
    <t>ALVENARIA DE PEDRA ARGAMASSADA AC/BC/PC</t>
  </si>
  <si>
    <t>Comp01DRE</t>
  </si>
  <si>
    <t>5.S.04.999.07</t>
  </si>
  <si>
    <t>5.S.04.999.08</t>
  </si>
  <si>
    <t>DEMOLIÇÃO DE DISPOSITIVOS DE CONCRETO SIMPLES</t>
  </si>
  <si>
    <t>DEMOLIÇÃO DE DISPOSITIVOS DE CONCRETO ARMADO</t>
  </si>
  <si>
    <t>2.S.04.500.58</t>
  </si>
  <si>
    <t>DRENO LONGIT. PROFUNDO P/ CORTE EM SOLO - DPS 08 AC/BC</t>
  </si>
  <si>
    <t>2.S.04.401.53</t>
  </si>
  <si>
    <t>VALETA PROTEÇÃO DE ATERRO C/ REVEST. CONCRETO - VPA 03 AC/BC</t>
  </si>
  <si>
    <t>2.S.04.910.51</t>
  </si>
  <si>
    <t>MEIO-FIO DE CONCRETO - MFC 01 AC/BC</t>
  </si>
  <si>
    <t>ESCORAMENTO DE CAVAS DE FUNDAÇÃO</t>
  </si>
  <si>
    <t>GRADE DE FERRO P/ BOCA DE LOBO</t>
  </si>
  <si>
    <t>2.S.05.301.51</t>
  </si>
  <si>
    <t>ALVENARIA DE TIJOLOS DE 0,20m  DE ESPESSURA AC</t>
  </si>
  <si>
    <t>2.S.04.964.51</t>
  </si>
  <si>
    <t>2.S.04.964.52</t>
  </si>
  <si>
    <t>2.S.04.964.53</t>
  </si>
  <si>
    <t>2.S.04.964.54</t>
  </si>
  <si>
    <t>TUBULAÇÃO DE DRENAGEM URBANA - D=0,40m S/ BERÇO AC/BC</t>
  </si>
  <si>
    <t>TUBULAÇÃO DE DRENAGEM URBANA - D=0,60m S/ BERÇO AC/BC</t>
  </si>
  <si>
    <t>TUBULAÇÃO DE DRENAGEM URBANA - D=0,80m S/ BERÇO AC/BC</t>
  </si>
  <si>
    <t>TUBULAÇÃO DE DRENAGEM URBANA - D=1,00m S/ BERÇO AC/BC</t>
  </si>
  <si>
    <t>2.S.04.101.54</t>
  </si>
  <si>
    <t>BOCA BSTC  D = 1,20 m  NORMAL AC/BC/PC</t>
  </si>
  <si>
    <t>3.S.05.000.00</t>
  </si>
  <si>
    <t>3.S.05.001.00</t>
  </si>
  <si>
    <t>ENROCAMENTO DE PEDRA ARRUMADA</t>
  </si>
  <si>
    <t>ENROCAMENTO DE PEDRA JOGADA</t>
  </si>
  <si>
    <t>2.S.05.302.02</t>
  </si>
  <si>
    <t>M924</t>
  </si>
  <si>
    <t>MURO GABIÃO CX 0,50 ALT. 8x10, ZN/AL + PVC D=2,4mm</t>
  </si>
  <si>
    <t>2.S.01.101.27</t>
  </si>
  <si>
    <t>4.S.06.100.21</t>
  </si>
  <si>
    <t>PINTURA FAIXA - TINTA BASE ACRÍLICA P/ 2 ANOS</t>
  </si>
  <si>
    <t>2.S.04.001.01</t>
  </si>
  <si>
    <t>4.S.06.100.22</t>
  </si>
  <si>
    <t>2.S.04.400.01</t>
  </si>
  <si>
    <t>2.S.04.500.52</t>
  </si>
  <si>
    <t>DRENO LONGIT. PROFUNDO P/ CORTE EM SOLO - DPS 02 AC/BC</t>
  </si>
  <si>
    <t>2.S.04.501.52</t>
  </si>
  <si>
    <t>DRENO LONGIT. PROFUNDO P/ CORTE EM ROCHA - DPR 02 AC/BC</t>
  </si>
  <si>
    <t>2.S.04.502.51</t>
  </si>
  <si>
    <t>BOCA DE SAIDA P/ DRENO LONGIT. PROFUNDO - BSD 01 AC/BC</t>
  </si>
  <si>
    <t>2.S.04.901.51</t>
  </si>
  <si>
    <t>SARJETA TRAPEZOIDAL DE CONCRETO - SZC 01 AC/BC</t>
  </si>
  <si>
    <t>2.S.04.940.53</t>
  </si>
  <si>
    <t>DESCIDA D'ÁGUA TIPO RÁPIDA CANAL RETANG. - DAR 03 AC/BC</t>
  </si>
  <si>
    <t>2.S.04.930.51</t>
  </si>
  <si>
    <t>CAIXA COLETORA DE SARJETA - CCS 01 AC/BC</t>
  </si>
  <si>
    <t>2.S.04.991.51</t>
  </si>
  <si>
    <t>2.S.04.900.72</t>
  </si>
  <si>
    <t>SARJETA CANTEIRO CENTRAL CONCRETO - SCC 02 AC/BC</t>
  </si>
  <si>
    <t>2.S.04.100.51</t>
  </si>
  <si>
    <t>CORPO BSTC  D = 0,60 m AC/BC/PC</t>
  </si>
  <si>
    <t>2.S.04.101.51</t>
  </si>
  <si>
    <t>BOCA BSTC  D = 0,60 m  NORMAL AC/BC/PC</t>
  </si>
  <si>
    <t>3.S.08.302.01</t>
  </si>
  <si>
    <t>3.S.08.302.02</t>
  </si>
  <si>
    <t>LIMPEZA DE BUEIRO</t>
  </si>
  <si>
    <t>DESOBSTRUÇÃO DE BUEIRO</t>
  </si>
  <si>
    <t>M605</t>
  </si>
  <si>
    <t>COLA PARA TUBO PVC</t>
  </si>
  <si>
    <t>gr</t>
  </si>
  <si>
    <t>M910</t>
  </si>
  <si>
    <t>TUBO DE PVC RÍGIDO D=50 mm</t>
  </si>
  <si>
    <t>M960</t>
  </si>
  <si>
    <t>FIO DE NYLON N. 040</t>
  </si>
  <si>
    <t>2.S.04.950.72</t>
  </si>
  <si>
    <t>DISSIPADOR DE ENERGIA - DEB 02 AC/BC/PC</t>
  </si>
  <si>
    <t>2.S.04.950.64</t>
  </si>
  <si>
    <t>DISSIPADOR DE ENERGIA - DES 04 AC/PC</t>
  </si>
  <si>
    <t>2.S.04.200.66</t>
  </si>
  <si>
    <t>CORPO BSCC 3,00 m x 3,00 m - h: 5,00 a 7,50 m AC/BC</t>
  </si>
  <si>
    <t>2.S.05.302.06</t>
  </si>
  <si>
    <t>GABIÃO COLCHÃO ESP. 0,23m 6X8 ZN/AL + PVC D=2,00mm</t>
  </si>
  <si>
    <t>M926</t>
  </si>
  <si>
    <t>GABIÃO COLCHÃOZN/AL + PVC 4X2X0,23m</t>
  </si>
  <si>
    <t>EROSÃO</t>
  </si>
  <si>
    <t>TUBO PLÁSTICO PARA PURGADORES</t>
  </si>
  <si>
    <t>2.S.04.400.53</t>
  </si>
  <si>
    <t>VALETA PROTEÇÃO DE CORTES C/ REVEST. CONCRETO - VPC 03 AC/BC</t>
  </si>
  <si>
    <t xml:space="preserve">INSTALAÇÃO CANTEIRO - MOB/DESMOB. EQUIP.  E M.O. </t>
  </si>
  <si>
    <t xml:space="preserve">INSTALAÇÃO E MANUTENÇÃO CANTEIRO DE OBRAS </t>
  </si>
  <si>
    <t>2.S.04.990.52</t>
  </si>
  <si>
    <t>TRANSPOSIÇÃO DE SEGMENTO DE SARJETAS - TSS 02 AC/BC</t>
  </si>
  <si>
    <t>MOBILIZAÇÃO E DESMOBILIZAÇÃO DE  EQUIPAMENTOS E PESSOAL</t>
  </si>
  <si>
    <t>2.S.01.513.01</t>
  </si>
  <si>
    <t>COMPACTAÇÃO DE MATERIAL DE "BOTA-FORA"</t>
  </si>
  <si>
    <t>TRATAMENTO DE VOÇOROCA - DRENO</t>
  </si>
  <si>
    <t xml:space="preserve">TRATAMENTO DE VOÇOROCA - BARRAGEM </t>
  </si>
  <si>
    <t>CAL - CANTEIRO/TRECHO</t>
  </si>
  <si>
    <t>MAT.CONSTR-C.MOURÃO/CANT</t>
  </si>
  <si>
    <t>GRAMA - C.MOURÃO/TRECHO</t>
  </si>
  <si>
    <t>2.S.05.302.07</t>
  </si>
  <si>
    <t>M927</t>
  </si>
  <si>
    <t>GABIÃO COLCHÃOZN/AL + PVC 4X2X0,30m</t>
  </si>
  <si>
    <t>DRENO DE PVC D=100 MM</t>
  </si>
  <si>
    <t>4.S.06.030.61</t>
  </si>
  <si>
    <t>BARREIRA DE SEGURANÇA DUPLA AC/BC</t>
  </si>
  <si>
    <t>COMP01OAE</t>
  </si>
  <si>
    <t>COMP02OAE</t>
  </si>
  <si>
    <t>COMP03OAE</t>
  </si>
  <si>
    <t>COMP04OAE</t>
  </si>
  <si>
    <t>COMP05OAE</t>
  </si>
  <si>
    <t>M416</t>
  </si>
  <si>
    <t>MADEIRA DE LEI</t>
  </si>
  <si>
    <t>CORPO BSCC 1,50 m x 2,00 m - h: 5,00 a 7,50 m AC/BC</t>
  </si>
  <si>
    <t>BOCA BSCC 1,50 m x 2,00 m - NORMAL AC/BC</t>
  </si>
  <si>
    <t>ESCAVAÇÃO MECÂNICA REAT. E COMPACT. VALA MATERIAL  1a CAT.</t>
  </si>
  <si>
    <t xml:space="preserve">VALETA PROTEÇÃO DE CORTES C/ REVEST. VEGETAL - VPC 01 </t>
  </si>
  <si>
    <t>2.S.04.930.52</t>
  </si>
  <si>
    <t>CAIXA COLETORA DE SARJETA - CCS 02 AC/BC</t>
  </si>
  <si>
    <t>2.S.04.964.55</t>
  </si>
  <si>
    <t>TUBULAÇÃO DE DRENAGEM URBANA - D=1,20m S/ BERÇO AC/BC</t>
  </si>
  <si>
    <t>TAMPA CONCR. P/ CAIXA COLETORA - TCC 01 AC/BC</t>
  </si>
  <si>
    <t>PINTURA SETAS E ZEBRADO- TINTA B.  ACRÍLICA P/ 2 ANOS</t>
  </si>
  <si>
    <t>4.S.06.110.01</t>
  </si>
  <si>
    <t>PINTURA FAIXA C/ TERMOPLÁSTICO - 3 ANOS (P/ ASPERSÃO)</t>
  </si>
  <si>
    <t>4.S.06.110.02</t>
  </si>
  <si>
    <t>PINTURA SETAS E ZEBRADO C/ TERMOPLÁSTICO - 3 ANOS (P/ ASPERSÃO)</t>
  </si>
  <si>
    <t>FORNECIMENTO E COLOCAÇÃO DE TACHA RELFETIVA MONODIRECIONAL</t>
  </si>
  <si>
    <t>FORNECIMENTO E COLOCAÇÃO DE TACHA RELFETIVA BIDIRECIONAL</t>
  </si>
  <si>
    <t>FORNECIMENTO E IMPLANTAÇÃO DE PLACA DE SINALIZAÇÃO TOT. REFLETIVA</t>
  </si>
  <si>
    <t>CERCA DE ARAME FARPADO C/ MOURÃO CONCRETO SEÇÃO QUADRADA AC/BC</t>
  </si>
  <si>
    <t>C1</t>
  </si>
  <si>
    <t>C2</t>
  </si>
  <si>
    <t>pç</t>
  </si>
  <si>
    <t>Comp01AMB</t>
  </si>
  <si>
    <t>Comp01ERO</t>
  </si>
  <si>
    <t>Comp02ERO</t>
  </si>
  <si>
    <t>Comp01OAC</t>
  </si>
  <si>
    <t>Comp02OAC</t>
  </si>
  <si>
    <t>2.S.04.950.62</t>
  </si>
  <si>
    <t>DISSIPADOR DE ENERGIA - DES 02 AC/PC</t>
  </si>
  <si>
    <t>2.S.04.950.63</t>
  </si>
  <si>
    <t>DISSIPADOR DE ENERGIA - DES 03 AC/PC</t>
  </si>
  <si>
    <t>Comp03OAC</t>
  </si>
  <si>
    <t>CORPO BSCC 2,00 m x 3,00 m - h: 5,00 a 7,50 m AC/BC</t>
  </si>
  <si>
    <t>PNV:</t>
  </si>
  <si>
    <t>Comp04OAC</t>
  </si>
  <si>
    <t>BOCA BSCC 2,00 m x 3,00 m - NORMAL AC/BC</t>
  </si>
  <si>
    <t>T609</t>
  </si>
  <si>
    <t>JARDINEIRO</t>
  </si>
  <si>
    <t>SOLO J-09/USINA</t>
  </si>
  <si>
    <t>COMP04OCO</t>
  </si>
  <si>
    <t>C3</t>
  </si>
  <si>
    <t>C4</t>
  </si>
  <si>
    <t>C5</t>
  </si>
  <si>
    <r>
      <t>ARAME GALVANIZADO N</t>
    </r>
    <r>
      <rPr>
        <sz val="8"/>
        <rFont val="Arial"/>
        <family val="2"/>
      </rPr>
      <t>º</t>
    </r>
    <r>
      <rPr>
        <sz val="8"/>
        <rFont val="Arial"/>
        <family val="2"/>
      </rPr>
      <t xml:space="preserve"> 12 P/ SUSTENTAÇÃO DA TELA</t>
    </r>
  </si>
  <si>
    <t>ARAME GALVANIZADO Nº 16 P/ AMARRAÇÃO DA TELA</t>
  </si>
  <si>
    <r>
      <t>TELA DE FIO N</t>
    </r>
    <r>
      <rPr>
        <sz val="8"/>
        <rFont val="Arial"/>
        <family val="2"/>
      </rPr>
      <t>º</t>
    </r>
    <r>
      <rPr>
        <sz val="8"/>
        <rFont val="Arial"/>
        <family val="2"/>
      </rPr>
      <t xml:space="preserve"> 12 - MALHA  2" X 2"</t>
    </r>
  </si>
  <si>
    <t>FABRIC. MOURÃO CONCRETO ESTIC./ESCORA SEÇÃO QUADRADA 15 CM AC/BC</t>
  </si>
  <si>
    <t>AQUISIÇÃO DE RR 1C</t>
  </si>
  <si>
    <t>Comp 01TER</t>
  </si>
  <si>
    <t>ESC., CARGA E TRANSP.  MAT. 1a. CAT - DMT  1200 A 1400 m C/ ESC</t>
  </si>
  <si>
    <t>ESC., CARGA E TRANSP.  MAT. 1a. CAT - DMT 1400 A 1600 m C/ ESC</t>
  </si>
  <si>
    <t>ESC., CARGA E TRANSP.  MAT. 1a. CAT - DMT 1600 A 1800 m C/ ESC</t>
  </si>
  <si>
    <t>ESC., CARGA E TRANSP.  MAT. 1a. CAT - DMT 1800 A 2000 m C/ ESC</t>
  </si>
  <si>
    <t>ESC., CARGA E TRANSP.  MAT. 1a. CAT - DMT 2000 A 3000 m C/ ESC</t>
  </si>
  <si>
    <t>ESC., CARGA E TRANSP.  MAT. 1a. CAT - DMT 3000 A 5000 m C/ ESC</t>
  </si>
  <si>
    <t>ESC., CARGA E TRANSP.  MAT. 2a. CAT - DMT  50 A 200 m C/CARREG</t>
  </si>
  <si>
    <t>ESC., CARGA E TRANSP.  MAT. 2a. CAT - DMT  1000 A 1200 m C/ESC</t>
  </si>
  <si>
    <t>ESC., CARGA E TRANSP.  MAT. 2a. CAT - DMT  1200 A 1400 m C/ESC</t>
  </si>
  <si>
    <t>ESC., CARGA E TRANSP.  MAT. 2a. CAT - DMT  1600 A 1800 m C/ESC</t>
  </si>
  <si>
    <t>ESC., CARGA E TRANSP.  MAT. 2a. CAT - DMT  1800 A 2000 m C/ESC</t>
  </si>
  <si>
    <t>ESC., CARGA E TRANSP.  MAT. 2a. CAT - DMT  2000 A 3000 m C/ESC</t>
  </si>
  <si>
    <t>comp 02ter</t>
  </si>
  <si>
    <t>2.S.04.960.52</t>
  </si>
  <si>
    <t>BOCA DE LOBO SIMPLES GRELHA CONCR. BLS 02 AC/BC</t>
  </si>
  <si>
    <t>2.S.04.962.52</t>
  </si>
  <si>
    <t>CAIXA DE LIGAÇÃO E PASSAGEM - CLP 02 AC/BC</t>
  </si>
  <si>
    <t>2.S.04.963.52</t>
  </si>
  <si>
    <t>POÇO DE VISITA - PVI 02 AC/BC</t>
  </si>
  <si>
    <t>2.S.04.963.53</t>
  </si>
  <si>
    <t>LOTE:</t>
  </si>
  <si>
    <t>PB-Qd 08</t>
  </si>
  <si>
    <t>PLANILHA 1</t>
  </si>
  <si>
    <t>PLANILHA 2</t>
  </si>
  <si>
    <t>F803</t>
  </si>
  <si>
    <t>MACACO P/ PROTENSÃO MAC 7</t>
  </si>
  <si>
    <t>ANP1</t>
  </si>
  <si>
    <t>ANP2</t>
  </si>
  <si>
    <t>ANP3</t>
  </si>
  <si>
    <t>ANP4</t>
  </si>
  <si>
    <t>2.S.02.540.52</t>
  </si>
  <si>
    <t>CBUQ - "BINDER" AC/BC</t>
  </si>
  <si>
    <t>TRANSPORTE DE RR-1C</t>
  </si>
  <si>
    <t>PINTURA DE LIGAÇÃO/CURA</t>
  </si>
  <si>
    <t>2.S.01.101.24</t>
  </si>
  <si>
    <t>2.S.01.101.25</t>
  </si>
  <si>
    <t>ESC., CARGA E TRANSP.  MAT. 2a. CAT - DMT  400 A 600 m C/ESC</t>
  </si>
  <si>
    <t>ESC., CARGA E TRANSP.  MAT. 2a. CAT - DMT  600 A 800 m C/ESC</t>
  </si>
  <si>
    <t>4.S.06.010.01</t>
  </si>
  <si>
    <t>2.S.04.962.51</t>
  </si>
  <si>
    <t>CAIXA DE LIGAÇÃO E PASSAGEM - CLP 01 AC/BC</t>
  </si>
  <si>
    <t>2.S.04.963.51</t>
  </si>
  <si>
    <t>POÇO DE VISITA - PVI 01 AC/BC</t>
  </si>
  <si>
    <t>CAMADA DE AREIA EM BACIA DE CONTENÇÃO AC</t>
  </si>
  <si>
    <t>TIRANTE PROTENDIDO P/ CORTINA AÇO ST 85/105 D= 32MM</t>
  </si>
  <si>
    <t>DEFENSA METÁLICA SEMI-MALEÁVEL SIMPLES (FORN. /IMPLANTAÇÃO)</t>
  </si>
  <si>
    <t>2.S.04.200.60</t>
  </si>
  <si>
    <t>2.S.04.200.68</t>
  </si>
  <si>
    <t>2.S.04.200.72</t>
  </si>
  <si>
    <t>MUDA NATIVA</t>
  </si>
  <si>
    <t>PLANTIO DE ÁRVORES E ARBUSTOS</t>
  </si>
  <si>
    <t>DESCIDA D'ÁGUA ATERROS EM DEGRAUS ARM. - DAD 04 AC/BC - CONTROLE DE EROSÃO</t>
  </si>
  <si>
    <t>DISSIPADOR DE ENERGIA - DEB 03 AC/BC/PC - CONTROLE DE EROSÃO</t>
  </si>
  <si>
    <t>CONFECÇÃO E LANÇAMENTO CONCR. MAGRO EM BETONEIRA AC/BC - BACIA DE CONTENÇÃO</t>
  </si>
  <si>
    <t>2.S.05.300.02</t>
  </si>
  <si>
    <t>CORPO BSCC 2,00 m x 2,00 m - h: 1,00 a 2,50 m AC/BC - Transposição</t>
  </si>
  <si>
    <t>CORPO BSCC 2,00 m x 2,00 m - h: 2,50 a 5,00 m AC/BC - Transposição</t>
  </si>
  <si>
    <t>CORPO BSCC 2,00 m x 2,00 m - h: 7,50 a 10,00 m AC/BC - transposição</t>
  </si>
  <si>
    <t>CORPO BSCC 2,00 m x 2,00 m - h: 10,00 a 12,50 m AC/BC - Transposição</t>
  </si>
  <si>
    <t xml:space="preserve">ESC., CARGA E TRANSP.  MAT. 1a. CAT - DMT  800 A 1000 m C/ESC </t>
  </si>
  <si>
    <t>2.S.01.101.33</t>
  </si>
  <si>
    <t>ESC., CARGA E TRANSP.  MAT. 2a. CAT - DMT  3000 A 5000 m C/ESC</t>
  </si>
  <si>
    <t>ESC., CARGA E TRANSP.  MAT. 1a. CAT - DMT  5000 a 10000m  C/ ESC</t>
  </si>
  <si>
    <t>ESC., CARGA E TRANSP.  MAT. 2a. CAT - DMT 5000 a 10000m  C/ ESC</t>
  </si>
  <si>
    <t>TRATOR DE ESTEIRAS: CATERPILLAR:  D8T - C/ LÂMINA</t>
  </si>
  <si>
    <t>MOTOSCRAPER: CATERPILLAR: 621G</t>
  </si>
  <si>
    <t>MOTONIVELADORA: CATERPILLAR: 120M</t>
  </si>
  <si>
    <t>TRATOR AGRÍCOLA: MASSEY FERGUSON: MF 4291/4 449A</t>
  </si>
  <si>
    <t>CARREGADEIRA DE PNEUS: CATERPILLAR: 924G - 1,80 m3</t>
  </si>
  <si>
    <t>CARREGADEIRA DE PNEUS: CATERPILLAR: 950H - 3,3 m3</t>
  </si>
  <si>
    <t>RETROESCAVADEIRA: MASSEY FERGUSON: MF-86HS - DE PNEUS</t>
  </si>
  <si>
    <t>ROLO COMPAC.: DYNAPAC: CA-250-P - PÉ DE CARNEIRO AUTOP. 11,25 t VIBR</t>
  </si>
  <si>
    <t>TRATOR DE ESTEIRAS: CATERPILLAR: D8T - C/ ESCARIFICADOR</t>
  </si>
  <si>
    <t>ESCAVADEIRA HIDRÁULICA: CATERPILLAR: 336DL - C/ ESTEIRA</t>
  </si>
  <si>
    <t>ESCAV. HIDRÁUL.: CATERPILLAR: 320DL - C/ EST. - CAP 600 L P/ LONGO ALCANCE</t>
  </si>
  <si>
    <t>GRADE DE DISCOS: MARCHESAN: GA 24 x 24</t>
  </si>
  <si>
    <t>ROLO COMPAC.: DYNAPAC: CC-424HF - TANDEN VIBRAT. AUTOPROP 10,2 t</t>
  </si>
  <si>
    <t>ROLO COMPAC.: CATERPILLAR: PS-360 C - DE PNEUS AUTOPROP. 25 t</t>
  </si>
  <si>
    <t>USINA MISTURADORA: CIFALI:  DE SOLOS 300 t/h</t>
  </si>
  <si>
    <t>VASSOURA MECÂNICA: CMV: VM2440 - REBOCÁVEL</t>
  </si>
  <si>
    <t>DISTRIBUIDOR DE AGREGADOS: CMV: - REBOCÁVEL</t>
  </si>
  <si>
    <t>DISTRIBUIDOR DE AGREGADOS: ROMANELLI: DAR-5000 AUTOPROP</t>
  </si>
  <si>
    <t>EQUIP. DISTRIB. DE ASFALTO: FERLEX - MONTADO EM CAM</t>
  </si>
  <si>
    <t>AQUECEDOR DE FLUIDO TÉRMICO: TENGE: TH III</t>
  </si>
  <si>
    <t>USINA DE ASFALTO A QUENTE: CIFALI: DMC-2 - 40/60 t/h</t>
  </si>
  <si>
    <t>VIBROACABADORA DE ASFALTO: CIFALI: VDA-421 - SOBRE PNEUS</t>
  </si>
  <si>
    <t>USINA DE ASFALTO A QUENTE: CIFALI: - GRAVIM 100/140 t/h</t>
  </si>
  <si>
    <t>RECICLADORA DE PAVIMENTO: WIRTGEN: WR 2500 S - A FRIO</t>
  </si>
  <si>
    <t>ESTABILIZADOR/RECICLADORA A FRIO: CATERPILLAR: RM-500</t>
  </si>
  <si>
    <t>ROLO COMPACTADOR: DYNAPAC: CA250 - LISO AUTOPROP. VIBRAT.</t>
  </si>
  <si>
    <t>USINA DE ASFALTO A QUENTE: CIFALI: CIFALI MAGNUM 120 - 90/120 t/h C/ FILTRO DE MANGA</t>
  </si>
  <si>
    <t>VIBROACABADORA DE ASF.: TEREX: TEREX VDA-600 - SOBRE EST.</t>
  </si>
  <si>
    <t>COMPRESSOR DE AR: ATLAS COPCO: XAHS 157Pd - 295 PCM</t>
  </si>
  <si>
    <t>COMPRESSOR DE AR: ATLAS COPCO: XAS 187Pd - 400 PCM</t>
  </si>
  <si>
    <t>COMPRESSOR DE AR: ATLAS COPCO: XAS 360 CUD - 762 PCM</t>
  </si>
  <si>
    <t>MARTELETE: ATLAS COPCO: RH658-6L - PERFURATRIZ MANUAL</t>
  </si>
  <si>
    <t>PERFURATRIZ SOBRE ESTEIRAS: ATLAS COPCO: ROC 442PC - Crawler Drill</t>
  </si>
  <si>
    <t>CONJUNTO DE BRITAGEM: FAÇO: L-150A 30 M3/H</t>
  </si>
  <si>
    <t>COMPRESSOR DE AR: ATLAS COPCO: XAHS 107Pd - 200 PCM</t>
  </si>
  <si>
    <t>MARTELETE: ATLAS COPCO: TEX270 PS - ROMPEDOR 28 KG</t>
  </si>
  <si>
    <t>MARTELETE: ATLAS COPCO: TEX32 PS - ROMPEDOR 33 KG</t>
  </si>
  <si>
    <t>MÁQ. P/ PINTURA: SHULZ: CSL 10/100 L - COMPRES. DE AR P/ PINTURA C/ FILTRO</t>
  </si>
  <si>
    <t>COMPRESSOR DE AR: ATLAS COPCO: XATS 167Pd - 360 PCM</t>
  </si>
  <si>
    <t>CONJUNTO DE BRITAGEM: METSO SVEDALA: C96/HP-200 - 80 M3/H</t>
  </si>
  <si>
    <t>CONJUNTO DE BRITAGEM - P/ RACHÃO: METSO SVEDALA: DS-96 - 80 M3/H</t>
  </si>
  <si>
    <t>BETONEIRA: ALFA: 750 l</t>
  </si>
  <si>
    <t>TRANSPORTADOR MANUAL: AJS: - CARRINHO DE MÃO 80 l</t>
  </si>
  <si>
    <t>TRANSPORTADOR MANUAL: AJS: A-15 - GERICA 180 l</t>
  </si>
  <si>
    <t>VIBRADOR DE CONCRETO: DIVERSOS: VIP-MT2 - DE IMERSÃO</t>
  </si>
  <si>
    <t>FAB. PRÉ-MOLDADO CONCRETO: SERVIMAQ: - TUBOS D = 0,20 m M/F</t>
  </si>
  <si>
    <t>FAB. PRÉ-MOLDADO CONCRETO: SERVIMAQ: - TUBOS D = 0,30 m MF</t>
  </si>
  <si>
    <t>FAB. PRÉ-MOLDADO CONCRETO: SERVIMAQ: - TUBOS D = 0,40 m MF</t>
  </si>
  <si>
    <t>FAB. PRÉ-MOLDADO CONCRETO: SERVIMAQ: - TUBOS D = 0,60 m MF</t>
  </si>
  <si>
    <t>FAB. PRÉ-MOLDADO CONCRETO: SERVIMAQ: - TUBOS D = 0,80 m MF</t>
  </si>
  <si>
    <t>FAB. PRÉ-MOLDADO CONCRETO: SERVIMAQ: - TUBOS D = 1,00 m MF</t>
  </si>
  <si>
    <t>FAB. PRÉ-MOLDADO CONCRETO: SERVIMAQ: - TUBOS D = 1,20 m MF</t>
  </si>
  <si>
    <t>FAB. PRÉ-MOLDADO CONCRETO: SERVIMAQ: - TUBOS D = 1,50 m MF</t>
  </si>
  <si>
    <t>FAB. PRÉ-MOLDADO CONCRETO: SERVIMAQ: - INST. COMPL. - MOURÃO</t>
  </si>
  <si>
    <t>FAB. PRÉ-MOLDADO CONCRETO: SERVIMAQ: - INST. COMPL. - BALIZADOR</t>
  </si>
  <si>
    <t>CAMINHÃO BASCULANTE: MERCEDES BENZ: ATEGO 1518/36 - 5 m3 - 8,8 t</t>
  </si>
  <si>
    <t>CAMINHÃO CARROCERIA: MERCEDES BENZ: 2726 K - DE MADEIRA - 15 t</t>
  </si>
  <si>
    <t>CAMINHÃO BASCULANTE: MERCEDES BENZ: LK 1620 - 6 m3 - 10,5 t</t>
  </si>
  <si>
    <t>CAMINHÃO BASCULANTE: MERCEDES BENZ: - 2726 K - 10 m3 - 15 t</t>
  </si>
  <si>
    <t xml:space="preserve">CAMINHÃO BASCULANTE: MERCEDES BENZ: - 2726 K - P/ ROCHA 8 m3-13 t </t>
  </si>
  <si>
    <t>CAMINHÃO TANQUE: MERCEDES BENZ: - ATEGO 1418/42 - 6000 l</t>
  </si>
  <si>
    <t>CAMINHÃO TANQUE: MERCEDES BENZ:  2726 K - 10.000 l</t>
  </si>
  <si>
    <t>CAMINHÃO CARROCERIA: MERCEDES BENZ: 710/37 - 4 t</t>
  </si>
  <si>
    <t>CAMINHÃO CARROCERIA: MERCEDES BENZ: ATEGO 1418/42- FIXA 9 t</t>
  </si>
  <si>
    <t>VEÍCULO LEVE: VOLKSWAGEN: GOL 1000 - AUTOMÓVEL ATÉ 100 HP</t>
  </si>
  <si>
    <t>VEÍCULO LEVE: CHEVROLET: S10 - PICK-UP (4x4)</t>
  </si>
  <si>
    <t>CAMINHÃO TANQUE: MERCEDES BENZ: L1620/51 - 8.000 l</t>
  </si>
  <si>
    <t>E427</t>
  </si>
  <si>
    <t xml:space="preserve">CAMINHÃO BASCULANTE: MERCEDES BENZ: 2726 - P/ ROCHA 18 t </t>
  </si>
  <si>
    <t>CAMINHÃO CARROCERIA: MERCEDES BENZ: L 1620/51 - C/ GUINDAUTO 6 t x m</t>
  </si>
  <si>
    <t>GRUPO GERADOR: HEIMER: GEHM-40 - 36/40 KVA</t>
  </si>
  <si>
    <t>GRUPO GERADOR: HEIMER: GEHM-150 - 136/150 KVA</t>
  </si>
  <si>
    <t>GRUPO GERADOR: HEIMER: GEHM-180 - 164/180 KVA</t>
  </si>
  <si>
    <t>GRUPO GERADOR: HEIMER: GEHMB-360 - 288 KVA</t>
  </si>
  <si>
    <t>GRUPO GERADOR: HEIMER: GEHB-17 KVA - 17,0/15,5KVA</t>
  </si>
  <si>
    <t>GRUPO GERADOR: PRAMAC: BL 6500 E - MANUAL/ELÉTRICO</t>
  </si>
  <si>
    <t>GRUPO GERADOR: HEIMER: GEHMI-40 - 32,0 KVA</t>
  </si>
  <si>
    <t>BATE-ESTACAS: MAGAM: IM-1450 PM/E - DE GRAVIDADE P/ 3500 A 4000 kg</t>
  </si>
  <si>
    <t xml:space="preserve">MÁQUINA DE BANCADA: MAKSIWA: SCMA - SERRA CIRCULAR DE 12'' </t>
  </si>
  <si>
    <t>E905</t>
  </si>
  <si>
    <t>MÁQUINA MANUAL: TIRFOR: TU-L 30 - TALHA GUINCHO PARA 3 T</t>
  </si>
  <si>
    <t>COMPACTADOR MANUAL: WACKER: ES 60 - SOQUETE VIBRATÓRIO</t>
  </si>
  <si>
    <t>E907</t>
  </si>
  <si>
    <t>CONJUNTO MOTO-BOMBA: HERO: 180-SH-75- COM MOTOR</t>
  </si>
  <si>
    <t>MÁQ. P/ PINTURA: CONSMAQ: 44 - DEMARCAÇÃO DE FAIXA AUTOPROP</t>
  </si>
  <si>
    <t>EQUIP. PARA HIDROSSEMEADURA: M. BENZ/CONSMAQ: 1420 - 5500 l</t>
  </si>
  <si>
    <t>MÁQUINA MANUAL: BOSCH:1361 - ESMERILHADEIRA DE DISCO</t>
  </si>
  <si>
    <t>MÁQUINA MANUAL: BOSCH: GBS 20-2 - FURADEIRA ELÉT. IMPACTO</t>
  </si>
  <si>
    <t>E914</t>
  </si>
  <si>
    <t>COMPACTADOR MANUAL: WACKER: VP-2050 Y - PLACA VIBRATÓRIA C/ MOTOR</t>
  </si>
  <si>
    <t>MAQ. DE BANCADA: FRANHO: C-6A UNIVERSAL DE CORTE P/ CHAPA</t>
  </si>
  <si>
    <t>MÁQ. DE BANCADA: HARLO: VF-8 - PRENSA EXCÊNTRICA</t>
  </si>
  <si>
    <t>MÁQ. DE BANCADA: COR DOB IND. E COM. DE MÁQUINAS: GHP 2.5X2030MM - GUILHOTINA 8 t</t>
  </si>
  <si>
    <t>MARTELETE: BOSCH: GBH 5-40 DCE - PERFURADOR/ROMPEDOR ELET 11316</t>
  </si>
  <si>
    <t>EQUIP. P/ SOLDA: MAX BANTAM: BANTAM 250 SERRALHEIRO - TRANSFORMADOR SOLDA ELETR. 250 AMP</t>
  </si>
  <si>
    <t>MANDÍBULA MÓVEL C96 STANDART</t>
  </si>
  <si>
    <t>MANDÍBULA FIXA C96 STANDART</t>
  </si>
  <si>
    <t>MANTA HP200</t>
  </si>
  <si>
    <t>REVESTIMENTO BOJO STD HP200</t>
  </si>
  <si>
    <t>CUNHA LATERAL SUPERIOR C96</t>
  </si>
  <si>
    <t>CUNHA LATERAL INFERIOR C96</t>
  </si>
  <si>
    <t>BOMBA ELETR. P/ INJEÇÃO DE NATA MAC</t>
  </si>
  <si>
    <t>TRATOR DE ESTEIRAS: CATERPILLAR: D6M - C/ LÂMINA</t>
  </si>
  <si>
    <t>2.S.04.963.57</t>
  </si>
  <si>
    <t>POÇO DE VISITA - PVI 07AC/BC</t>
  </si>
  <si>
    <t>GABIÃO CAIXA 2X1X0,5m ZN/AL + PVC</t>
  </si>
  <si>
    <t>CIMENTO(saco) - Maringá/Canteiro</t>
  </si>
  <si>
    <t>CIMENTO(granel) - Cascavel/Usina</t>
  </si>
  <si>
    <t>CAL - CAMPO MOURÃO/CANTEIRO</t>
  </si>
  <si>
    <t>AÇO - UMUARAMA/CANTEIRO</t>
  </si>
  <si>
    <t>2.S.04.962.58</t>
  </si>
  <si>
    <t>CAIXA DE LIGAÇÃO E PASSAGEM - CLP 08 AC/BC</t>
  </si>
  <si>
    <t>USINA MISTURADORA: TEREX: UPM F 60 - PRÉ MIST. A FRIO 60 t/h</t>
  </si>
  <si>
    <t>REMOÇÃO DE CERCA</t>
  </si>
  <si>
    <t>CALÇADA EM CONCRETO</t>
  </si>
  <si>
    <t>CERCA DE TELA GALVANIZADA</t>
  </si>
  <si>
    <t>RECONSTRUÇÃO DE CERCA REMOVIDA</t>
  </si>
  <si>
    <t>M322</t>
  </si>
  <si>
    <t>GRAMPO PARA CERCA GALVANIZADO 1 x 9</t>
  </si>
  <si>
    <t xml:space="preserve">kg </t>
  </si>
  <si>
    <t>M403</t>
  </si>
  <si>
    <t>M404</t>
  </si>
  <si>
    <t>MOURÃO MADEIRA H=2,10M D=0,10M</t>
  </si>
  <si>
    <t>MOURÃO MADEIRA H=2,20M D=0,15M</t>
  </si>
  <si>
    <t xml:space="preserve">CUSTO UNITÁRIOS DE MATERIAIS </t>
  </si>
  <si>
    <t>2.S.04.901.52</t>
  </si>
  <si>
    <t>SARJETA TRAPEZOIDAL DE CONCRETO - SZC 02 AC/BC</t>
  </si>
  <si>
    <t>2.S.01.101.23</t>
  </si>
  <si>
    <t>ESC., CARGA E TRANSP.  MAT. 2a. CAT - DMT  200 A 400 m C/ESC</t>
  </si>
  <si>
    <t>GABIÃO COLCHÃO ESP. 0,30m 6X8 ZN/AL + PVC D=2,00mm - BARRAGEM</t>
  </si>
  <si>
    <t>Comp02DRE</t>
  </si>
  <si>
    <t>E001</t>
  </si>
  <si>
    <t>E127</t>
  </si>
  <si>
    <t>E156</t>
  </si>
  <si>
    <t>TRATOR DE ESTEIRAS: NEW HOLLAND  7D - COM LÂMINA</t>
  </si>
  <si>
    <t>CAMINHÃO BETONEIRA: VOLKSWAGEN: 26-260 - 11,5 T - 5 M3</t>
  </si>
  <si>
    <t>TANQUE ESTOCAGEM ASFALTO: CIFALI: - 30.000 l</t>
  </si>
  <si>
    <t>MULTIDREN TD-20S OU SIMILAR</t>
  </si>
  <si>
    <t>COMPORTA PARA CANAL ABERTO</t>
  </si>
  <si>
    <t>COMPORTA DE CANAL ABERTO</t>
  </si>
  <si>
    <t>MANTA GEOTÊXTIL BIDIM RT-10 OU SIMILAR</t>
  </si>
  <si>
    <t>C6</t>
  </si>
  <si>
    <t>C7</t>
  </si>
  <si>
    <t>C8</t>
  </si>
  <si>
    <t xml:space="preserve">OBRA DE ARTE ESPECIAL </t>
  </si>
  <si>
    <t>CAP - UMUARAMA/USINA</t>
  </si>
  <si>
    <t>RR-1C - UMUARAMA/USINA</t>
  </si>
  <si>
    <t>CUSTO HORÁRIO DE EQUIPAMENTOS -MARÇO/2011</t>
  </si>
  <si>
    <t>CARREGADEIRA DE PNEUS: CASE: W-20 E - 1,91 m3</t>
  </si>
  <si>
    <t>BETONEIRA: PENEDO: 400 l</t>
  </si>
  <si>
    <t>CAMINHÃO BASCULANTE: VOLVO: FMX 6X4R - 40 t</t>
  </si>
  <si>
    <t>MÁQ. P/ PINTURA: ELGIMAQ: H 16-3 - FAIXA A QUENTE P/ MAT. TERM</t>
  </si>
  <si>
    <t>FUSOR: ELGIMAQ: - 500 l</t>
  </si>
  <si>
    <t>TUBO DE FERRO GALVANIZADO D=3/4"</t>
  </si>
  <si>
    <r>
      <t>TABUA DE  3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2,5 cm x 30,0 cm</t>
    </r>
  </si>
  <si>
    <t>ADUBO ORGÂNICO</t>
  </si>
  <si>
    <t>CUSTO DE TRANSPORTE - MAIO/2011</t>
  </si>
  <si>
    <t>MAIO/2011/PR</t>
  </si>
  <si>
    <t>M359</t>
  </si>
  <si>
    <t>PERFIL "I" W 250MM X 17,9 KG/M</t>
  </si>
  <si>
    <t>M380</t>
  </si>
  <si>
    <t>BAINHA METÁLICA D=45 mm</t>
  </si>
  <si>
    <t>M625</t>
  </si>
  <si>
    <t>ACETILENO</t>
  </si>
  <si>
    <t>E333</t>
  </si>
  <si>
    <t>SERRA DE DISCO DIAMANTADO: CC3700 - P/ CONCRETO</t>
  </si>
  <si>
    <t>E337</t>
  </si>
  <si>
    <t>E338</t>
  </si>
  <si>
    <t>RÉGUA VIBRATÓRIA: WEBER: RV 4 - 4,25 M</t>
  </si>
  <si>
    <t>SERRA DE JUNTAS: CLIPPER: DRW CLIPPER C 13 E - P/ CONCR.</t>
  </si>
  <si>
    <t>DATA-BASE:      MAIO/2011/PR</t>
  </si>
  <si>
    <t>LINHA VERDE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</si>
</sst>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8" formatCode="0.0%"/>
    <numFmt numFmtId="181" formatCode="_(* #,##0.0000_);_(* \(#,##0.0000\);_(* &quot;-&quot;??_);_(@_)"/>
    <numFmt numFmtId="189" formatCode="0.0000"/>
  </numFmts>
  <fonts count="13">
    <font>
      <sz val="10"/>
      <name val="Arial"/>
    </font>
    <font>
      <sz val="10"/>
      <name val="Arial"/>
    </font>
    <font>
      <sz val="7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/>
    <xf numFmtId="43" fontId="5" fillId="0" borderId="0" xfId="2" applyFont="1" applyBorder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2" applyFont="1" applyAlignment="1">
      <alignment horizontal="center"/>
    </xf>
    <xf numFmtId="0" fontId="5" fillId="0" borderId="0" xfId="0" applyFont="1" applyFill="1"/>
    <xf numFmtId="43" fontId="5" fillId="0" borderId="0" xfId="2" applyFont="1" applyFill="1"/>
    <xf numFmtId="0" fontId="5" fillId="0" borderId="0" xfId="0" applyFont="1"/>
    <xf numFmtId="43" fontId="5" fillId="0" borderId="0" xfId="2" applyFont="1"/>
    <xf numFmtId="0" fontId="5" fillId="0" borderId="1" xfId="0" applyFont="1" applyBorder="1"/>
    <xf numFmtId="43" fontId="5" fillId="0" borderId="0" xfId="2" applyFont="1" applyBorder="1"/>
    <xf numFmtId="0" fontId="5" fillId="0" borderId="2" xfId="0" applyFont="1" applyBorder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43" fontId="4" fillId="0" borderId="3" xfId="0" applyNumberFormat="1" applyFont="1" applyFill="1" applyBorder="1"/>
    <xf numFmtId="0" fontId="2" fillId="0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3" fontId="5" fillId="0" borderId="6" xfId="2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43" fontId="5" fillId="0" borderId="6" xfId="2" applyFont="1" applyBorder="1" applyAlignment="1">
      <alignment horizontal="center"/>
    </xf>
    <xf numFmtId="181" fontId="5" fillId="0" borderId="5" xfId="2" applyNumberFormat="1" applyFont="1" applyBorder="1" applyAlignment="1">
      <alignment horizontal="center"/>
    </xf>
    <xf numFmtId="181" fontId="5" fillId="0" borderId="5" xfId="2" applyNumberFormat="1" applyFont="1" applyFill="1" applyBorder="1" applyAlignment="1">
      <alignment horizontal="center"/>
    </xf>
    <xf numFmtId="0" fontId="5" fillId="0" borderId="5" xfId="0" applyFont="1" applyFill="1" applyBorder="1"/>
    <xf numFmtId="181" fontId="5" fillId="0" borderId="5" xfId="2" applyNumberFormat="1" applyFont="1" applyFill="1" applyBorder="1"/>
    <xf numFmtId="181" fontId="5" fillId="0" borderId="6" xfId="2" applyNumberFormat="1" applyFont="1" applyFill="1" applyBorder="1"/>
    <xf numFmtId="0" fontId="5" fillId="0" borderId="5" xfId="0" applyFont="1" applyBorder="1"/>
    <xf numFmtId="0" fontId="5" fillId="0" borderId="8" xfId="0" applyFont="1" applyBorder="1"/>
    <xf numFmtId="43" fontId="5" fillId="0" borderId="5" xfId="2" applyFont="1" applyBorder="1"/>
    <xf numFmtId="43" fontId="5" fillId="0" borderId="6" xfId="2" applyFont="1" applyBorder="1"/>
    <xf numFmtId="0" fontId="5" fillId="0" borderId="7" xfId="0" applyFont="1" applyBorder="1" applyAlignment="1">
      <alignment horizontal="center"/>
    </xf>
    <xf numFmtId="43" fontId="5" fillId="0" borderId="8" xfId="2" applyFont="1" applyBorder="1"/>
    <xf numFmtId="43" fontId="5" fillId="0" borderId="9" xfId="2" applyFont="1" applyBorder="1"/>
    <xf numFmtId="43" fontId="5" fillId="0" borderId="5" xfId="2" applyFont="1" applyFill="1" applyBorder="1"/>
    <xf numFmtId="43" fontId="5" fillId="0" borderId="6" xfId="2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5" fillId="0" borderId="9" xfId="2" applyFont="1" applyFill="1" applyBorder="1"/>
    <xf numFmtId="0" fontId="5" fillId="0" borderId="10" xfId="0" applyFont="1" applyFill="1" applyBorder="1" applyAlignment="1">
      <alignment horizontal="center"/>
    </xf>
    <xf numFmtId="43" fontId="5" fillId="0" borderId="11" xfId="2" applyFont="1" applyFill="1" applyBorder="1"/>
    <xf numFmtId="0" fontId="5" fillId="0" borderId="12" xfId="0" applyFont="1" applyFill="1" applyBorder="1"/>
    <xf numFmtId="43" fontId="5" fillId="0" borderId="12" xfId="2" applyFont="1" applyFill="1" applyBorder="1"/>
    <xf numFmtId="0" fontId="5" fillId="0" borderId="13" xfId="0" applyFont="1" applyFill="1" applyBorder="1"/>
    <xf numFmtId="43" fontId="5" fillId="0" borderId="13" xfId="2" applyFont="1" applyFill="1" applyBorder="1"/>
    <xf numFmtId="0" fontId="9" fillId="0" borderId="4" xfId="0" applyFont="1" applyFill="1" applyBorder="1"/>
    <xf numFmtId="43" fontId="8" fillId="0" borderId="6" xfId="2" applyFont="1" applyFill="1" applyBorder="1"/>
    <xf numFmtId="0" fontId="9" fillId="0" borderId="7" xfId="0" applyFont="1" applyFill="1" applyBorder="1"/>
    <xf numFmtId="43" fontId="8" fillId="0" borderId="9" xfId="2" applyFont="1" applyFill="1" applyBorder="1"/>
    <xf numFmtId="0" fontId="9" fillId="0" borderId="14" xfId="0" applyFont="1" applyFill="1" applyBorder="1" applyAlignment="1">
      <alignment horizontal="left"/>
    </xf>
    <xf numFmtId="178" fontId="8" fillId="0" borderId="15" xfId="1" applyNumberFormat="1" applyFont="1" applyFill="1" applyBorder="1" applyAlignment="1">
      <alignment horizontal="right"/>
    </xf>
    <xf numFmtId="0" fontId="9" fillId="0" borderId="16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0" fontId="12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3" fontId="2" fillId="0" borderId="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43" fontId="5" fillId="0" borderId="9" xfId="2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43" fontId="8" fillId="0" borderId="20" xfId="2" applyFont="1" applyBorder="1" applyAlignment="1">
      <alignment horizontal="center"/>
    </xf>
    <xf numFmtId="43" fontId="8" fillId="0" borderId="21" xfId="2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left"/>
    </xf>
    <xf numFmtId="43" fontId="2" fillId="0" borderId="22" xfId="0" applyNumberFormat="1" applyFont="1" applyFill="1" applyBorder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4" fillId="0" borderId="0" xfId="0" applyNumberFormat="1" applyFont="1" applyFill="1" applyBorder="1"/>
    <xf numFmtId="0" fontId="2" fillId="0" borderId="26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3" fontId="4" fillId="0" borderId="27" xfId="0" applyNumberFormat="1" applyFont="1" applyFill="1" applyBorder="1"/>
    <xf numFmtId="4" fontId="2" fillId="0" borderId="17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27" xfId="0" applyFont="1" applyBorder="1"/>
    <xf numFmtId="0" fontId="5" fillId="0" borderId="2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3" fontId="5" fillId="0" borderId="31" xfId="2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/>
    </xf>
    <xf numFmtId="43" fontId="8" fillId="0" borderId="33" xfId="2" applyFont="1" applyFill="1" applyBorder="1" applyAlignment="1">
      <alignment horizontal="center" vertical="center"/>
    </xf>
    <xf numFmtId="43" fontId="8" fillId="0" borderId="33" xfId="2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3" fontId="5" fillId="0" borderId="13" xfId="2" applyFont="1" applyFill="1" applyBorder="1" applyAlignment="1">
      <alignment horizontal="center"/>
    </xf>
    <xf numFmtId="181" fontId="5" fillId="0" borderId="15" xfId="2" applyNumberFormat="1" applyFont="1" applyFill="1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3" fontId="8" fillId="0" borderId="8" xfId="2" applyFont="1" applyFill="1" applyBorder="1" applyAlignment="1">
      <alignment horizontal="center"/>
    </xf>
    <xf numFmtId="43" fontId="8" fillId="0" borderId="9" xfId="2" applyFont="1" applyFill="1" applyBorder="1" applyAlignment="1">
      <alignment horizontal="center"/>
    </xf>
    <xf numFmtId="43" fontId="8" fillId="0" borderId="34" xfId="2" applyFont="1" applyBorder="1" applyAlignment="1"/>
    <xf numFmtId="43" fontId="8" fillId="0" borderId="35" xfId="2" applyFont="1" applyBorder="1" applyAlignment="1"/>
    <xf numFmtId="43" fontId="8" fillId="0" borderId="0" xfId="2" applyFont="1" applyBorder="1" applyAlignment="1"/>
    <xf numFmtId="43" fontId="8" fillId="0" borderId="36" xfId="2" applyFont="1" applyBorder="1" applyAlignment="1"/>
    <xf numFmtId="49" fontId="8" fillId="0" borderId="0" xfId="2" applyNumberFormat="1" applyFont="1" applyBorder="1" applyAlignment="1"/>
    <xf numFmtId="49" fontId="8" fillId="0" borderId="36" xfId="2" applyNumberFormat="1" applyFont="1" applyBorder="1" applyAlignment="1"/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43" fontId="11" fillId="0" borderId="37" xfId="2" applyFont="1" applyBorder="1" applyAlignment="1">
      <alignment horizontal="center"/>
    </xf>
    <xf numFmtId="43" fontId="11" fillId="0" borderId="38" xfId="2" applyFont="1" applyBorder="1" applyAlignment="1">
      <alignment horizontal="center"/>
    </xf>
    <xf numFmtId="43" fontId="11" fillId="0" borderId="19" xfId="2" applyFont="1" applyBorder="1" applyAlignment="1">
      <alignment horizontal="center"/>
    </xf>
    <xf numFmtId="43" fontId="11" fillId="0" borderId="21" xfId="2" applyFont="1" applyBorder="1" applyAlignment="1">
      <alignment horizontal="center"/>
    </xf>
    <xf numFmtId="43" fontId="5" fillId="0" borderId="37" xfId="2" applyFont="1" applyBorder="1"/>
    <xf numFmtId="43" fontId="5" fillId="0" borderId="38" xfId="2" applyFont="1" applyBorder="1"/>
    <xf numFmtId="43" fontId="5" fillId="0" borderId="39" xfId="2" applyFont="1" applyBorder="1"/>
    <xf numFmtId="43" fontId="5" fillId="0" borderId="40" xfId="2" applyFont="1" applyBorder="1"/>
    <xf numFmtId="43" fontId="5" fillId="0" borderId="19" xfId="2" applyFont="1" applyBorder="1"/>
    <xf numFmtId="43" fontId="5" fillId="0" borderId="21" xfId="2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43" fontId="2" fillId="0" borderId="0" xfId="0" applyNumberFormat="1" applyFont="1" applyFill="1" applyBorder="1"/>
    <xf numFmtId="43" fontId="4" fillId="2" borderId="27" xfId="0" applyNumberFormat="1" applyFont="1" applyFill="1" applyBorder="1"/>
    <xf numFmtId="0" fontId="2" fillId="3" borderId="17" xfId="0" applyFont="1" applyFill="1" applyBorder="1" applyAlignment="1">
      <alignment horizontal="center"/>
    </xf>
    <xf numFmtId="43" fontId="4" fillId="3" borderId="27" xfId="0" applyNumberFormat="1" applyFont="1" applyFill="1" applyBorder="1"/>
    <xf numFmtId="4" fontId="2" fillId="4" borderId="17" xfId="0" applyNumberFormat="1" applyFont="1" applyFill="1" applyBorder="1" applyAlignment="1">
      <alignment horizontal="center"/>
    </xf>
    <xf numFmtId="43" fontId="4" fillId="4" borderId="27" xfId="0" applyNumberFormat="1" applyFont="1" applyFill="1" applyBorder="1"/>
    <xf numFmtId="43" fontId="4" fillId="5" borderId="27" xfId="0" applyNumberFormat="1" applyFont="1" applyFill="1" applyBorder="1"/>
    <xf numFmtId="0" fontId="2" fillId="5" borderId="17" xfId="0" applyFont="1" applyFill="1" applyBorder="1" applyAlignment="1">
      <alignment horizontal="center"/>
    </xf>
    <xf numFmtId="43" fontId="4" fillId="6" borderId="27" xfId="0" applyNumberFormat="1" applyFont="1" applyFill="1" applyBorder="1"/>
    <xf numFmtId="0" fontId="2" fillId="6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3" fontId="4" fillId="7" borderId="27" xfId="0" applyNumberFormat="1" applyFont="1" applyFill="1" applyBorder="1"/>
    <xf numFmtId="0" fontId="2" fillId="7" borderId="17" xfId="0" applyFont="1" applyFill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4" fontId="2" fillId="6" borderId="17" xfId="0" applyNumberFormat="1" applyFont="1" applyFill="1" applyBorder="1" applyAlignment="1">
      <alignment horizontal="center"/>
    </xf>
    <xf numFmtId="43" fontId="4" fillId="6" borderId="38" xfId="0" applyNumberFormat="1" applyFont="1" applyFill="1" applyBorder="1"/>
    <xf numFmtId="4" fontId="2" fillId="2" borderId="17" xfId="0" applyNumberFormat="1" applyFont="1" applyFill="1" applyBorder="1" applyAlignment="1">
      <alignment horizontal="center"/>
    </xf>
    <xf numFmtId="43" fontId="8" fillId="0" borderId="0" xfId="2" applyFont="1" applyFill="1" applyBorder="1" applyAlignment="1"/>
    <xf numFmtId="4" fontId="4" fillId="0" borderId="27" xfId="0" applyNumberFormat="1" applyFont="1" applyBorder="1"/>
    <xf numFmtId="0" fontId="2" fillId="7" borderId="17" xfId="0" applyFont="1" applyFill="1" applyBorder="1" applyAlignment="1">
      <alignment horizontal="center"/>
    </xf>
    <xf numFmtId="0" fontId="2" fillId="0" borderId="3" xfId="0" applyFont="1" applyBorder="1" applyAlignment="1">
      <alignment horizontal="justify" vertical="center" wrapText="1"/>
    </xf>
    <xf numFmtId="49" fontId="8" fillId="0" borderId="0" xfId="2" applyNumberFormat="1" applyFont="1" applyFill="1" applyBorder="1" applyAlignment="1"/>
    <xf numFmtId="17" fontId="8" fillId="0" borderId="42" xfId="2" applyNumberFormat="1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5" xfId="0" applyFont="1" applyFill="1" applyBorder="1" applyAlignment="1"/>
    <xf numFmtId="0" fontId="5" fillId="0" borderId="43" xfId="0" applyFont="1" applyFill="1" applyBorder="1" applyAlignment="1">
      <alignment horizontal="center"/>
    </xf>
    <xf numFmtId="43" fontId="5" fillId="0" borderId="33" xfId="2" applyFont="1" applyFill="1" applyBorder="1"/>
    <xf numFmtId="43" fontId="5" fillId="0" borderId="43" xfId="0" applyNumberFormat="1" applyFont="1" applyFill="1" applyBorder="1" applyAlignment="1">
      <alignment horizontal="center"/>
    </xf>
    <xf numFmtId="43" fontId="5" fillId="0" borderId="42" xfId="2" applyFont="1" applyFill="1" applyBorder="1"/>
    <xf numFmtId="43" fontId="5" fillId="0" borderId="15" xfId="2" applyFont="1" applyFill="1" applyBorder="1"/>
    <xf numFmtId="189" fontId="0" fillId="0" borderId="0" xfId="0" applyNumberFormat="1" applyBorder="1"/>
    <xf numFmtId="181" fontId="5" fillId="0" borderId="15" xfId="2" applyNumberFormat="1" applyFont="1" applyFill="1" applyBorder="1" applyAlignment="1">
      <alignment horizontal="center"/>
    </xf>
    <xf numFmtId="189" fontId="5" fillId="0" borderId="0" xfId="0" applyNumberFormat="1" applyFont="1" applyAlignment="1">
      <alignment horizontal="center"/>
    </xf>
    <xf numFmtId="0" fontId="2" fillId="8" borderId="17" xfId="0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horizontal="center"/>
    </xf>
    <xf numFmtId="0" fontId="11" fillId="0" borderId="0" xfId="0" applyFont="1"/>
    <xf numFmtId="17" fontId="0" fillId="0" borderId="0" xfId="0" applyNumberFormat="1" applyFill="1"/>
    <xf numFmtId="181" fontId="5" fillId="8" borderId="15" xfId="2" applyNumberFormat="1" applyFont="1" applyFill="1" applyBorder="1" applyAlignment="1">
      <alignment horizontal="center"/>
    </xf>
    <xf numFmtId="43" fontId="5" fillId="8" borderId="6" xfId="2" applyFont="1" applyFill="1" applyBorder="1" applyAlignment="1">
      <alignment horizontal="center"/>
    </xf>
    <xf numFmtId="189" fontId="5" fillId="8" borderId="5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181" fontId="5" fillId="8" borderId="5" xfId="2" applyNumberFormat="1" applyFont="1" applyFill="1" applyBorder="1" applyAlignment="1">
      <alignment horizontal="center"/>
    </xf>
    <xf numFmtId="181" fontId="5" fillId="8" borderId="5" xfId="2" applyNumberFormat="1" applyFont="1" applyFill="1" applyBorder="1"/>
    <xf numFmtId="181" fontId="5" fillId="8" borderId="12" xfId="2" applyNumberFormat="1" applyFont="1" applyFill="1" applyBorder="1"/>
    <xf numFmtId="181" fontId="5" fillId="8" borderId="44" xfId="2" applyNumberFormat="1" applyFont="1" applyFill="1" applyBorder="1"/>
    <xf numFmtId="0" fontId="5" fillId="8" borderId="5" xfId="0" applyFont="1" applyFill="1" applyBorder="1"/>
    <xf numFmtId="189" fontId="5" fillId="0" borderId="5" xfId="0" applyNumberFormat="1" applyFont="1" applyFill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6" fillId="0" borderId="45" xfId="2" applyFont="1" applyBorder="1" applyAlignment="1">
      <alignment horizontal="center" vertical="center"/>
    </xf>
    <xf numFmtId="43" fontId="6" fillId="0" borderId="46" xfId="2" applyFont="1" applyBorder="1" applyAlignment="1">
      <alignment horizontal="center" vertical="center"/>
    </xf>
    <xf numFmtId="43" fontId="6" fillId="0" borderId="47" xfId="2" applyFont="1" applyBorder="1" applyAlignment="1">
      <alignment horizontal="center" vertical="center"/>
    </xf>
    <xf numFmtId="0" fontId="8" fillId="0" borderId="29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57" xfId="0" applyFont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53</xdr:row>
      <xdr:rowOff>0</xdr:rowOff>
    </xdr:from>
    <xdr:to>
      <xdr:col>1</xdr:col>
      <xdr:colOff>2286000</xdr:colOff>
      <xdr:row>53</xdr:row>
      <xdr:rowOff>0</xdr:rowOff>
    </xdr:to>
    <xdr:pic>
      <xdr:nvPicPr>
        <xdr:cNvPr id="3730" name="Picture 14" descr="Engem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12000"/>
        </a:blip>
        <a:srcRect/>
        <a:stretch>
          <a:fillRect/>
        </a:stretch>
      </xdr:blipFill>
      <xdr:spPr bwMode="auto">
        <a:xfrm>
          <a:off x="885825" y="6400800"/>
          <a:ext cx="224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11</xdr:row>
      <xdr:rowOff>114300</xdr:rowOff>
    </xdr:from>
    <xdr:to>
      <xdr:col>3</xdr:col>
      <xdr:colOff>123825</xdr:colOff>
      <xdr:row>13</xdr:row>
      <xdr:rowOff>19050</xdr:rowOff>
    </xdr:to>
    <xdr:sp macro="" textlink="">
      <xdr:nvSpPr>
        <xdr:cNvPr id="8785" name="Text Box 1"/>
        <xdr:cNvSpPr txBox="1">
          <a:spLocks noChangeArrowheads="1"/>
        </xdr:cNvSpPr>
      </xdr:nvSpPr>
      <xdr:spPr bwMode="auto">
        <a:xfrm>
          <a:off x="2381250" y="1647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11</xdr:row>
      <xdr:rowOff>114300</xdr:rowOff>
    </xdr:from>
    <xdr:to>
      <xdr:col>3</xdr:col>
      <xdr:colOff>123825</xdr:colOff>
      <xdr:row>13</xdr:row>
      <xdr:rowOff>19050</xdr:rowOff>
    </xdr:to>
    <xdr:sp macro="" textlink="">
      <xdr:nvSpPr>
        <xdr:cNvPr id="8786" name="Text Box 1"/>
        <xdr:cNvSpPr txBox="1">
          <a:spLocks noChangeArrowheads="1"/>
        </xdr:cNvSpPr>
      </xdr:nvSpPr>
      <xdr:spPr bwMode="auto">
        <a:xfrm>
          <a:off x="2381250" y="1647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123825</xdr:colOff>
      <xdr:row>13</xdr:row>
      <xdr:rowOff>57150</xdr:rowOff>
    </xdr:to>
    <xdr:sp macro="" textlink="">
      <xdr:nvSpPr>
        <xdr:cNvPr id="8787" name="Text Box 1"/>
        <xdr:cNvSpPr txBox="1">
          <a:spLocks noChangeArrowheads="1"/>
        </xdr:cNvSpPr>
      </xdr:nvSpPr>
      <xdr:spPr bwMode="auto">
        <a:xfrm>
          <a:off x="2381250" y="168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123825</xdr:colOff>
      <xdr:row>13</xdr:row>
      <xdr:rowOff>57150</xdr:rowOff>
    </xdr:to>
    <xdr:sp macro="" textlink="">
      <xdr:nvSpPr>
        <xdr:cNvPr id="8788" name="Text Box 1"/>
        <xdr:cNvSpPr txBox="1">
          <a:spLocks noChangeArrowheads="1"/>
        </xdr:cNvSpPr>
      </xdr:nvSpPr>
      <xdr:spPr bwMode="auto">
        <a:xfrm>
          <a:off x="2381250" y="168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2_Inst%20cant%20mob%20desm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22_E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22_OAE%20viadut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22_Transporte%20Mat.%20Asf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22_TER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22_PA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22_custos%20basic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22_OA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22_DR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22_SIN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22_OC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22_AMB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 canteiro"/>
      <sheetName val="mob e desmob"/>
      <sheetName val="compos inst"/>
      <sheetName val="compos inst us"/>
    </sheetNames>
    <sheetDataSet>
      <sheetData sheetId="0">
        <row r="1">
          <cell r="A1" t="str">
            <v>ÍTEM</v>
          </cell>
          <cell r="B1" t="str">
            <v>DESCRIÇÃO</v>
          </cell>
          <cell r="C1" t="str">
            <v>FATOR ÁREA EQUIVALENTE</v>
          </cell>
          <cell r="D1" t="str">
            <v>UNID.</v>
          </cell>
          <cell r="E1" t="str">
            <v>QUANT</v>
          </cell>
          <cell r="F1" t="str">
            <v>CUSTO UNIT</v>
          </cell>
          <cell r="G1" t="str">
            <v>CUSTO TOTAL</v>
          </cell>
        </row>
        <row r="2">
          <cell r="B2" t="str">
            <v>A.1      INST. E MANUT. DO CANTEIRO DE OBRAS E ALOJ.</v>
          </cell>
        </row>
        <row r="3">
          <cell r="B3" t="str">
            <v>1       CUSTO DE INSTALAÇÃO DO CANTEIRO</v>
          </cell>
        </row>
        <row r="4">
          <cell r="B4" t="str">
            <v>a.      Instalação</v>
          </cell>
        </row>
        <row r="5">
          <cell r="A5" t="str">
            <v>2.S.01.000.00</v>
          </cell>
          <cell r="B5" t="str">
            <v>Desmatamento, destocamento e limpeza do terreno (100 x 80m)</v>
          </cell>
          <cell r="D5" t="str">
            <v>m2</v>
          </cell>
          <cell r="E5">
            <v>8000</v>
          </cell>
          <cell r="F5">
            <v>0.26</v>
          </cell>
          <cell r="G5">
            <v>2080</v>
          </cell>
        </row>
        <row r="6">
          <cell r="A6" t="str">
            <v>2.S.01.100.22</v>
          </cell>
          <cell r="B6" t="str">
            <v>Escavação, carga e transporte material 1a. cat. -  50 a 200m</v>
          </cell>
          <cell r="D6" t="str">
            <v>m3</v>
          </cell>
          <cell r="E6">
            <v>3120</v>
          </cell>
          <cell r="F6">
            <v>3.81</v>
          </cell>
          <cell r="G6">
            <v>11887.2</v>
          </cell>
        </row>
        <row r="7">
          <cell r="A7" t="str">
            <v>2.S.01.510.00</v>
          </cell>
          <cell r="B7" t="str">
            <v>Compactação de aterros a 95% PN</v>
          </cell>
          <cell r="D7" t="str">
            <v>m3</v>
          </cell>
          <cell r="E7">
            <v>2400</v>
          </cell>
          <cell r="F7">
            <v>2.33</v>
          </cell>
          <cell r="G7">
            <v>5592</v>
          </cell>
        </row>
        <row r="8">
          <cell r="A8" t="str">
            <v>2.S.02.110.00</v>
          </cell>
          <cell r="B8" t="str">
            <v>Regularização do subleito</v>
          </cell>
          <cell r="D8" t="str">
            <v>m2</v>
          </cell>
          <cell r="E8">
            <v>8000</v>
          </cell>
          <cell r="F8">
            <v>0.66</v>
          </cell>
          <cell r="G8">
            <v>5280</v>
          </cell>
        </row>
        <row r="9">
          <cell r="A9" t="str">
            <v>2.S.06.400.51</v>
          </cell>
          <cell r="B9" t="str">
            <v>Cerca de arame farpado</v>
          </cell>
          <cell r="D9" t="str">
            <v>m</v>
          </cell>
          <cell r="E9">
            <v>550</v>
          </cell>
          <cell r="F9">
            <v>22.65</v>
          </cell>
          <cell r="G9">
            <v>12457.5</v>
          </cell>
        </row>
        <row r="10">
          <cell r="G10">
            <v>37296.699999999997</v>
          </cell>
        </row>
        <row r="11">
          <cell r="B11" t="str">
            <v>b.      Edificações das áreas Técnica e Administrativa</v>
          </cell>
        </row>
        <row r="12">
          <cell r="B12" t="str">
            <v>Obs.: Custo/m2 = R$767,58(Tabela do SINAPI /PR-Março/2011)</v>
          </cell>
        </row>
        <row r="13">
          <cell r="B13" t="str">
            <v>Escritórios Empreiteira/Fiscalização</v>
          </cell>
          <cell r="C13">
            <v>0.7</v>
          </cell>
          <cell r="D13" t="str">
            <v>m2</v>
          </cell>
          <cell r="E13">
            <v>126</v>
          </cell>
          <cell r="F13">
            <v>537.30600000000004</v>
          </cell>
          <cell r="G13">
            <v>67700.556000000011</v>
          </cell>
        </row>
        <row r="14">
          <cell r="B14" t="str">
            <v>Portaria/Chaperia</v>
          </cell>
          <cell r="C14">
            <v>0.4</v>
          </cell>
          <cell r="D14" t="str">
            <v>m2</v>
          </cell>
          <cell r="E14">
            <v>9</v>
          </cell>
          <cell r="F14">
            <v>307.03200000000004</v>
          </cell>
          <cell r="G14">
            <v>2763.2880000000005</v>
          </cell>
        </row>
        <row r="15">
          <cell r="B15" t="str">
            <v>Almoxarifado</v>
          </cell>
          <cell r="C15">
            <v>0.6</v>
          </cell>
          <cell r="D15" t="str">
            <v>m2</v>
          </cell>
          <cell r="E15">
            <v>40</v>
          </cell>
          <cell r="F15">
            <v>460.548</v>
          </cell>
          <cell r="G15">
            <v>18421.919999999998</v>
          </cell>
        </row>
        <row r="16">
          <cell r="B16" t="str">
            <v>Ambulatório/Transportes</v>
          </cell>
          <cell r="C16">
            <v>0.7</v>
          </cell>
          <cell r="D16" t="str">
            <v>m2</v>
          </cell>
          <cell r="E16">
            <v>29</v>
          </cell>
          <cell r="F16">
            <v>537.30600000000004</v>
          </cell>
          <cell r="G16">
            <v>15581.874000000002</v>
          </cell>
        </row>
        <row r="17">
          <cell r="B17" t="str">
            <v>Laboratório</v>
          </cell>
          <cell r="C17">
            <v>0.6</v>
          </cell>
          <cell r="D17" t="str">
            <v>m2</v>
          </cell>
          <cell r="E17">
            <v>64</v>
          </cell>
          <cell r="F17">
            <v>460.548</v>
          </cell>
          <cell r="G17">
            <v>29475.072</v>
          </cell>
        </row>
        <row r="18">
          <cell r="B18" t="str">
            <v>Oficinas de manutenção</v>
          </cell>
          <cell r="C18">
            <v>0.6</v>
          </cell>
          <cell r="D18" t="str">
            <v>m2</v>
          </cell>
          <cell r="E18">
            <v>180</v>
          </cell>
          <cell r="F18">
            <v>460.548</v>
          </cell>
          <cell r="G18">
            <v>82898.64</v>
          </cell>
        </row>
        <row r="19">
          <cell r="B19" t="str">
            <v>Depósito de lubrificantes</v>
          </cell>
          <cell r="C19">
            <v>0.4</v>
          </cell>
          <cell r="D19" t="str">
            <v>m2</v>
          </cell>
          <cell r="E19">
            <v>20</v>
          </cell>
          <cell r="F19">
            <v>307.03200000000004</v>
          </cell>
          <cell r="G19">
            <v>6140.6400000000012</v>
          </cell>
        </row>
        <row r="20">
          <cell r="B20" t="str">
            <v>Depósito de cimento</v>
          </cell>
          <cell r="C20">
            <v>0.4</v>
          </cell>
          <cell r="D20" t="str">
            <v>m2</v>
          </cell>
          <cell r="E20">
            <v>40</v>
          </cell>
          <cell r="F20">
            <v>307.03200000000004</v>
          </cell>
          <cell r="G20">
            <v>12281.280000000002</v>
          </cell>
        </row>
        <row r="21">
          <cell r="B21" t="str">
            <v>Carpintaria e armação</v>
          </cell>
          <cell r="C21">
            <v>0.4</v>
          </cell>
          <cell r="D21" t="str">
            <v>m2</v>
          </cell>
          <cell r="E21">
            <v>120</v>
          </cell>
          <cell r="F21">
            <v>307.03200000000004</v>
          </cell>
          <cell r="G21">
            <v>36843.840000000004</v>
          </cell>
        </row>
        <row r="22">
          <cell r="B22" t="str">
            <v>Vestiário/sanitários</v>
          </cell>
          <cell r="C22">
            <v>0.4</v>
          </cell>
          <cell r="D22" t="str">
            <v>m2</v>
          </cell>
          <cell r="E22">
            <v>40</v>
          </cell>
          <cell r="F22">
            <v>307.03200000000004</v>
          </cell>
          <cell r="G22">
            <v>12281.280000000002</v>
          </cell>
        </row>
        <row r="23">
          <cell r="B23" t="str">
            <v>Posto de abastecimento</v>
          </cell>
          <cell r="C23">
            <v>0.4</v>
          </cell>
          <cell r="D23" t="str">
            <v>m2</v>
          </cell>
          <cell r="E23">
            <v>16</v>
          </cell>
          <cell r="F23">
            <v>307.03200000000004</v>
          </cell>
          <cell r="G23">
            <v>4912.5120000000006</v>
          </cell>
        </row>
        <row r="24">
          <cell r="B24" t="str">
            <v>Cozinha/refeitório</v>
          </cell>
          <cell r="C24">
            <v>0.6</v>
          </cell>
          <cell r="D24" t="str">
            <v>m2</v>
          </cell>
          <cell r="E24">
            <v>80</v>
          </cell>
          <cell r="F24">
            <v>460.548</v>
          </cell>
          <cell r="G24">
            <v>36843.839999999997</v>
          </cell>
        </row>
        <row r="25">
          <cell r="B25" t="str">
            <v>Alojamento básico (01 ud)</v>
          </cell>
          <cell r="C25">
            <v>0.6</v>
          </cell>
          <cell r="D25" t="str">
            <v>m2</v>
          </cell>
          <cell r="E25">
            <v>180</v>
          </cell>
          <cell r="F25">
            <v>460.548</v>
          </cell>
          <cell r="G25">
            <v>82898.64</v>
          </cell>
        </row>
        <row r="26">
          <cell r="G26">
            <v>409043.3820000001</v>
          </cell>
        </row>
        <row r="27">
          <cell r="B27" t="str">
            <v>c.      Residências</v>
          </cell>
        </row>
        <row r="28">
          <cell r="B28" t="str">
            <v>Aluguel de Residências: Nível Superior (2ud)</v>
          </cell>
          <cell r="D28" t="str">
            <v>mês</v>
          </cell>
          <cell r="E28">
            <v>20</v>
          </cell>
          <cell r="F28">
            <v>1539.62</v>
          </cell>
          <cell r="G28">
            <v>61584.799999999996</v>
          </cell>
        </row>
        <row r="29">
          <cell r="B29" t="str">
            <v>Aluguel de Residências: Nível Médio (4ud)</v>
          </cell>
          <cell r="D29" t="str">
            <v>mês</v>
          </cell>
          <cell r="E29">
            <v>20</v>
          </cell>
          <cell r="F29">
            <v>1347.16</v>
          </cell>
          <cell r="G29">
            <v>107772.8</v>
          </cell>
        </row>
        <row r="30">
          <cell r="B30" t="str">
            <v>Aluguel de Mobiliário</v>
          </cell>
          <cell r="D30" t="str">
            <v>mês</v>
          </cell>
          <cell r="E30">
            <v>20</v>
          </cell>
          <cell r="F30">
            <v>1924.48</v>
          </cell>
          <cell r="G30">
            <v>38489.599999999999</v>
          </cell>
        </row>
        <row r="31">
          <cell r="G31">
            <v>207847.2</v>
          </cell>
        </row>
        <row r="32">
          <cell r="B32" t="str">
            <v>d.     Acessórios das Edificações (Canteiro e Alojamentos)</v>
          </cell>
        </row>
        <row r="33">
          <cell r="B33" t="str">
            <v>Rede de energia elétrica - transformação e iluminação</v>
          </cell>
          <cell r="D33" t="str">
            <v>gl</v>
          </cell>
          <cell r="E33">
            <v>1</v>
          </cell>
          <cell r="F33">
            <v>15000</v>
          </cell>
          <cell r="G33">
            <v>15000</v>
          </cell>
        </row>
        <row r="34">
          <cell r="B34" t="str">
            <v>Padrão de energia trifásica</v>
          </cell>
          <cell r="D34" t="str">
            <v>gl</v>
          </cell>
          <cell r="E34">
            <v>1</v>
          </cell>
          <cell r="F34">
            <v>15000</v>
          </cell>
          <cell r="G34">
            <v>15000</v>
          </cell>
        </row>
        <row r="35">
          <cell r="B35" t="str">
            <v>Rede de telefonia</v>
          </cell>
          <cell r="D35" t="str">
            <v>gl</v>
          </cell>
          <cell r="E35">
            <v>1</v>
          </cell>
          <cell r="F35">
            <v>3000</v>
          </cell>
          <cell r="G35">
            <v>3000</v>
          </cell>
        </row>
        <row r="36">
          <cell r="B36" t="str">
            <v>Rede hidráulica</v>
          </cell>
          <cell r="D36" t="str">
            <v>gl</v>
          </cell>
          <cell r="E36">
            <v>1</v>
          </cell>
          <cell r="F36">
            <v>3000</v>
          </cell>
          <cell r="G36">
            <v>3000</v>
          </cell>
        </row>
        <row r="37">
          <cell r="B37" t="str">
            <v>Rede de esgoto sanitário</v>
          </cell>
          <cell r="D37" t="str">
            <v>gl</v>
          </cell>
          <cell r="E37">
            <v>1</v>
          </cell>
          <cell r="F37">
            <v>5000</v>
          </cell>
          <cell r="G37">
            <v>5000</v>
          </cell>
        </row>
        <row r="38">
          <cell r="G38">
            <v>41000</v>
          </cell>
        </row>
        <row r="39">
          <cell r="B39" t="str">
            <v xml:space="preserve">e.      Instalações Fixas </v>
          </cell>
        </row>
        <row r="40">
          <cell r="B40" t="str">
            <v xml:space="preserve">e.1    Usina de Asfalto (Estaca 1690) </v>
          </cell>
        </row>
        <row r="41">
          <cell r="A41" t="str">
            <v>Comp IUA</v>
          </cell>
          <cell r="B41" t="str">
            <v>Instalação</v>
          </cell>
          <cell r="D41" t="str">
            <v>ud</v>
          </cell>
          <cell r="E41">
            <v>1</v>
          </cell>
          <cell r="F41">
            <v>81160.44</v>
          </cell>
          <cell r="G41">
            <v>81160.44</v>
          </cell>
        </row>
        <row r="42">
          <cell r="B42" t="str">
            <v xml:space="preserve">e.1    Usina de Solos (Estaca 2488) </v>
          </cell>
        </row>
        <row r="43">
          <cell r="A43" t="str">
            <v>Comp IUS</v>
          </cell>
          <cell r="B43" t="str">
            <v>Instalação</v>
          </cell>
          <cell r="D43" t="str">
            <v>ud</v>
          </cell>
          <cell r="E43">
            <v>1</v>
          </cell>
          <cell r="F43">
            <v>69733.13</v>
          </cell>
          <cell r="G43">
            <v>69733.13</v>
          </cell>
        </row>
        <row r="44">
          <cell r="B44" t="str">
            <v>TOTAL 1: INSTALAÇÃO DO CANTEIRO</v>
          </cell>
          <cell r="G44">
            <v>846080.85</v>
          </cell>
        </row>
        <row r="49">
          <cell r="A49" t="str">
            <v>Observações:</v>
          </cell>
        </row>
        <row r="50">
          <cell r="A50" t="str">
            <v>RODOVIA:</v>
          </cell>
          <cell r="B50" t="str">
            <v>BR-487/PR</v>
          </cell>
          <cell r="C50" t="str">
            <v>PROJETO BÁSICO DE ENGENHARIA</v>
          </cell>
        </row>
        <row r="51">
          <cell r="A51" t="str">
            <v>TRECHO:</v>
          </cell>
          <cell r="B51" t="str">
            <v>DIV. MS/PR - ENTR. BR-373(B)/PR-151 (P. GROSSA)</v>
          </cell>
        </row>
        <row r="52">
          <cell r="A52" t="str">
            <v>SUBTRECHO:</v>
          </cell>
          <cell r="B52" t="str">
            <v xml:space="preserve">ENTR. PR-180/323(B)(CRUZEIRO DO OESTE) - ENTR. PR-465 (NOVA BRASÍLIA)                </v>
          </cell>
          <cell r="C52" t="str">
            <v>INSTALAÇÃO E MANUTENÇÃO DO CANTEIRO DE OBRAS E ALOJAMENTO</v>
          </cell>
        </row>
        <row r="53">
          <cell r="A53" t="str">
            <v>SEGMENTO:</v>
          </cell>
          <cell r="B53" t="str">
            <v>KM 125,10 - KM 145,20</v>
          </cell>
        </row>
        <row r="54">
          <cell r="A54" t="str">
            <v>EXTENSÃO:</v>
          </cell>
          <cell r="B54" t="str">
            <v xml:space="preserve">20,10 Km </v>
          </cell>
        </row>
        <row r="55">
          <cell r="B55" t="str">
            <v>2     CUSTO DE MANUTENÇÃO</v>
          </cell>
        </row>
        <row r="56">
          <cell r="B56" t="str">
            <v>a.     Mão-de-obra</v>
          </cell>
        </row>
        <row r="57">
          <cell r="A57" t="str">
            <v>T603</v>
          </cell>
          <cell r="B57" t="str">
            <v>Carpinteiro (1)</v>
          </cell>
          <cell r="D57" t="str">
            <v>hora</v>
          </cell>
          <cell r="E57">
            <v>324</v>
          </cell>
          <cell r="F57">
            <v>11.156079999999999</v>
          </cell>
          <cell r="G57">
            <v>3614.57</v>
          </cell>
        </row>
        <row r="58">
          <cell r="A58" t="str">
            <v>T604</v>
          </cell>
          <cell r="B58" t="str">
            <v>Pedreiro (2)</v>
          </cell>
          <cell r="D58" t="str">
            <v>hora</v>
          </cell>
          <cell r="E58">
            <v>1080</v>
          </cell>
          <cell r="F58">
            <v>11.156079999999999</v>
          </cell>
          <cell r="G58">
            <v>12048.57</v>
          </cell>
        </row>
        <row r="59">
          <cell r="B59" t="str">
            <v>Eletricista  (1)</v>
          </cell>
          <cell r="D59" t="str">
            <v>hora</v>
          </cell>
          <cell r="E59">
            <v>540</v>
          </cell>
          <cell r="F59">
            <v>11.156079999999999</v>
          </cell>
          <cell r="G59">
            <v>6024.28</v>
          </cell>
        </row>
        <row r="60">
          <cell r="A60" t="str">
            <v>T608</v>
          </cell>
          <cell r="B60" t="str">
            <v>Soldador (1)</v>
          </cell>
          <cell r="D60" t="str">
            <v>hora</v>
          </cell>
          <cell r="E60">
            <v>324</v>
          </cell>
          <cell r="F60">
            <v>11.156079999999999</v>
          </cell>
          <cell r="G60">
            <v>3614.57</v>
          </cell>
        </row>
        <row r="61">
          <cell r="A61" t="str">
            <v>T602</v>
          </cell>
          <cell r="B61" t="str">
            <v>Montador (1)</v>
          </cell>
          <cell r="D61" t="str">
            <v>hora</v>
          </cell>
          <cell r="E61">
            <v>324</v>
          </cell>
          <cell r="F61">
            <v>11.156079999999999</v>
          </cell>
          <cell r="G61">
            <v>3614.57</v>
          </cell>
        </row>
        <row r="62">
          <cell r="A62" t="str">
            <v>T607</v>
          </cell>
          <cell r="B62" t="str">
            <v>Pintor (1)</v>
          </cell>
          <cell r="D62" t="str">
            <v>hora</v>
          </cell>
          <cell r="E62">
            <v>324</v>
          </cell>
          <cell r="F62">
            <v>11.156079999999999</v>
          </cell>
          <cell r="G62">
            <v>3614.57</v>
          </cell>
        </row>
        <row r="63">
          <cell r="A63" t="str">
            <v>T609</v>
          </cell>
          <cell r="B63" t="str">
            <v>Jardineiro (1)</v>
          </cell>
          <cell r="D63" t="str">
            <v>hora</v>
          </cell>
          <cell r="E63">
            <v>540</v>
          </cell>
          <cell r="F63">
            <v>11.156079999999999</v>
          </cell>
          <cell r="G63">
            <v>6024.28</v>
          </cell>
        </row>
        <row r="64">
          <cell r="A64" t="str">
            <v>T610</v>
          </cell>
          <cell r="B64" t="str">
            <v>Serralheiro (1)</v>
          </cell>
          <cell r="D64" t="str">
            <v>hora</v>
          </cell>
          <cell r="E64">
            <v>324</v>
          </cell>
          <cell r="F64">
            <v>11.156079999999999</v>
          </cell>
          <cell r="G64">
            <v>3614.57</v>
          </cell>
        </row>
        <row r="65">
          <cell r="B65" t="str">
            <v>Bombeiro (1)</v>
          </cell>
          <cell r="D65" t="str">
            <v>hora</v>
          </cell>
          <cell r="E65">
            <v>540</v>
          </cell>
          <cell r="F65">
            <v>11.156079999999999</v>
          </cell>
          <cell r="G65">
            <v>6024.28</v>
          </cell>
        </row>
        <row r="66">
          <cell r="A66" t="str">
            <v>T702</v>
          </cell>
          <cell r="B66" t="str">
            <v>Ajudante (2)</v>
          </cell>
          <cell r="D66" t="str">
            <v>hora</v>
          </cell>
          <cell r="E66">
            <v>1080</v>
          </cell>
          <cell r="F66">
            <v>8.6333500000000001</v>
          </cell>
          <cell r="G66">
            <v>9324.02</v>
          </cell>
        </row>
        <row r="67">
          <cell r="A67" t="str">
            <v>T701</v>
          </cell>
          <cell r="B67" t="str">
            <v>Servente (4)</v>
          </cell>
          <cell r="D67" t="str">
            <v>hora</v>
          </cell>
          <cell r="E67">
            <v>2160</v>
          </cell>
          <cell r="F67">
            <v>7.90456</v>
          </cell>
          <cell r="G67">
            <v>17073.849999999999</v>
          </cell>
        </row>
        <row r="68">
          <cell r="B68" t="str">
            <v>SUBTOTAL</v>
          </cell>
          <cell r="G68">
            <v>74592.13</v>
          </cell>
        </row>
        <row r="69">
          <cell r="B69" t="str">
            <v xml:space="preserve">b.     Equipamentos de Apoio </v>
          </cell>
        </row>
        <row r="70">
          <cell r="A70" t="str">
            <v>E406</v>
          </cell>
          <cell r="B70" t="str">
            <v>Caminhão tanque - 6000 l</v>
          </cell>
          <cell r="D70">
            <v>1</v>
          </cell>
          <cell r="E70">
            <v>540</v>
          </cell>
          <cell r="F70">
            <v>81.450699999999998</v>
          </cell>
          <cell r="G70">
            <v>43983.377999999997</v>
          </cell>
        </row>
        <row r="71">
          <cell r="A71" t="str">
            <v>E403</v>
          </cell>
          <cell r="B71" t="str">
            <v>Caminhão basculante - 6 m3</v>
          </cell>
          <cell r="D71">
            <v>1</v>
          </cell>
          <cell r="E71">
            <v>540</v>
          </cell>
          <cell r="F71">
            <v>103.473</v>
          </cell>
          <cell r="G71">
            <v>55875.42</v>
          </cell>
        </row>
        <row r="72">
          <cell r="A72" t="str">
            <v>E409</v>
          </cell>
          <cell r="B72" t="str">
            <v>Caminhão carroceria - 9 t</v>
          </cell>
          <cell r="D72">
            <v>1</v>
          </cell>
          <cell r="E72">
            <v>1800</v>
          </cell>
          <cell r="F72">
            <v>79.386700000000005</v>
          </cell>
          <cell r="G72">
            <v>142896.06</v>
          </cell>
        </row>
        <row r="73">
          <cell r="A73" t="str">
            <v>E503</v>
          </cell>
          <cell r="B73" t="str">
            <v>Grupo gerador - 180 KVA</v>
          </cell>
          <cell r="D73">
            <v>1</v>
          </cell>
          <cell r="E73">
            <v>4500</v>
          </cell>
          <cell r="F73">
            <v>83.176400000000001</v>
          </cell>
          <cell r="G73">
            <v>374293.8</v>
          </cell>
        </row>
        <row r="74">
          <cell r="A74" t="str">
            <v>E502</v>
          </cell>
          <cell r="B74" t="str">
            <v>Grupo gerador - 150 KVA</v>
          </cell>
          <cell r="D74">
            <v>1</v>
          </cell>
          <cell r="E74">
            <v>1350</v>
          </cell>
          <cell r="F74">
            <v>71.5124</v>
          </cell>
          <cell r="G74">
            <v>96541.74</v>
          </cell>
        </row>
        <row r="75">
          <cell r="B75" t="str">
            <v>SUBTOTAL</v>
          </cell>
          <cell r="G75">
            <v>713590.39800000004</v>
          </cell>
        </row>
        <row r="76">
          <cell r="B76" t="str">
            <v>TOTAL 2: MANUTENÇÃO</v>
          </cell>
          <cell r="G76">
            <v>788182.53</v>
          </cell>
        </row>
        <row r="77">
          <cell r="B77" t="str">
            <v>3     CUSTO DE SINALIZAÇÃO DO TRECHO EM OBRAS</v>
          </cell>
        </row>
        <row r="78">
          <cell r="B78" t="str">
            <v>a.     Mão-de-obra (p/ 20 meses)</v>
          </cell>
        </row>
        <row r="79">
          <cell r="A79" t="str">
            <v>T603</v>
          </cell>
          <cell r="B79" t="str">
            <v>Carpinteiro (1)</v>
          </cell>
          <cell r="D79" t="str">
            <v>hora</v>
          </cell>
          <cell r="E79">
            <v>300</v>
          </cell>
          <cell r="F79">
            <v>11.156079999999999</v>
          </cell>
          <cell r="G79">
            <v>3346.82</v>
          </cell>
        </row>
        <row r="80">
          <cell r="A80" t="str">
            <v>T604</v>
          </cell>
          <cell r="B80" t="str">
            <v>Eletricista  (1)</v>
          </cell>
          <cell r="D80" t="str">
            <v>hora</v>
          </cell>
          <cell r="E80">
            <v>300</v>
          </cell>
          <cell r="F80">
            <v>11.156079999999999</v>
          </cell>
          <cell r="G80">
            <v>3346.82</v>
          </cell>
        </row>
        <row r="81">
          <cell r="A81" t="str">
            <v>T607</v>
          </cell>
          <cell r="B81" t="str">
            <v>Pintor (1)</v>
          </cell>
          <cell r="D81" t="str">
            <v>hora</v>
          </cell>
          <cell r="E81">
            <v>600</v>
          </cell>
          <cell r="F81">
            <v>11.156079999999999</v>
          </cell>
          <cell r="G81">
            <v>6693.65</v>
          </cell>
        </row>
        <row r="82">
          <cell r="A82" t="str">
            <v>T702</v>
          </cell>
          <cell r="B82" t="str">
            <v>Ajudante (2)</v>
          </cell>
          <cell r="D82" t="str">
            <v>hora</v>
          </cell>
          <cell r="E82">
            <v>600</v>
          </cell>
          <cell r="F82">
            <v>8.6333500000000001</v>
          </cell>
          <cell r="G82">
            <v>5180.01</v>
          </cell>
        </row>
        <row r="83">
          <cell r="A83" t="str">
            <v>T701</v>
          </cell>
          <cell r="B83" t="str">
            <v>Servente (2)</v>
          </cell>
          <cell r="D83" t="str">
            <v>hora</v>
          </cell>
          <cell r="E83">
            <v>600</v>
          </cell>
          <cell r="F83">
            <v>7.90456</v>
          </cell>
          <cell r="G83">
            <v>4742.74</v>
          </cell>
        </row>
        <row r="84">
          <cell r="A84" t="str">
            <v>T701</v>
          </cell>
          <cell r="B84" t="str">
            <v>Sinaleiro (2)</v>
          </cell>
          <cell r="D84" t="str">
            <v>hora</v>
          </cell>
          <cell r="E84">
            <v>600</v>
          </cell>
          <cell r="F84">
            <v>7.90456</v>
          </cell>
          <cell r="G84">
            <v>4742.74</v>
          </cell>
        </row>
        <row r="85">
          <cell r="B85" t="str">
            <v>SUBTOTAL</v>
          </cell>
          <cell r="G85">
            <v>28052.78</v>
          </cell>
        </row>
        <row r="86">
          <cell r="B86" t="str">
            <v>b.     Materiais (p/ 20 meses)</v>
          </cell>
        </row>
        <row r="87">
          <cell r="B87" t="str">
            <v>Placas, cones, sinalização horizontal provisória</v>
          </cell>
          <cell r="D87" t="str">
            <v>gl/mês</v>
          </cell>
          <cell r="E87">
            <v>20</v>
          </cell>
          <cell r="F87">
            <v>3000</v>
          </cell>
          <cell r="G87">
            <v>60000</v>
          </cell>
        </row>
        <row r="88">
          <cell r="B88" t="str">
            <v>SUBTOTAL</v>
          </cell>
          <cell r="G88">
            <v>60000</v>
          </cell>
        </row>
        <row r="89">
          <cell r="B89" t="str">
            <v>c.     Equipamentos de Apoio (p/ 20 meses)</v>
          </cell>
        </row>
        <row r="90">
          <cell r="A90" t="str">
            <v>E409</v>
          </cell>
          <cell r="B90" t="str">
            <v>Caminhão carroceria - 9 t</v>
          </cell>
          <cell r="D90" t="str">
            <v>hora</v>
          </cell>
          <cell r="E90">
            <v>300</v>
          </cell>
          <cell r="F90">
            <v>79.386700000000005</v>
          </cell>
          <cell r="G90">
            <v>23816.010000000002</v>
          </cell>
        </row>
        <row r="91">
          <cell r="B91" t="str">
            <v>SUBTOTAL</v>
          </cell>
          <cell r="G91">
            <v>23816.010000000002</v>
          </cell>
        </row>
        <row r="92">
          <cell r="B92" t="str">
            <v>TOTAL 3: SINALIZAÇÃO DO TRECHO EM OBRAS</v>
          </cell>
          <cell r="G92">
            <v>111868.79</v>
          </cell>
        </row>
        <row r="93">
          <cell r="B93" t="str">
            <v>TOTAL 1 + TOTAL 2 + TOTAL 3:</v>
          </cell>
          <cell r="G93">
            <v>1746132.17</v>
          </cell>
        </row>
        <row r="94">
          <cell r="B94" t="str">
            <v>LDI:</v>
          </cell>
          <cell r="D94" t="str">
            <v>%</v>
          </cell>
          <cell r="E94">
            <v>27.84</v>
          </cell>
          <cell r="G94">
            <v>486123.19</v>
          </cell>
        </row>
        <row r="95">
          <cell r="A95" t="str">
            <v>A.1</v>
          </cell>
          <cell r="B95" t="str">
            <v>TOTAL A.1:  INST. E MANUT. CANTEIRO OBRAS E ALOJ.</v>
          </cell>
          <cell r="G95">
            <v>2232255.36</v>
          </cell>
        </row>
        <row r="101">
          <cell r="A101" t="str">
            <v>Observações:</v>
          </cell>
        </row>
        <row r="102">
          <cell r="A102" t="str">
            <v>RODOVIA:</v>
          </cell>
          <cell r="B102" t="str">
            <v>BR-487/PR</v>
          </cell>
          <cell r="C102" t="str">
            <v>PROJETO BÁSICO DE ENGENHARIA</v>
          </cell>
        </row>
        <row r="103">
          <cell r="A103" t="str">
            <v>TRECHO:</v>
          </cell>
          <cell r="B103" t="str">
            <v>DIV. MS/PR - ENTR. BR-373(B)/PR-151 (P. GROSSA)</v>
          </cell>
        </row>
        <row r="104">
          <cell r="A104" t="str">
            <v>SUBTRECHO:</v>
          </cell>
          <cell r="B104" t="str">
            <v xml:space="preserve">ENTR. PR-180/323(B)(CRUZEIRO DO OESTE) - ENTR. PR-465 (NOVA BRASÍLIA)                </v>
          </cell>
          <cell r="C104" t="str">
            <v>INSTALAÇÃO E MANUTENÇÃO DO CANTEIRO DE OBRAS E ALOJAMENTO</v>
          </cell>
        </row>
        <row r="105">
          <cell r="A105" t="str">
            <v>SEGMENTO:</v>
          </cell>
          <cell r="B105" t="str">
            <v>KM 125,10 - KM 145,20</v>
          </cell>
        </row>
        <row r="106">
          <cell r="A106" t="str">
            <v>EXTENSÃO:</v>
          </cell>
          <cell r="B106" t="str">
            <v xml:space="preserve">20,10 Km </v>
          </cell>
        </row>
      </sheetData>
      <sheetData sheetId="1">
        <row r="1">
          <cell r="B1" t="str">
            <v>CUSTO DE MOBILIZAÇÃO E DESMOBILIZAÇÃO</v>
          </cell>
        </row>
        <row r="2">
          <cell r="B2">
            <v>1</v>
          </cell>
          <cell r="C2" t="str">
            <v>Equipamentos</v>
          </cell>
          <cell r="D2" t="str">
            <v>Origem</v>
          </cell>
          <cell r="E2" t="str">
            <v>Destino</v>
          </cell>
          <cell r="F2" t="str">
            <v>Dist.ida e volta  (km)</v>
          </cell>
          <cell r="G2" t="str">
            <v>Tempo de viagem (h)</v>
          </cell>
          <cell r="H2" t="str">
            <v>Quant. Viagens</v>
          </cell>
          <cell r="I2" t="str">
            <v>Quant. Equip.</v>
          </cell>
          <cell r="J2" t="str">
            <v>Peso (t)</v>
          </cell>
          <cell r="K2" t="str">
            <v>Preço Transp.       (terrestre)</v>
          </cell>
          <cell r="L2" t="str">
            <v>Preço Total</v>
          </cell>
          <cell r="M2" t="str">
            <v>Fonte de Preço</v>
          </cell>
          <cell r="N2" t="str">
            <v>Equipamento</v>
          </cell>
        </row>
        <row r="3">
          <cell r="B3" t="str">
            <v>1.1</v>
          </cell>
          <cell r="C3" t="str">
            <v>Equipamentos de Grande Porte</v>
          </cell>
        </row>
        <row r="4">
          <cell r="B4" t="str">
            <v>1.1.1</v>
          </cell>
          <cell r="C4" t="str">
            <v>Trator de esteiras: D8T - com lâmina</v>
          </cell>
          <cell r="D4" t="str">
            <v>Curitiba</v>
          </cell>
          <cell r="E4" t="str">
            <v>C. do Oeste</v>
          </cell>
          <cell r="F4">
            <v>1060</v>
          </cell>
          <cell r="G4">
            <v>26.5</v>
          </cell>
          <cell r="H4">
            <v>1</v>
          </cell>
          <cell r="I4">
            <v>1</v>
          </cell>
          <cell r="K4">
            <v>251.4</v>
          </cell>
          <cell r="L4">
            <v>6662.1</v>
          </cell>
          <cell r="M4" t="str">
            <v>SICRO II</v>
          </cell>
          <cell r="N4" t="str">
            <v>Cavalo mecânico c/ reboque - E411  c/ escolta - 2 veículos</v>
          </cell>
        </row>
        <row r="5">
          <cell r="B5" t="str">
            <v>1.1.2</v>
          </cell>
          <cell r="C5" t="str">
            <v>Trator de esteiras: D6M -  c/ lâmina</v>
          </cell>
          <cell r="D5" t="str">
            <v>Curitiba</v>
          </cell>
          <cell r="E5" t="str">
            <v>C. do Oeste</v>
          </cell>
          <cell r="F5">
            <v>1060</v>
          </cell>
          <cell r="G5">
            <v>26.5</v>
          </cell>
          <cell r="H5">
            <v>1</v>
          </cell>
          <cell r="I5">
            <v>2</v>
          </cell>
          <cell r="K5">
            <v>150</v>
          </cell>
          <cell r="L5">
            <v>3975</v>
          </cell>
          <cell r="M5" t="str">
            <v>SICRO II</v>
          </cell>
          <cell r="N5" t="str">
            <v>Cavalo mecânico c/ reboque - E411</v>
          </cell>
        </row>
        <row r="6">
          <cell r="B6" t="str">
            <v>1.1.3</v>
          </cell>
          <cell r="C6" t="str">
            <v>Trator de esteiras :D8T - c/ escarificador</v>
          </cell>
          <cell r="D6" t="str">
            <v>Curitiba</v>
          </cell>
          <cell r="E6" t="str">
            <v>C. do Oeste</v>
          </cell>
          <cell r="F6">
            <v>1060</v>
          </cell>
          <cell r="G6">
            <v>26.5</v>
          </cell>
          <cell r="H6">
            <v>1</v>
          </cell>
          <cell r="I6">
            <v>1</v>
          </cell>
          <cell r="K6">
            <v>251.4</v>
          </cell>
          <cell r="L6">
            <v>6662.1</v>
          </cell>
          <cell r="M6" t="str">
            <v>SICRO II</v>
          </cell>
          <cell r="N6" t="str">
            <v>Cavalo mecânico c/ reboque - E411  c/ escolta - 2 veículos</v>
          </cell>
        </row>
        <row r="7">
          <cell r="B7" t="str">
            <v>1.1.4</v>
          </cell>
          <cell r="C7" t="str">
            <v>Motoniveladora - 120M</v>
          </cell>
          <cell r="D7" t="str">
            <v>Curitiba</v>
          </cell>
          <cell r="E7" t="str">
            <v>C. do Oeste</v>
          </cell>
          <cell r="F7">
            <v>1060</v>
          </cell>
          <cell r="G7">
            <v>26.5</v>
          </cell>
          <cell r="H7">
            <v>5</v>
          </cell>
          <cell r="I7">
            <v>5</v>
          </cell>
          <cell r="K7">
            <v>150</v>
          </cell>
          <cell r="L7">
            <v>19875</v>
          </cell>
          <cell r="M7" t="str">
            <v>SICRO II</v>
          </cell>
          <cell r="N7" t="str">
            <v>Cavalo mecânico c/ reboque - E411</v>
          </cell>
        </row>
        <row r="8">
          <cell r="B8" t="str">
            <v>1.1.5</v>
          </cell>
          <cell r="C8" t="str">
            <v>Rolo compactador: CA-250-P - pé de carneiro - autop. 11,25 t vibrat.</v>
          </cell>
          <cell r="D8" t="str">
            <v>Curitiba</v>
          </cell>
          <cell r="E8" t="str">
            <v>C. do Oeste</v>
          </cell>
          <cell r="F8">
            <v>1060</v>
          </cell>
          <cell r="G8">
            <v>26.5</v>
          </cell>
          <cell r="H8">
            <v>3</v>
          </cell>
          <cell r="I8">
            <v>6</v>
          </cell>
          <cell r="K8">
            <v>150</v>
          </cell>
          <cell r="L8">
            <v>11925</v>
          </cell>
          <cell r="M8" t="str">
            <v>SICRO II</v>
          </cell>
          <cell r="N8" t="str">
            <v>Cavalo mecânico c/ reboque - E411</v>
          </cell>
        </row>
        <row r="9">
          <cell r="B9" t="str">
            <v>1.1.6</v>
          </cell>
          <cell r="C9" t="str">
            <v>Rolo compactador, tanden, vibrat.,  autopropelido - 10,2t</v>
          </cell>
          <cell r="D9" t="str">
            <v>Curitiba</v>
          </cell>
          <cell r="E9" t="str">
            <v>C. do Oeste</v>
          </cell>
          <cell r="F9">
            <v>1060</v>
          </cell>
          <cell r="G9">
            <v>26.5</v>
          </cell>
          <cell r="H9">
            <v>1.5</v>
          </cell>
          <cell r="I9">
            <v>3</v>
          </cell>
          <cell r="K9">
            <v>150</v>
          </cell>
          <cell r="L9">
            <v>5962.5</v>
          </cell>
          <cell r="M9" t="str">
            <v>SICRO II</v>
          </cell>
          <cell r="N9" t="str">
            <v>Cavalo mecânico c/ reboque - E411</v>
          </cell>
        </row>
        <row r="10">
          <cell r="B10" t="str">
            <v>1.1.7</v>
          </cell>
          <cell r="C10" t="str">
            <v>Rolo compactador de pneus,  autopropelido - 25t</v>
          </cell>
          <cell r="D10" t="str">
            <v>Curitiba</v>
          </cell>
          <cell r="E10" t="str">
            <v>C. do Oeste</v>
          </cell>
          <cell r="F10">
            <v>1060</v>
          </cell>
          <cell r="G10">
            <v>26.5</v>
          </cell>
          <cell r="H10">
            <v>2</v>
          </cell>
          <cell r="I10">
            <v>2</v>
          </cell>
          <cell r="K10">
            <v>150</v>
          </cell>
          <cell r="L10">
            <v>7950</v>
          </cell>
          <cell r="M10" t="str">
            <v>SICRO II</v>
          </cell>
          <cell r="N10" t="str">
            <v>Cavalo mecânico c/ reboque - E411</v>
          </cell>
        </row>
        <row r="11">
          <cell r="B11" t="str">
            <v>1.1.8</v>
          </cell>
          <cell r="C11" t="str">
            <v>Escavadeira hidráulica: 336DL - c/ esteira</v>
          </cell>
          <cell r="D11" t="str">
            <v>Curitiba</v>
          </cell>
          <cell r="E11" t="str">
            <v>C. do Oeste</v>
          </cell>
          <cell r="F11">
            <v>1060</v>
          </cell>
          <cell r="G11">
            <v>26.5</v>
          </cell>
          <cell r="H11">
            <v>3</v>
          </cell>
          <cell r="I11">
            <v>3</v>
          </cell>
          <cell r="K11">
            <v>150</v>
          </cell>
          <cell r="L11">
            <v>11925</v>
          </cell>
          <cell r="M11" t="str">
            <v>SICRO II</v>
          </cell>
          <cell r="N11" t="str">
            <v>Cavalo mecânico c/ reboque - E411</v>
          </cell>
        </row>
        <row r="12">
          <cell r="B12" t="str">
            <v>1.1.9</v>
          </cell>
          <cell r="C12" t="str">
            <v>Trator agrícola : MF 4291/4 449A</v>
          </cell>
          <cell r="D12" t="str">
            <v>Curitiba</v>
          </cell>
          <cell r="E12" t="str">
            <v>C. do Oeste</v>
          </cell>
          <cell r="F12">
            <v>1060</v>
          </cell>
          <cell r="G12">
            <v>26.5</v>
          </cell>
          <cell r="H12">
            <v>1.5</v>
          </cell>
          <cell r="I12">
            <v>3</v>
          </cell>
          <cell r="K12">
            <v>150</v>
          </cell>
          <cell r="L12">
            <v>5962.5</v>
          </cell>
          <cell r="M12" t="str">
            <v>SICRO II</v>
          </cell>
          <cell r="N12" t="str">
            <v>Cavalo mecânico c/ reboque - E411</v>
          </cell>
        </row>
        <row r="13">
          <cell r="B13" t="str">
            <v>1.1.10</v>
          </cell>
          <cell r="C13" t="str">
            <v>Carregadeira  de pneus : 950 H - 3,3 m3</v>
          </cell>
          <cell r="D13" t="str">
            <v>Curitiba</v>
          </cell>
          <cell r="E13" t="str">
            <v>C. do Oeste</v>
          </cell>
          <cell r="F13">
            <v>1060</v>
          </cell>
          <cell r="G13">
            <v>26.5</v>
          </cell>
          <cell r="H13">
            <v>1.5</v>
          </cell>
          <cell r="I13">
            <v>3</v>
          </cell>
          <cell r="K13">
            <v>150</v>
          </cell>
          <cell r="L13">
            <v>5962.5</v>
          </cell>
          <cell r="M13" t="str">
            <v>SICRO II</v>
          </cell>
          <cell r="N13" t="str">
            <v>Cavalo mecânico c/ reboque - E411</v>
          </cell>
        </row>
        <row r="14">
          <cell r="B14" t="str">
            <v>1.1.11</v>
          </cell>
          <cell r="C14" t="str">
            <v>Carregadeira  de pneus :  1,7 m3</v>
          </cell>
          <cell r="D14" t="str">
            <v>Curitiba</v>
          </cell>
          <cell r="E14" t="str">
            <v>C. do Oeste</v>
          </cell>
          <cell r="F14">
            <v>1060</v>
          </cell>
          <cell r="G14">
            <v>26.5</v>
          </cell>
          <cell r="H14">
            <v>1</v>
          </cell>
          <cell r="I14">
            <v>1</v>
          </cell>
          <cell r="K14">
            <v>150</v>
          </cell>
          <cell r="L14">
            <v>3975</v>
          </cell>
          <cell r="M14" t="str">
            <v>SICRO II</v>
          </cell>
          <cell r="N14" t="str">
            <v>Cavalo mecânico c/ reboque - E411</v>
          </cell>
        </row>
        <row r="15">
          <cell r="B15" t="str">
            <v>1.1.12</v>
          </cell>
          <cell r="C15" t="str">
            <v>Retroescavadeira: MF 86HS - de pneus</v>
          </cell>
          <cell r="D15" t="str">
            <v>Curitiba</v>
          </cell>
          <cell r="E15" t="str">
            <v>C. do Oeste</v>
          </cell>
          <cell r="F15">
            <v>1060</v>
          </cell>
          <cell r="G15">
            <v>26.5</v>
          </cell>
          <cell r="H15">
            <v>1.5</v>
          </cell>
          <cell r="I15">
            <v>3</v>
          </cell>
          <cell r="K15">
            <v>150</v>
          </cell>
          <cell r="L15">
            <v>5962.5</v>
          </cell>
          <cell r="M15" t="str">
            <v>SICRO II</v>
          </cell>
          <cell r="N15" t="str">
            <v>Cavalo mecânico c/ reboque - E411</v>
          </cell>
        </row>
        <row r="16">
          <cell r="B16" t="str">
            <v>1.1.13</v>
          </cell>
          <cell r="C16" t="str">
            <v>Usina misturadora de solos : Cifali -  300 t/h</v>
          </cell>
          <cell r="D16" t="str">
            <v>Curitiba</v>
          </cell>
          <cell r="E16" t="str">
            <v>C. do Oeste</v>
          </cell>
          <cell r="F16">
            <v>1060</v>
          </cell>
          <cell r="G16">
            <v>26.5</v>
          </cell>
          <cell r="H16">
            <v>3</v>
          </cell>
          <cell r="I16">
            <v>1</v>
          </cell>
          <cell r="K16">
            <v>251.4</v>
          </cell>
          <cell r="L16">
            <v>19986.3</v>
          </cell>
          <cell r="M16" t="str">
            <v>SICRO II</v>
          </cell>
          <cell r="N16" t="str">
            <v>Cavalo mecânico c/ reboque - E411  c/ escolta - 2 veículos</v>
          </cell>
        </row>
        <row r="17">
          <cell r="B17" t="str">
            <v>1.1.14</v>
          </cell>
          <cell r="C17" t="str">
            <v>Usina de asfalto a quente - 90/120 t/h c/ filtro de manga</v>
          </cell>
          <cell r="D17" t="str">
            <v>Curitiba</v>
          </cell>
          <cell r="E17" t="str">
            <v>C. do Oeste</v>
          </cell>
          <cell r="F17">
            <v>1060</v>
          </cell>
          <cell r="G17">
            <v>26.5</v>
          </cell>
          <cell r="H17">
            <v>5</v>
          </cell>
          <cell r="I17">
            <v>1</v>
          </cell>
          <cell r="K17">
            <v>251.4</v>
          </cell>
          <cell r="L17">
            <v>33310.5</v>
          </cell>
          <cell r="M17" t="str">
            <v>SICRO II</v>
          </cell>
          <cell r="N17" t="str">
            <v>Cavalo mecânico c/ reboque - E411  c/ escolta - 2 veículos</v>
          </cell>
        </row>
        <row r="18">
          <cell r="B18" t="str">
            <v>1.1.15</v>
          </cell>
          <cell r="C18" t="str">
            <v>Tanque de estocagem de asfalto - 20000 l</v>
          </cell>
          <cell r="D18" t="str">
            <v>Curitiba</v>
          </cell>
          <cell r="E18" t="str">
            <v>C. do Oeste</v>
          </cell>
          <cell r="F18">
            <v>1060</v>
          </cell>
          <cell r="G18">
            <v>26.5</v>
          </cell>
          <cell r="H18">
            <v>4</v>
          </cell>
          <cell r="I18">
            <v>4</v>
          </cell>
          <cell r="K18">
            <v>150</v>
          </cell>
          <cell r="L18">
            <v>15900</v>
          </cell>
          <cell r="M18" t="str">
            <v>SICRO II</v>
          </cell>
          <cell r="N18" t="str">
            <v>Cavalo mecânico c/ reboque - E411</v>
          </cell>
        </row>
        <row r="19">
          <cell r="B19" t="str">
            <v>1.1.16</v>
          </cell>
          <cell r="C19" t="str">
            <v>Distribuidor de agregados - rebocável</v>
          </cell>
          <cell r="D19" t="str">
            <v>Curitiba</v>
          </cell>
          <cell r="E19" t="str">
            <v>C. do Oeste</v>
          </cell>
          <cell r="F19">
            <v>1060</v>
          </cell>
          <cell r="G19">
            <v>26.5</v>
          </cell>
          <cell r="H19">
            <v>1</v>
          </cell>
          <cell r="I19">
            <v>1</v>
          </cell>
          <cell r="K19">
            <v>150</v>
          </cell>
          <cell r="L19">
            <v>3975</v>
          </cell>
          <cell r="M19" t="str">
            <v>SICRO II</v>
          </cell>
          <cell r="N19" t="str">
            <v>Cavalo mecânico c/ reboque - E411</v>
          </cell>
        </row>
        <row r="20">
          <cell r="B20" t="str">
            <v>1.1.17</v>
          </cell>
          <cell r="C20" t="str">
            <v>Distribuidor de agregados : DAR 5000 -autop</v>
          </cell>
          <cell r="D20" t="str">
            <v>Curitiba</v>
          </cell>
          <cell r="E20" t="str">
            <v>C. do Oeste</v>
          </cell>
          <cell r="F20">
            <v>1060</v>
          </cell>
          <cell r="G20">
            <v>26.5</v>
          </cell>
          <cell r="H20">
            <v>1</v>
          </cell>
          <cell r="I20">
            <v>1</v>
          </cell>
          <cell r="K20">
            <v>150</v>
          </cell>
          <cell r="L20">
            <v>3975</v>
          </cell>
          <cell r="M20" t="str">
            <v>SICRO II</v>
          </cell>
          <cell r="N20" t="str">
            <v>Cavalo mecânico c/ reboque - E411</v>
          </cell>
        </row>
        <row r="21">
          <cell r="B21" t="str">
            <v>1.1.18</v>
          </cell>
          <cell r="C21" t="str">
            <v>Vibroacabadora de asfalto - s/ esteiras</v>
          </cell>
          <cell r="D21" t="str">
            <v>Curitiba</v>
          </cell>
          <cell r="E21" t="str">
            <v>C. do Oeste</v>
          </cell>
          <cell r="F21">
            <v>1060</v>
          </cell>
          <cell r="G21">
            <v>26.5</v>
          </cell>
          <cell r="H21">
            <v>1</v>
          </cell>
          <cell r="I21">
            <v>1</v>
          </cell>
          <cell r="K21">
            <v>150</v>
          </cell>
          <cell r="L21">
            <v>3975</v>
          </cell>
          <cell r="M21" t="str">
            <v>SICRO II</v>
          </cell>
          <cell r="N21" t="str">
            <v>Cavalo mecânico c/ reboque - E411</v>
          </cell>
        </row>
        <row r="22">
          <cell r="B22" t="str">
            <v>1.1.19</v>
          </cell>
          <cell r="C22" t="str">
            <v>Equip. distribuição de asfalto - montado em caminhão</v>
          </cell>
          <cell r="D22" t="str">
            <v>Curitiba</v>
          </cell>
          <cell r="E22" t="str">
            <v>C. do Oeste</v>
          </cell>
          <cell r="F22">
            <v>1060</v>
          </cell>
          <cell r="G22">
            <v>26.5</v>
          </cell>
          <cell r="H22">
            <v>1</v>
          </cell>
          <cell r="I22">
            <v>1</v>
          </cell>
          <cell r="K22">
            <v>150</v>
          </cell>
          <cell r="L22">
            <v>3975</v>
          </cell>
          <cell r="M22" t="str">
            <v>SICRO II</v>
          </cell>
          <cell r="N22" t="str">
            <v>Cavalo mecânico c/ reboque - E411</v>
          </cell>
        </row>
        <row r="23">
          <cell r="C23" t="str">
            <v>Subtotal</v>
          </cell>
          <cell r="L23">
            <v>181896</v>
          </cell>
        </row>
        <row r="24">
          <cell r="B24" t="str">
            <v>1.2</v>
          </cell>
          <cell r="C24" t="str">
            <v>Equipamentos de Médio Porte (somente ida)</v>
          </cell>
        </row>
        <row r="25">
          <cell r="B25" t="str">
            <v>1.2.1</v>
          </cell>
          <cell r="C25" t="str">
            <v>Equipamentos diversos</v>
          </cell>
          <cell r="D25" t="str">
            <v>Curitiba</v>
          </cell>
          <cell r="E25" t="str">
            <v>C. do Oeste</v>
          </cell>
          <cell r="F25">
            <v>530</v>
          </cell>
          <cell r="G25">
            <v>10.6</v>
          </cell>
          <cell r="J25">
            <v>18.399999999999999</v>
          </cell>
          <cell r="K25">
            <v>0.32</v>
          </cell>
          <cell r="L25">
            <v>3120.64</v>
          </cell>
          <cell r="M25" t="str">
            <v>SICRO II</v>
          </cell>
          <cell r="N25" t="str">
            <v>Truck 15 t</v>
          </cell>
        </row>
        <row r="26">
          <cell r="C26" t="str">
            <v xml:space="preserve"> - Betoneira - 320 l</v>
          </cell>
          <cell r="I26">
            <v>3</v>
          </cell>
          <cell r="J26">
            <v>1.7999999999999998</v>
          </cell>
        </row>
        <row r="27">
          <cell r="C27" t="str">
            <v xml:space="preserve"> - Betoneira - 750 l</v>
          </cell>
          <cell r="I27">
            <v>1</v>
          </cell>
          <cell r="J27">
            <v>1.5</v>
          </cell>
        </row>
        <row r="28">
          <cell r="C28" t="str">
            <v xml:space="preserve"> - Compressor de ar - 400 PCM</v>
          </cell>
          <cell r="I28">
            <v>1</v>
          </cell>
          <cell r="J28">
            <v>2.4</v>
          </cell>
        </row>
        <row r="29">
          <cell r="C29" t="str">
            <v xml:space="preserve"> - Grupo gerador -32 KVA</v>
          </cell>
          <cell r="I29">
            <v>2</v>
          </cell>
          <cell r="J29">
            <v>1.6</v>
          </cell>
        </row>
        <row r="30">
          <cell r="C30" t="str">
            <v xml:space="preserve"> - Máquina p/ pintura</v>
          </cell>
          <cell r="I30">
            <v>1</v>
          </cell>
          <cell r="J30">
            <v>0.4</v>
          </cell>
        </row>
        <row r="31">
          <cell r="C31" t="str">
            <v xml:space="preserve"> - Aquecedor de fluido térmico - TH III</v>
          </cell>
          <cell r="I31">
            <v>1</v>
          </cell>
          <cell r="J31">
            <v>4</v>
          </cell>
        </row>
        <row r="32">
          <cell r="C32" t="str">
            <v xml:space="preserve"> - Grade de discos : GA 24 x 24</v>
          </cell>
          <cell r="I32">
            <v>2</v>
          </cell>
          <cell r="J32">
            <v>3.8</v>
          </cell>
        </row>
        <row r="33">
          <cell r="B33" t="str">
            <v>Observações:</v>
          </cell>
        </row>
        <row r="34">
          <cell r="B34" t="str">
            <v>RODOVIA:</v>
          </cell>
          <cell r="C34" t="str">
            <v>BR-487/PR</v>
          </cell>
          <cell r="J34" t="str">
            <v>PROJETO BÁSICO DE ENGENHARIA</v>
          </cell>
        </row>
        <row r="35">
          <cell r="B35" t="str">
            <v>TRECHO:</v>
          </cell>
          <cell r="C35" t="str">
            <v>DIV. MS/PR - ENTR. BR-373(B)/PR-151 (P. GROSSA)</v>
          </cell>
        </row>
        <row r="36">
          <cell r="B36" t="str">
            <v>SUBTRECHO:</v>
          </cell>
          <cell r="C36" t="str">
            <v xml:space="preserve">ENTR. PR-180/323(B)(CRUZEIRO DO OESTE) - ENTR. PR-465 (NOVA BRASÍLIA)                </v>
          </cell>
          <cell r="J36" t="str">
            <v>MOBILIZAÇÃO E DESMOBILIZAÇÃO DE EQUIPAMENTOS E PESSOAL</v>
          </cell>
        </row>
        <row r="37">
          <cell r="B37" t="str">
            <v>SEGMENTO:</v>
          </cell>
          <cell r="C37" t="str">
            <v>KM 125,10 - KM 145,20</v>
          </cell>
        </row>
        <row r="38">
          <cell r="B38" t="str">
            <v>EXTENSÃO:</v>
          </cell>
          <cell r="C38" t="str">
            <v xml:space="preserve">20,10 Km </v>
          </cell>
        </row>
        <row r="39">
          <cell r="C39" t="str">
            <v xml:space="preserve"> - Vassoura mecânica: VM2440 - Rebocável</v>
          </cell>
          <cell r="I39">
            <v>1</v>
          </cell>
          <cell r="J39">
            <v>2.7</v>
          </cell>
        </row>
        <row r="40">
          <cell r="C40" t="str">
            <v xml:space="preserve"> - Martelete -perfurador/rompedor</v>
          </cell>
          <cell r="I40">
            <v>2</v>
          </cell>
          <cell r="J40">
            <v>0.2</v>
          </cell>
        </row>
        <row r="41">
          <cell r="C41" t="str">
            <v>Subtotal</v>
          </cell>
          <cell r="L41">
            <v>3120.64</v>
          </cell>
        </row>
        <row r="42">
          <cell r="B42" t="str">
            <v>1.3</v>
          </cell>
          <cell r="C42" t="str">
            <v>Veículos de Produção (somente ida)</v>
          </cell>
        </row>
        <row r="43">
          <cell r="B43" t="str">
            <v>1.3.1</v>
          </cell>
          <cell r="C43" t="str">
            <v>Caminhão carroceria - c/ guindauto 6 t x m</v>
          </cell>
          <cell r="D43" t="str">
            <v>Curitiba</v>
          </cell>
          <cell r="E43" t="str">
            <v>C. do Oeste</v>
          </cell>
          <cell r="F43">
            <v>530</v>
          </cell>
          <cell r="G43">
            <v>8.9</v>
          </cell>
          <cell r="H43">
            <v>1</v>
          </cell>
          <cell r="I43">
            <v>1</v>
          </cell>
          <cell r="K43">
            <v>88.770300000000006</v>
          </cell>
          <cell r="L43">
            <v>790.06</v>
          </cell>
          <cell r="M43" t="str">
            <v>SICRO II</v>
          </cell>
          <cell r="N43" t="str">
            <v>Cond. Por conta própria</v>
          </cell>
        </row>
        <row r="44">
          <cell r="B44" t="str">
            <v>1.3.2</v>
          </cell>
          <cell r="C44" t="str">
            <v>Caminhão basculante - 6 m3</v>
          </cell>
          <cell r="D44" t="str">
            <v>Curitiba</v>
          </cell>
          <cell r="E44" t="str">
            <v>C. do Oeste</v>
          </cell>
          <cell r="F44">
            <v>530</v>
          </cell>
          <cell r="G44">
            <v>8.9</v>
          </cell>
          <cell r="H44">
            <v>3</v>
          </cell>
          <cell r="I44">
            <v>3</v>
          </cell>
          <cell r="K44">
            <v>103.473</v>
          </cell>
          <cell r="L44">
            <v>2762.73</v>
          </cell>
          <cell r="M44" t="str">
            <v>SICRO II</v>
          </cell>
          <cell r="N44" t="str">
            <v>Cond. Por conta própria</v>
          </cell>
        </row>
        <row r="45">
          <cell r="B45" t="str">
            <v>1.3.3</v>
          </cell>
          <cell r="C45" t="str">
            <v>Caminhão basculante - 10 m3</v>
          </cell>
          <cell r="D45" t="str">
            <v>Curitiba</v>
          </cell>
          <cell r="E45" t="str">
            <v>C. do Oeste</v>
          </cell>
          <cell r="F45">
            <v>530</v>
          </cell>
          <cell r="G45">
            <v>8.9</v>
          </cell>
          <cell r="H45">
            <v>8</v>
          </cell>
          <cell r="I45">
            <v>8</v>
          </cell>
          <cell r="K45">
            <v>172.79079999999999</v>
          </cell>
          <cell r="L45">
            <v>12302.7</v>
          </cell>
          <cell r="M45" t="str">
            <v>SICRO II</v>
          </cell>
          <cell r="N45" t="str">
            <v>Cond. Por conta própria</v>
          </cell>
        </row>
        <row r="46">
          <cell r="B46" t="str">
            <v>1.3.4</v>
          </cell>
          <cell r="C46" t="str">
            <v>Caminhão basculante - 20 t</v>
          </cell>
          <cell r="D46" t="str">
            <v>Curitiba</v>
          </cell>
          <cell r="E46" t="str">
            <v>C. do Oeste</v>
          </cell>
          <cell r="F46">
            <v>530</v>
          </cell>
          <cell r="G46">
            <v>8.9</v>
          </cell>
          <cell r="H46">
            <v>25</v>
          </cell>
          <cell r="I46">
            <v>25</v>
          </cell>
          <cell r="K46">
            <v>151.93459999999999</v>
          </cell>
          <cell r="L46">
            <v>33805.449999999997</v>
          </cell>
          <cell r="M46" t="str">
            <v>SICRO II</v>
          </cell>
          <cell r="N46" t="str">
            <v>Cond. Por conta própria</v>
          </cell>
        </row>
        <row r="47">
          <cell r="B47" t="str">
            <v>1.3.5</v>
          </cell>
          <cell r="C47" t="str">
            <v>Caminhão tanque 10000 l</v>
          </cell>
          <cell r="D47" t="str">
            <v>Curitiba</v>
          </cell>
          <cell r="E47" t="str">
            <v>C. do Oeste</v>
          </cell>
          <cell r="F47">
            <v>530</v>
          </cell>
          <cell r="G47">
            <v>8.9</v>
          </cell>
          <cell r="H47">
            <v>6</v>
          </cell>
          <cell r="I47">
            <v>6</v>
          </cell>
          <cell r="K47">
            <v>172.37180000000001</v>
          </cell>
          <cell r="L47">
            <v>9204.65</v>
          </cell>
          <cell r="M47" t="str">
            <v>SICRO II</v>
          </cell>
          <cell r="N47" t="str">
            <v>Cond. Por conta própria</v>
          </cell>
        </row>
        <row r="48">
          <cell r="B48" t="str">
            <v>1.3.6</v>
          </cell>
          <cell r="C48" t="str">
            <v>Caminhão carroceria - de madeira - 15 t</v>
          </cell>
          <cell r="D48" t="str">
            <v>Curitiba</v>
          </cell>
          <cell r="E48" t="str">
            <v>C. do Oeste</v>
          </cell>
          <cell r="F48">
            <v>530</v>
          </cell>
          <cell r="G48">
            <v>8.9</v>
          </cell>
          <cell r="H48">
            <v>2</v>
          </cell>
          <cell r="I48">
            <v>2</v>
          </cell>
          <cell r="K48">
            <v>169.94280000000001</v>
          </cell>
          <cell r="L48">
            <v>3024.98</v>
          </cell>
          <cell r="M48" t="str">
            <v>SICRO II</v>
          </cell>
          <cell r="N48" t="str">
            <v>Cond. Por conta própria</v>
          </cell>
        </row>
        <row r="49">
          <cell r="B49" t="str">
            <v>1.3.7</v>
          </cell>
          <cell r="C49" t="str">
            <v>Caminhão carroceria - 4 t</v>
          </cell>
          <cell r="D49" t="str">
            <v>Curitiba</v>
          </cell>
          <cell r="E49" t="str">
            <v>C. do Oeste</v>
          </cell>
          <cell r="F49">
            <v>530</v>
          </cell>
          <cell r="G49">
            <v>8.9</v>
          </cell>
          <cell r="H49">
            <v>2</v>
          </cell>
          <cell r="I49">
            <v>2</v>
          </cell>
          <cell r="K49">
            <v>57.462299999999999</v>
          </cell>
          <cell r="L49">
            <v>1022.83</v>
          </cell>
          <cell r="M49" t="str">
            <v>SICRO II</v>
          </cell>
          <cell r="N49" t="str">
            <v>Cond. Por conta própria</v>
          </cell>
        </row>
        <row r="50">
          <cell r="B50" t="str">
            <v>1.3.8</v>
          </cell>
          <cell r="C50" t="str">
            <v>Caminhão carroceria - fixa 9 t</v>
          </cell>
          <cell r="D50" t="str">
            <v>Curitiba</v>
          </cell>
          <cell r="E50" t="str">
            <v>C. do Oeste</v>
          </cell>
          <cell r="F50">
            <v>530</v>
          </cell>
          <cell r="G50">
            <v>8.9</v>
          </cell>
          <cell r="H50">
            <v>3</v>
          </cell>
          <cell r="I50">
            <v>3</v>
          </cell>
          <cell r="K50">
            <v>79.386700000000005</v>
          </cell>
          <cell r="L50">
            <v>2119.62</v>
          </cell>
          <cell r="M50" t="str">
            <v>SICRO II</v>
          </cell>
          <cell r="N50" t="str">
            <v>Cond. Por conta própria</v>
          </cell>
        </row>
        <row r="51">
          <cell r="B51" t="str">
            <v>1.3.9</v>
          </cell>
          <cell r="C51" t="str">
            <v>Veículo leve - automóvel até 100 HP</v>
          </cell>
          <cell r="D51" t="str">
            <v>Curitiba</v>
          </cell>
          <cell r="E51" t="str">
            <v>C. do Oeste</v>
          </cell>
          <cell r="F51">
            <v>530</v>
          </cell>
          <cell r="G51">
            <v>6.7</v>
          </cell>
          <cell r="H51">
            <v>5</v>
          </cell>
          <cell r="I51">
            <v>5</v>
          </cell>
          <cell r="K51">
            <v>50.695900000000002</v>
          </cell>
          <cell r="L51">
            <v>1698.31</v>
          </cell>
          <cell r="M51" t="str">
            <v>SICRO II</v>
          </cell>
          <cell r="N51" t="str">
            <v>Cond. Por conta própria</v>
          </cell>
        </row>
        <row r="52">
          <cell r="B52" t="str">
            <v>1.3.10</v>
          </cell>
          <cell r="C52" t="str">
            <v>Veiculo leve - pick-up (4x4)</v>
          </cell>
          <cell r="D52" t="str">
            <v>Curitiba</v>
          </cell>
          <cell r="E52" t="str">
            <v>C. do Oeste</v>
          </cell>
          <cell r="F52">
            <v>530</v>
          </cell>
          <cell r="G52">
            <v>6.7</v>
          </cell>
          <cell r="H52">
            <v>2</v>
          </cell>
          <cell r="I52">
            <v>2</v>
          </cell>
          <cell r="K52">
            <v>56.571399999999997</v>
          </cell>
          <cell r="L52">
            <v>758.06</v>
          </cell>
          <cell r="M52" t="str">
            <v>SICRO II</v>
          </cell>
          <cell r="N52" t="str">
            <v>Cond. Por conta própria</v>
          </cell>
        </row>
        <row r="53">
          <cell r="C53" t="str">
            <v>Subtotal</v>
          </cell>
          <cell r="L53">
            <v>67489.390000000014</v>
          </cell>
        </row>
        <row r="54">
          <cell r="B54" t="str">
            <v>1.4</v>
          </cell>
          <cell r="C54" t="str">
            <v>Mobilização e Desmobilização de Pessoal (20 meses)</v>
          </cell>
        </row>
        <row r="55">
          <cell r="B55" t="str">
            <v>1.4.1</v>
          </cell>
          <cell r="C55" t="str">
            <v>Pessoal de Nível  Superior (5 eng.)</v>
          </cell>
          <cell r="H55">
            <v>10</v>
          </cell>
          <cell r="K55">
            <v>500</v>
          </cell>
          <cell r="L55">
            <v>5000</v>
          </cell>
        </row>
        <row r="56">
          <cell r="B56" t="str">
            <v>1.4.2</v>
          </cell>
          <cell r="C56" t="str">
            <v>Pessoal de Nível  Médio</v>
          </cell>
          <cell r="H56">
            <v>40</v>
          </cell>
          <cell r="K56">
            <v>500</v>
          </cell>
          <cell r="L56">
            <v>20000</v>
          </cell>
        </row>
        <row r="57">
          <cell r="B57" t="str">
            <v>1.4.3</v>
          </cell>
          <cell r="C57" t="str">
            <v>Pessoal de Operacional</v>
          </cell>
          <cell r="H57">
            <v>100</v>
          </cell>
          <cell r="K57">
            <v>300</v>
          </cell>
          <cell r="L57">
            <v>30000</v>
          </cell>
        </row>
        <row r="58">
          <cell r="C58" t="str">
            <v>Subtotal</v>
          </cell>
          <cell r="L58">
            <v>55000</v>
          </cell>
        </row>
        <row r="60">
          <cell r="C60" t="str">
            <v xml:space="preserve">TOTAL: MOBILIZAÇÃO </v>
          </cell>
          <cell r="L60">
            <v>307506.03000000003</v>
          </cell>
        </row>
        <row r="61">
          <cell r="B61" t="str">
            <v>A.2</v>
          </cell>
          <cell r="C61" t="str">
            <v>TOTAL: MOBILIZAÇÃO + LDI (27,84%)</v>
          </cell>
          <cell r="L61">
            <v>393115.7</v>
          </cell>
        </row>
        <row r="71">
          <cell r="B71" t="str">
            <v>Observações:</v>
          </cell>
        </row>
        <row r="72">
          <cell r="B72" t="str">
            <v>RODOVIA:</v>
          </cell>
          <cell r="C72" t="str">
            <v>BR-487/PR</v>
          </cell>
          <cell r="J72" t="str">
            <v>PROJETO BÁSICO DE ENGENHARIA</v>
          </cell>
        </row>
        <row r="73">
          <cell r="B73" t="str">
            <v>TRECHO:</v>
          </cell>
          <cell r="C73" t="str">
            <v>DIV. MS/PR - ENTR. BR-373(B)/PR-151 (P. GROSSA)</v>
          </cell>
        </row>
        <row r="74">
          <cell r="B74" t="str">
            <v>SUBTRECHO:</v>
          </cell>
          <cell r="C74" t="str">
            <v xml:space="preserve">ENTR. PR-180/323(B)(CRUZEIRO DO OESTE) - ENTR. PR-465 (NOVA BRASÍLIA)                </v>
          </cell>
          <cell r="J74" t="str">
            <v>MOBILIZAÇÃO E DESMOBILIZAÇÃO DE EQUIPAMENTOS E PESSOAL</v>
          </cell>
        </row>
        <row r="75">
          <cell r="B75" t="str">
            <v>SEGMENTO:</v>
          </cell>
          <cell r="C75" t="str">
            <v>KM 125,10 - KM 145,20</v>
          </cell>
        </row>
        <row r="76">
          <cell r="B76" t="str">
            <v>EXTENSÃO:</v>
          </cell>
          <cell r="C76" t="str">
            <v xml:space="preserve">20,10 Km 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RO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2.S.05.302.07</v>
          </cell>
          <cell r="K4" t="str">
            <v>SERVIÇO:</v>
          </cell>
          <cell r="O4" t="str">
            <v>GABIÃO COLCHÃO ESP. 0,30m 6X8 ZN/AL + PVC D=2,00mm - BARRAGEM</v>
          </cell>
          <cell r="AL4" t="str">
            <v>UNIDADE:</v>
          </cell>
          <cell r="AP4" t="str">
            <v>m2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E011</v>
          </cell>
          <cell r="F9" t="str">
            <v>RETROESCAVADEIRA: MASSEY FERGUSON: MF-86HS - DE PNEUS</v>
          </cell>
          <cell r="V9">
            <v>1</v>
          </cell>
          <cell r="Y9">
            <v>1</v>
          </cell>
          <cell r="AC9">
            <v>0</v>
          </cell>
          <cell r="AG9">
            <v>69.094200000000001</v>
          </cell>
          <cell r="AK9">
            <v>19.621200000000002</v>
          </cell>
          <cell r="AO9">
            <v>69.09</v>
          </cell>
        </row>
        <row r="10">
          <cell r="C10" t="str">
            <v>E404</v>
          </cell>
          <cell r="F10" t="str">
            <v>CAMINHÃO BASCULANTE: MERCEDES BENZ: - 2726 K - 10 m3 - 15 t</v>
          </cell>
          <cell r="V10">
            <v>0.05</v>
          </cell>
          <cell r="Y10">
            <v>1</v>
          </cell>
          <cell r="AC10">
            <v>0</v>
          </cell>
          <cell r="AG10">
            <v>172.79079999999999</v>
          </cell>
          <cell r="AK10">
            <v>17.939399999999999</v>
          </cell>
          <cell r="AO10">
            <v>8.64</v>
          </cell>
        </row>
        <row r="11">
          <cell r="F11">
            <v>0</v>
          </cell>
          <cell r="AG11">
            <v>0</v>
          </cell>
          <cell r="AK11">
            <v>0</v>
          </cell>
          <cell r="AO11">
            <v>0</v>
          </cell>
        </row>
        <row r="17">
          <cell r="Y17" t="str">
            <v>CUSTO HORÁRIO DE EQUIPAMENTOS - TOTAL</v>
          </cell>
          <cell r="AO17">
            <v>77.73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0.3</v>
          </cell>
          <cell r="AK21">
            <v>22.98488</v>
          </cell>
          <cell r="AO21">
            <v>6.9</v>
          </cell>
        </row>
        <row r="22">
          <cell r="C22" t="str">
            <v>T604</v>
          </cell>
          <cell r="F22" t="str">
            <v>PEDREIRO</v>
          </cell>
          <cell r="AG22">
            <v>4</v>
          </cell>
          <cell r="AK22">
            <v>11.156079999999999</v>
          </cell>
          <cell r="AO22">
            <v>44.62</v>
          </cell>
        </row>
        <row r="23">
          <cell r="C23" t="str">
            <v>T701</v>
          </cell>
          <cell r="F23" t="str">
            <v>SERVENTE</v>
          </cell>
          <cell r="AG23">
            <v>8</v>
          </cell>
          <cell r="AK23">
            <v>7.90456</v>
          </cell>
          <cell r="AO23">
            <v>63.24</v>
          </cell>
        </row>
        <row r="29">
          <cell r="Y29" t="str">
            <v>FERRAMENTAS MANUAIS</v>
          </cell>
          <cell r="AG29">
            <v>0.2051</v>
          </cell>
          <cell r="AK29">
            <v>114.75999999999999</v>
          </cell>
          <cell r="AO29">
            <v>23.54</v>
          </cell>
        </row>
        <row r="30">
          <cell r="Y30" t="str">
            <v>CUSTO HORÁRIO DE MÃO-DE-OBRA - TOTAL</v>
          </cell>
          <cell r="AO30">
            <v>138.29999999999998</v>
          </cell>
        </row>
        <row r="32">
          <cell r="Y32" t="str">
            <v>CUSTO HORÁRIO DE EXECUÇÃO</v>
          </cell>
          <cell r="AO32">
            <v>216.02999999999997</v>
          </cell>
        </row>
        <row r="33">
          <cell r="C33" t="str">
            <v>PRODUÇÃO DA EQUIPE</v>
          </cell>
          <cell r="Q33">
            <v>11</v>
          </cell>
          <cell r="V33" t="str">
            <v>m2</v>
          </cell>
          <cell r="Y33" t="str">
            <v>CUSTO UNITÁRIO DE EXECUÇÃO</v>
          </cell>
          <cell r="AO33">
            <v>19.64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M710</v>
          </cell>
          <cell r="F37" t="str">
            <v>PEDRA DE MÃO</v>
          </cell>
          <cell r="AC37" t="str">
            <v>m3</v>
          </cell>
          <cell r="AG37">
            <v>44.6</v>
          </cell>
          <cell r="AK37">
            <v>0.34499999999999997</v>
          </cell>
          <cell r="AO37">
            <v>15.39</v>
          </cell>
        </row>
        <row r="38">
          <cell r="C38" t="str">
            <v>M927</v>
          </cell>
          <cell r="F38" t="str">
            <v>GABIÃO COLCHÃOZN/AL + PVC 4X2X0,30m</v>
          </cell>
          <cell r="AC38" t="str">
            <v>ud</v>
          </cell>
          <cell r="AG38">
            <v>515.6</v>
          </cell>
          <cell r="AK38">
            <v>0.125</v>
          </cell>
          <cell r="AO38">
            <v>64.45</v>
          </cell>
        </row>
        <row r="45">
          <cell r="Y45" t="str">
            <v>CUSTO DE MATERIAIS - TOTAL</v>
          </cell>
          <cell r="AO45">
            <v>79.84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1.A.00.002.91</v>
          </cell>
          <cell r="F49" t="str">
            <v>CAMINHÃO BASCULANTE</v>
          </cell>
          <cell r="S49" t="str">
            <v>COML</v>
          </cell>
          <cell r="V49" t="str">
            <v>PAV</v>
          </cell>
          <cell r="Y49" t="str">
            <v>PEDRA DE MÃO</v>
          </cell>
          <cell r="AE49">
            <v>0.46</v>
          </cell>
          <cell r="AH49">
            <v>40.840000000000003</v>
          </cell>
          <cell r="AK49">
            <v>0.51749999999999996</v>
          </cell>
          <cell r="AO49">
            <v>9.7200000000000006</v>
          </cell>
        </row>
        <row r="50">
          <cell r="C50" t="str">
            <v>1.A.00.001.91</v>
          </cell>
          <cell r="F50" t="str">
            <v>CAMINHÃO BASCULANTE</v>
          </cell>
          <cell r="S50" t="str">
            <v>COML</v>
          </cell>
          <cell r="V50" t="str">
            <v>NPAV</v>
          </cell>
          <cell r="Y50" t="str">
            <v>PEDRA DE MÃO</v>
          </cell>
          <cell r="AE50">
            <v>0.69</v>
          </cell>
          <cell r="AH50">
            <v>0.26</v>
          </cell>
          <cell r="AK50">
            <v>0.51749999999999996</v>
          </cell>
          <cell r="AO50">
            <v>0.09</v>
          </cell>
        </row>
        <row r="51">
          <cell r="C51" t="str">
            <v>1.A.00.001.05</v>
          </cell>
          <cell r="F51" t="str">
            <v>CAMINHÃO BASCULANTE</v>
          </cell>
          <cell r="S51" t="str">
            <v>LOCAL</v>
          </cell>
          <cell r="V51" t="str">
            <v>NPAV</v>
          </cell>
          <cell r="Y51" t="str">
            <v>PEDRA DE MÃO</v>
          </cell>
          <cell r="AE51">
            <v>0.88</v>
          </cell>
          <cell r="AH51">
            <v>9.8000000000000007</v>
          </cell>
          <cell r="AK51">
            <v>0.51749999999999996</v>
          </cell>
          <cell r="AO51">
            <v>4.46</v>
          </cell>
        </row>
        <row r="57">
          <cell r="Y57" t="str">
            <v>CUSTO DE TRANSPORTE - TOTAL</v>
          </cell>
          <cell r="AO57">
            <v>14.27</v>
          </cell>
        </row>
        <row r="59">
          <cell r="Y59" t="str">
            <v>CUSTO UNITÁRIO DIRETO - TOTAL</v>
          </cell>
          <cell r="AO59">
            <v>113.75</v>
          </cell>
        </row>
        <row r="60">
          <cell r="Y60" t="str">
            <v>LDI</v>
          </cell>
          <cell r="AH60">
            <v>0.27839999999999998</v>
          </cell>
          <cell r="AO60">
            <v>31.67</v>
          </cell>
        </row>
        <row r="61">
          <cell r="A61" t="str">
            <v>2.s.05.302.07</v>
          </cell>
          <cell r="Y61" t="str">
            <v>PREÇO UNITÁRIO TOTAL</v>
          </cell>
          <cell r="AO61">
            <v>145.42000000000002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Comp01ERO</v>
          </cell>
          <cell r="K77" t="str">
            <v>SERVIÇO:</v>
          </cell>
          <cell r="O77" t="str">
            <v>TRATAMENTO DE VOÇOROCA - DRENO</v>
          </cell>
          <cell r="AL77" t="str">
            <v>UNIDADE:</v>
          </cell>
          <cell r="AP77" t="str">
            <v>m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4">
          <cell r="F84">
            <v>0</v>
          </cell>
          <cell r="AG84">
            <v>0</v>
          </cell>
          <cell r="AK84">
            <v>0</v>
          </cell>
          <cell r="AO84">
            <v>0</v>
          </cell>
        </row>
        <row r="90">
          <cell r="Y90" t="str">
            <v>CUSTO HORÁRIO DE EQUIPAMENTOS - TOTAL</v>
          </cell>
          <cell r="AO90">
            <v>0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T501</v>
          </cell>
          <cell r="F94" t="str">
            <v>ENCARREGADO DE TURMA</v>
          </cell>
          <cell r="AG94">
            <v>0.1</v>
          </cell>
          <cell r="AK94">
            <v>22.98488</v>
          </cell>
          <cell r="AO94">
            <v>2.2999999999999998</v>
          </cell>
        </row>
        <row r="95">
          <cell r="C95" t="str">
            <v>T701</v>
          </cell>
          <cell r="F95" t="str">
            <v>SERVENTE</v>
          </cell>
          <cell r="AG95">
            <v>2</v>
          </cell>
          <cell r="AK95">
            <v>7.90456</v>
          </cell>
          <cell r="AO95">
            <v>15.81</v>
          </cell>
        </row>
        <row r="102">
          <cell r="Y102" t="str">
            <v>FERRAMENTAS MANUAIS</v>
          </cell>
          <cell r="AG102">
            <v>0.2051</v>
          </cell>
          <cell r="AK102">
            <v>18.11</v>
          </cell>
          <cell r="AO102">
            <v>3.71</v>
          </cell>
        </row>
        <row r="103">
          <cell r="Y103" t="str">
            <v>CUSTO HORÁRIO DE MÃO-DE-OBRA - TOTAL</v>
          </cell>
          <cell r="AO103">
            <v>21.82</v>
          </cell>
        </row>
        <row r="105">
          <cell r="Y105" t="str">
            <v>CUSTO HORÁRIO DE EXECUÇÃO</v>
          </cell>
          <cell r="AO105">
            <v>21.82</v>
          </cell>
        </row>
        <row r="106">
          <cell r="C106" t="str">
            <v>PRODUÇÃO DA EQUIPE</v>
          </cell>
          <cell r="Q106">
            <v>1</v>
          </cell>
          <cell r="V106" t="str">
            <v>m</v>
          </cell>
          <cell r="Y106" t="str">
            <v>CUSTO UNITÁRIO DE EXECUÇÃO</v>
          </cell>
          <cell r="AO106">
            <v>21.82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C8</v>
          </cell>
          <cell r="F110" t="str">
            <v>TUBO DRENO PEAD FLEXÍVEL 8"</v>
          </cell>
          <cell r="AC110" t="str">
            <v>m</v>
          </cell>
          <cell r="AG110">
            <v>25.22</v>
          </cell>
          <cell r="AK110">
            <v>1</v>
          </cell>
          <cell r="AO110">
            <v>25.22</v>
          </cell>
        </row>
        <row r="111">
          <cell r="C111" t="str">
            <v>M709</v>
          </cell>
          <cell r="F111" t="str">
            <v>BRITA CORRIDA</v>
          </cell>
          <cell r="AC111" t="str">
            <v>m3</v>
          </cell>
          <cell r="AG111">
            <v>46.25</v>
          </cell>
          <cell r="AK111">
            <v>1.03</v>
          </cell>
          <cell r="AO111">
            <v>47.64</v>
          </cell>
        </row>
        <row r="118">
          <cell r="Y118" t="str">
            <v>CUSTO DE MATERIAIS - TOTAL</v>
          </cell>
          <cell r="AO118">
            <v>72.86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C122" t="str">
            <v>1.A.00.002.91</v>
          </cell>
          <cell r="F122" t="str">
            <v>CAMINHÃO BASCULANTE</v>
          </cell>
          <cell r="S122" t="str">
            <v>COML</v>
          </cell>
          <cell r="V122" t="str">
            <v>PAV</v>
          </cell>
          <cell r="Y122" t="str">
            <v>BRITA CORRIDA</v>
          </cell>
          <cell r="AE122">
            <v>0.46</v>
          </cell>
          <cell r="AH122">
            <v>40.840000000000003</v>
          </cell>
          <cell r="AK122">
            <v>1.5449999999999999</v>
          </cell>
          <cell r="AO122">
            <v>29.02</v>
          </cell>
        </row>
        <row r="123">
          <cell r="C123" t="str">
            <v>1.A.00.001.91</v>
          </cell>
          <cell r="F123" t="str">
            <v>CAMINHÃO BASCULANTE</v>
          </cell>
          <cell r="S123" t="str">
            <v>COML</v>
          </cell>
          <cell r="V123" t="str">
            <v>NPAV</v>
          </cell>
          <cell r="Y123" t="str">
            <v>BRITA CORRIDA</v>
          </cell>
          <cell r="AE123">
            <v>0.69</v>
          </cell>
          <cell r="AH123">
            <v>0.26</v>
          </cell>
          <cell r="AK123">
            <v>1.5449999999999999</v>
          </cell>
          <cell r="AO123">
            <v>0.28000000000000003</v>
          </cell>
        </row>
        <row r="124">
          <cell r="C124" t="str">
            <v>1.A.00.001.05</v>
          </cell>
          <cell r="F124" t="str">
            <v>CAMINHÃO BASCULANTE</v>
          </cell>
          <cell r="S124" t="str">
            <v>LOCAL</v>
          </cell>
          <cell r="V124" t="str">
            <v>NPAV</v>
          </cell>
          <cell r="Y124" t="str">
            <v>BRITA CORRIDA</v>
          </cell>
          <cell r="AE124">
            <v>0.88</v>
          </cell>
          <cell r="AH124">
            <v>9.8000000000000007</v>
          </cell>
          <cell r="AK124">
            <v>1.5449999999999999</v>
          </cell>
          <cell r="AO124">
            <v>13.32</v>
          </cell>
        </row>
        <row r="130">
          <cell r="Y130" t="str">
            <v>CUSTO DE TRANSPORTE - TOTAL</v>
          </cell>
          <cell r="AO130">
            <v>42.620000000000005</v>
          </cell>
        </row>
        <row r="132">
          <cell r="Y132" t="str">
            <v>CUSTO UNITÁRIO DIRETO - TOTAL</v>
          </cell>
          <cell r="AO132">
            <v>137.30000000000001</v>
          </cell>
        </row>
        <row r="133">
          <cell r="Y133" t="str">
            <v>LDI</v>
          </cell>
          <cell r="AH133">
            <v>0.27839999999999998</v>
          </cell>
          <cell r="AO133">
            <v>38.22</v>
          </cell>
        </row>
        <row r="134">
          <cell r="A134" t="str">
            <v>Comp01ERO</v>
          </cell>
          <cell r="Y134" t="str">
            <v>PREÇO UNITÁRIO TOTAL</v>
          </cell>
          <cell r="AO134">
            <v>175.52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Comp02ERO</v>
          </cell>
          <cell r="K150" t="str">
            <v>SERVIÇO:</v>
          </cell>
          <cell r="O150" t="str">
            <v xml:space="preserve">TRATAMENTO DE VOÇOROCA - BARRAGEM </v>
          </cell>
          <cell r="AL150" t="str">
            <v>UNIDADE:</v>
          </cell>
          <cell r="AP150" t="str">
            <v>ud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63">
          <cell r="Y163" t="str">
            <v>CUSTO HORÁRIO DE EQUIPAMENTOS - TOTAL</v>
          </cell>
          <cell r="AO163">
            <v>0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T501</v>
          </cell>
          <cell r="F167" t="str">
            <v>ENCARREGADO DE TURMA</v>
          </cell>
          <cell r="AG167">
            <v>0.3</v>
          </cell>
          <cell r="AK167">
            <v>22.98488</v>
          </cell>
          <cell r="AO167">
            <v>6.9</v>
          </cell>
        </row>
        <row r="168">
          <cell r="C168" t="str">
            <v>T701</v>
          </cell>
          <cell r="F168" t="str">
            <v>SERVENTE</v>
          </cell>
          <cell r="AG168">
            <v>6</v>
          </cell>
          <cell r="AK168">
            <v>7.90456</v>
          </cell>
          <cell r="AO168">
            <v>47.43</v>
          </cell>
        </row>
        <row r="175">
          <cell r="Y175" t="str">
            <v>FERRAMENTAS MANUAIS</v>
          </cell>
          <cell r="AG175">
            <v>0.2051</v>
          </cell>
          <cell r="AK175">
            <v>54.33</v>
          </cell>
          <cell r="AO175">
            <v>11.14</v>
          </cell>
        </row>
        <row r="176">
          <cell r="Y176" t="str">
            <v>CUSTO HORÁRIO DE MÃO-DE-OBRA - TOTAL</v>
          </cell>
          <cell r="AO176">
            <v>65.47</v>
          </cell>
        </row>
        <row r="178">
          <cell r="Y178" t="str">
            <v>CUSTO HORÁRIO DE EXECUÇÃO</v>
          </cell>
          <cell r="AO178">
            <v>65.47</v>
          </cell>
        </row>
        <row r="179">
          <cell r="C179" t="str">
            <v>PRODUÇÃO DA EQUIPE</v>
          </cell>
          <cell r="Q179">
            <v>1</v>
          </cell>
          <cell r="V179" t="str">
            <v>ud</v>
          </cell>
          <cell r="Y179" t="str">
            <v>CUSTO UNITÁRIO DE EXECUÇÃO</v>
          </cell>
          <cell r="AO179">
            <v>65.47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C6</v>
          </cell>
          <cell r="F183" t="str">
            <v>MULTIDREN TD-20S OU SIMILAR</v>
          </cell>
          <cell r="AC183" t="str">
            <v>m2</v>
          </cell>
          <cell r="AG183">
            <v>15.59</v>
          </cell>
          <cell r="AK183">
            <v>12</v>
          </cell>
          <cell r="AO183">
            <v>187.08</v>
          </cell>
        </row>
        <row r="184">
          <cell r="C184" t="str">
            <v>C7</v>
          </cell>
          <cell r="F184" t="str">
            <v>MANTA GEOTÊXTIL BIDIM RT-10 OU SIMILAR</v>
          </cell>
          <cell r="AC184" t="str">
            <v>m2</v>
          </cell>
          <cell r="AG184">
            <v>2.39</v>
          </cell>
          <cell r="AK184">
            <v>70</v>
          </cell>
          <cell r="AO184">
            <v>167.3</v>
          </cell>
        </row>
        <row r="185">
          <cell r="C185" t="str">
            <v>C8</v>
          </cell>
          <cell r="F185" t="str">
            <v>TUBO DRENO PEAD FLEXÍVEL 8"</v>
          </cell>
          <cell r="AC185" t="str">
            <v>m</v>
          </cell>
          <cell r="AG185">
            <v>25.22</v>
          </cell>
          <cell r="AK185">
            <v>8</v>
          </cell>
          <cell r="AO185">
            <v>201.76</v>
          </cell>
        </row>
        <row r="188">
          <cell r="F188">
            <v>0</v>
          </cell>
          <cell r="AC188">
            <v>0</v>
          </cell>
          <cell r="AG188">
            <v>0</v>
          </cell>
          <cell r="AO188">
            <v>0</v>
          </cell>
        </row>
        <row r="191">
          <cell r="Y191" t="str">
            <v>CUSTO DE MATERIAIS - TOTAL</v>
          </cell>
          <cell r="AO191">
            <v>556.14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203">
          <cell r="Y203" t="str">
            <v>CUSTO DE TRANSPORTE - TOTAL</v>
          </cell>
          <cell r="AO203">
            <v>0</v>
          </cell>
        </row>
        <row r="205">
          <cell r="Y205" t="str">
            <v>CUSTO UNITÁRIO DIRETO - TOTAL</v>
          </cell>
          <cell r="AO205">
            <v>621.61</v>
          </cell>
        </row>
        <row r="206">
          <cell r="Y206" t="str">
            <v>LDI</v>
          </cell>
          <cell r="AH206">
            <v>0.27839999999999998</v>
          </cell>
          <cell r="AO206">
            <v>173.06</v>
          </cell>
        </row>
        <row r="207">
          <cell r="A207" t="str">
            <v>Comp02ERO</v>
          </cell>
          <cell r="Y207" t="str">
            <v>PREÇO UNITÁRIO TOTAL</v>
          </cell>
          <cell r="AO207">
            <v>794.67000000000007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AE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2.S.03.326.50</v>
          </cell>
          <cell r="K4" t="str">
            <v>SERVIÇO:</v>
          </cell>
          <cell r="O4" t="str">
            <v>CONCRETO ESTRUTURAL Fck=20 MPa  AC/BC</v>
          </cell>
          <cell r="AL4" t="str">
            <v>UNIDADE:</v>
          </cell>
          <cell r="AP4" t="str">
            <v>m³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E302</v>
          </cell>
          <cell r="F9" t="str">
            <v>BETONEIRA: PENEDO: 320 l</v>
          </cell>
          <cell r="V9">
            <v>1</v>
          </cell>
          <cell r="Y9">
            <v>1</v>
          </cell>
          <cell r="AC9">
            <v>0</v>
          </cell>
          <cell r="AG9">
            <v>14.778600000000001</v>
          </cell>
          <cell r="AK9">
            <v>14.164300000000001</v>
          </cell>
          <cell r="AO9">
            <v>14.78</v>
          </cell>
        </row>
        <row r="10">
          <cell r="C10" t="str">
            <v>E304</v>
          </cell>
          <cell r="F10" t="str">
            <v>TRANSPORTADOR MANUAL: AJS: - CARRINHO DE MÃO 80 l</v>
          </cell>
          <cell r="V10">
            <v>3</v>
          </cell>
          <cell r="Y10">
            <v>0.69</v>
          </cell>
          <cell r="AC10">
            <v>0.31000000000000005</v>
          </cell>
          <cell r="AG10">
            <v>0.12909999999999999</v>
          </cell>
          <cell r="AK10">
            <v>0</v>
          </cell>
          <cell r="AO10">
            <v>0.27</v>
          </cell>
        </row>
        <row r="11">
          <cell r="C11" t="str">
            <v>E306</v>
          </cell>
          <cell r="F11" t="str">
            <v>VIBRADOR DE CONCRETO: DIVERSOS: VIP-MT2 - DE IMERSÃO</v>
          </cell>
          <cell r="V11">
            <v>2</v>
          </cell>
          <cell r="Y11">
            <v>1</v>
          </cell>
          <cell r="AC11">
            <v>0</v>
          </cell>
          <cell r="AG11">
            <v>13.8041</v>
          </cell>
          <cell r="AK11">
            <v>12.5905</v>
          </cell>
          <cell r="AO11">
            <v>27.61</v>
          </cell>
        </row>
        <row r="12">
          <cell r="C12" t="str">
            <v>E402</v>
          </cell>
          <cell r="F12" t="str">
            <v>CAMINHÃO CARROCERIA: MERCEDES BENZ: 2726 K - DE MADEIRA - 15 t</v>
          </cell>
          <cell r="V12">
            <v>0.06</v>
          </cell>
          <cell r="Y12">
            <v>1</v>
          </cell>
          <cell r="AC12">
            <v>0</v>
          </cell>
          <cell r="AG12">
            <v>118.1397</v>
          </cell>
          <cell r="AK12">
            <v>16.787299999999998</v>
          </cell>
          <cell r="AO12">
            <v>7.09</v>
          </cell>
        </row>
        <row r="13">
          <cell r="C13" t="str">
            <v>E404</v>
          </cell>
          <cell r="F13" t="str">
            <v>CAMINHÃO BASCULANTE: MERCEDES BENZ: - 2726 K - 10 m3 - 15 t</v>
          </cell>
          <cell r="V13">
            <v>0.02</v>
          </cell>
          <cell r="Y13">
            <v>1</v>
          </cell>
          <cell r="AC13">
            <v>0</v>
          </cell>
          <cell r="AG13">
            <v>120.93170000000001</v>
          </cell>
          <cell r="AK13">
            <v>16.787299999999998</v>
          </cell>
          <cell r="AO13">
            <v>2.42</v>
          </cell>
        </row>
        <row r="14">
          <cell r="C14" t="str">
            <v>E509</v>
          </cell>
          <cell r="F14" t="str">
            <v>GRUPO GERADOR: HEIMER: GEHMI-40 - 32,0 KVA</v>
          </cell>
          <cell r="V14">
            <v>1</v>
          </cell>
          <cell r="Y14">
            <v>1</v>
          </cell>
          <cell r="AC14">
            <v>0</v>
          </cell>
          <cell r="AG14">
            <v>28.663499999999999</v>
          </cell>
          <cell r="AK14">
            <v>14.164300000000001</v>
          </cell>
          <cell r="AO14">
            <v>28.66</v>
          </cell>
        </row>
        <row r="17">
          <cell r="Y17" t="str">
            <v>CUSTO HORÁRIO DE EQUIPAMENTOS - TOTAL</v>
          </cell>
          <cell r="AO17">
            <v>80.83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T604</v>
          </cell>
          <cell r="F21" t="str">
            <v>PEDREIRO</v>
          </cell>
          <cell r="AG21">
            <v>1</v>
          </cell>
          <cell r="AK21">
            <v>10.439639999999999</v>
          </cell>
          <cell r="AO21">
            <v>10.44</v>
          </cell>
        </row>
        <row r="22">
          <cell r="C22" t="str">
            <v>T701</v>
          </cell>
          <cell r="F22" t="str">
            <v>SERVENTE</v>
          </cell>
          <cell r="AG22">
            <v>14</v>
          </cell>
          <cell r="AK22">
            <v>7.3969299999999993</v>
          </cell>
          <cell r="AO22">
            <v>103.56</v>
          </cell>
        </row>
        <row r="23">
          <cell r="F23">
            <v>0</v>
          </cell>
          <cell r="AC23">
            <v>0</v>
          </cell>
          <cell r="AK23">
            <v>0</v>
          </cell>
          <cell r="AO23">
            <v>0</v>
          </cell>
        </row>
        <row r="29">
          <cell r="Y29" t="str">
            <v>FERRAMENTAS MANUAIS</v>
          </cell>
          <cell r="AG29">
            <v>0.2051</v>
          </cell>
          <cell r="AK29">
            <v>114</v>
          </cell>
          <cell r="AO29">
            <v>23.38</v>
          </cell>
        </row>
        <row r="30">
          <cell r="Y30" t="str">
            <v>CUSTO HORÁRIO DE MÃO-DE-OBRA - TOTAL</v>
          </cell>
          <cell r="AO30">
            <v>137.38</v>
          </cell>
        </row>
        <row r="32">
          <cell r="Y32" t="str">
            <v>CUSTO HORÁRIO DE EXECUÇÃO</v>
          </cell>
          <cell r="AO32">
            <v>218.20999999999998</v>
          </cell>
        </row>
        <row r="33">
          <cell r="C33" t="str">
            <v>PRODUÇÃO DA EQUIPE</v>
          </cell>
          <cell r="Q33">
            <v>2.5</v>
          </cell>
          <cell r="V33" t="str">
            <v>m3</v>
          </cell>
          <cell r="Y33" t="str">
            <v>CUSTO UNITÁRIO DE EXECUÇÃO</v>
          </cell>
          <cell r="AO33">
            <v>87.28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M202</v>
          </cell>
          <cell r="F37" t="str">
            <v>CIMENTO PORTLAND CP - 32</v>
          </cell>
          <cell r="AC37" t="str">
            <v>kg</v>
          </cell>
          <cell r="AG37">
            <v>0.34399999999999997</v>
          </cell>
          <cell r="AK37">
            <v>310</v>
          </cell>
          <cell r="AO37">
            <v>106.64</v>
          </cell>
        </row>
        <row r="38">
          <cell r="C38" t="str">
            <v>M704</v>
          </cell>
          <cell r="F38" t="str">
            <v>AREIA LAVADA</v>
          </cell>
          <cell r="AC38" t="str">
            <v>m³</v>
          </cell>
          <cell r="AG38">
            <v>45</v>
          </cell>
          <cell r="AK38">
            <v>0.9</v>
          </cell>
          <cell r="AO38">
            <v>40.5</v>
          </cell>
        </row>
        <row r="39">
          <cell r="C39" t="str">
            <v>1.A.00.717.00</v>
          </cell>
          <cell r="F39" t="str">
            <v>BRITA COMERCIAL</v>
          </cell>
          <cell r="AC39" t="str">
            <v>m³</v>
          </cell>
          <cell r="AG39">
            <v>41.29</v>
          </cell>
          <cell r="AK39">
            <v>0.84</v>
          </cell>
          <cell r="AO39">
            <v>34.68</v>
          </cell>
        </row>
        <row r="45">
          <cell r="Y45" t="str">
            <v>CUSTO DE MATERIAIS - TOTAL</v>
          </cell>
          <cell r="AO45">
            <v>181.82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1.A.00.002.90</v>
          </cell>
          <cell r="F49" t="str">
            <v>CAMINHÃO CARROCERIA</v>
          </cell>
          <cell r="S49" t="str">
            <v>COML</v>
          </cell>
          <cell r="V49" t="str">
            <v>PAV</v>
          </cell>
          <cell r="Y49" t="str">
            <v>CIMENTO CP-32</v>
          </cell>
          <cell r="AE49">
            <v>0.32</v>
          </cell>
          <cell r="AH49">
            <v>125.54</v>
          </cell>
          <cell r="AK49">
            <v>0.31</v>
          </cell>
          <cell r="AO49">
            <v>12.45</v>
          </cell>
        </row>
        <row r="50">
          <cell r="C50" t="str">
            <v>1.A.00.001.90</v>
          </cell>
          <cell r="F50" t="str">
            <v>CAMINHÃO CARROCERIA</v>
          </cell>
          <cell r="S50" t="str">
            <v>COML</v>
          </cell>
          <cell r="V50" t="str">
            <v>NPAV</v>
          </cell>
          <cell r="Y50" t="str">
            <v>CIMENTO CP-32</v>
          </cell>
          <cell r="AE50">
            <v>0.47</v>
          </cell>
          <cell r="AH50">
            <v>0.26</v>
          </cell>
          <cell r="AK50">
            <v>0.31</v>
          </cell>
          <cell r="AO50">
            <v>0.04</v>
          </cell>
        </row>
        <row r="51">
          <cell r="C51" t="str">
            <v>1.A.00.001.40</v>
          </cell>
          <cell r="F51" t="str">
            <v>CAMINHÃO CARROCERIA</v>
          </cell>
          <cell r="S51" t="str">
            <v>LOCAL</v>
          </cell>
          <cell r="V51" t="str">
            <v>NPAV</v>
          </cell>
          <cell r="Y51" t="str">
            <v>CIMENTO CP-32</v>
          </cell>
          <cell r="AE51">
            <v>0.8</v>
          </cell>
          <cell r="AH51">
            <v>9.8000000000000007</v>
          </cell>
          <cell r="AK51">
            <v>0.31</v>
          </cell>
          <cell r="AO51">
            <v>2.4300000000000002</v>
          </cell>
        </row>
        <row r="52">
          <cell r="C52" t="str">
            <v>1.A.00.002.91</v>
          </cell>
          <cell r="F52" t="str">
            <v>CAMINHÃO BASCULANTE</v>
          </cell>
          <cell r="S52" t="str">
            <v>COML</v>
          </cell>
          <cell r="V52" t="str">
            <v>PAV</v>
          </cell>
          <cell r="Y52" t="str">
            <v>AREIA</v>
          </cell>
          <cell r="AE52">
            <v>0.32</v>
          </cell>
          <cell r="AH52">
            <v>166.6</v>
          </cell>
          <cell r="AK52">
            <v>1.35</v>
          </cell>
          <cell r="AO52">
            <v>71.97</v>
          </cell>
        </row>
        <row r="53">
          <cell r="C53" t="str">
            <v>1.A.00.001.91</v>
          </cell>
          <cell r="F53" t="str">
            <v>CAMINHÃO BASCULANTE</v>
          </cell>
          <cell r="S53" t="str">
            <v>COML</v>
          </cell>
          <cell r="V53" t="str">
            <v>NPAV</v>
          </cell>
          <cell r="Y53" t="str">
            <v>AREIA</v>
          </cell>
          <cell r="AE53">
            <v>0.49</v>
          </cell>
          <cell r="AH53">
            <v>20.079999999999998</v>
          </cell>
          <cell r="AK53">
            <v>1.35</v>
          </cell>
          <cell r="AO53">
            <v>13.28</v>
          </cell>
        </row>
        <row r="54">
          <cell r="C54" t="str">
            <v>1.A.00.001.05</v>
          </cell>
          <cell r="F54" t="str">
            <v>CAMINHÃO BASCULANTE</v>
          </cell>
          <cell r="S54" t="str">
            <v>LOCAL</v>
          </cell>
          <cell r="V54" t="str">
            <v>NPAV</v>
          </cell>
          <cell r="Y54" t="str">
            <v>AREIA</v>
          </cell>
          <cell r="AE54">
            <v>0.61</v>
          </cell>
          <cell r="AH54">
            <v>9.8000000000000007</v>
          </cell>
          <cell r="AK54">
            <v>1.35</v>
          </cell>
          <cell r="AO54">
            <v>8.07</v>
          </cell>
        </row>
        <row r="55">
          <cell r="C55" t="str">
            <v>1.A.00.002.91</v>
          </cell>
          <cell r="F55" t="str">
            <v>CAMINHÃO BASCULANTE</v>
          </cell>
          <cell r="S55" t="str">
            <v>COML</v>
          </cell>
          <cell r="V55" t="str">
            <v>PAV</v>
          </cell>
          <cell r="Y55" t="str">
            <v>BRITA</v>
          </cell>
          <cell r="AE55">
            <v>0.32</v>
          </cell>
          <cell r="AH55">
            <v>40.840000000000003</v>
          </cell>
          <cell r="AK55">
            <v>1.26</v>
          </cell>
          <cell r="AO55">
            <v>16.47</v>
          </cell>
        </row>
        <row r="56">
          <cell r="C56" t="str">
            <v>1.A.00.001.91</v>
          </cell>
          <cell r="F56" t="str">
            <v>CAMINHÃO BASCULANTE</v>
          </cell>
          <cell r="S56" t="str">
            <v>COML</v>
          </cell>
          <cell r="V56" t="str">
            <v>NPAV</v>
          </cell>
          <cell r="Y56" t="str">
            <v>BRITA</v>
          </cell>
          <cell r="AE56">
            <v>0.49</v>
          </cell>
          <cell r="AH56">
            <v>0.26</v>
          </cell>
          <cell r="AK56">
            <v>1.26</v>
          </cell>
          <cell r="AO56">
            <v>0.16</v>
          </cell>
        </row>
        <row r="57">
          <cell r="C57" t="str">
            <v>1.A.00.001.05</v>
          </cell>
          <cell r="F57" t="str">
            <v>CAMINHÃO BASCULANTE</v>
          </cell>
          <cell r="S57" t="str">
            <v>LOCAL</v>
          </cell>
          <cell r="V57" t="str">
            <v>NPAV</v>
          </cell>
          <cell r="Y57" t="str">
            <v>BRITA</v>
          </cell>
          <cell r="AE57">
            <v>0.61</v>
          </cell>
          <cell r="AH57">
            <v>9.8000000000000007</v>
          </cell>
          <cell r="AK57">
            <v>1.26</v>
          </cell>
          <cell r="AO57">
            <v>7.53</v>
          </cell>
        </row>
        <row r="58">
          <cell r="Y58" t="str">
            <v>CUSTO DE TRANSPORTE - TOTAL</v>
          </cell>
          <cell r="AO58">
            <v>132.4</v>
          </cell>
        </row>
        <row r="60">
          <cell r="Y60" t="str">
            <v>CUSTO UNITÁRIO DIRETO - TOTAL</v>
          </cell>
          <cell r="AO60">
            <v>401.5</v>
          </cell>
        </row>
        <row r="61">
          <cell r="Y61" t="str">
            <v>LDI</v>
          </cell>
          <cell r="AH61">
            <v>0.27839999999999998</v>
          </cell>
          <cell r="AO61">
            <v>111.78</v>
          </cell>
        </row>
        <row r="62">
          <cell r="A62" t="str">
            <v>2.S.03.326.50</v>
          </cell>
          <cell r="Y62" t="str">
            <v>PREÇO UNITÁRIO TOTAL</v>
          </cell>
          <cell r="AO62">
            <v>513.28</v>
          </cell>
        </row>
        <row r="64">
          <cell r="C64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JULHO/2010/PR</v>
          </cell>
          <cell r="AJ70" t="str">
            <v>PB-Qd 08</v>
          </cell>
        </row>
        <row r="71">
          <cell r="C71" t="str">
            <v>TRECHO:</v>
          </cell>
          <cell r="G71" t="str">
            <v>DIV. MS/PR (PORTO CAMARGO) - ENTR. BR-373(B)/PR-151 (P. GROSSA)</v>
          </cell>
        </row>
        <row r="72">
          <cell r="C72" t="str">
            <v>SUBTRECHO:</v>
          </cell>
          <cell r="G72" t="str">
            <v xml:space="preserve">ENTR. PR-479 (TUNEIRAS DO OESTE) - GUARITAVA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2.S.03.327.50</v>
          </cell>
          <cell r="K77" t="str">
            <v>SERVIÇO:</v>
          </cell>
          <cell r="O77" t="str">
            <v>CONCRETO ESTRUTURAL Fck=25 MPa  AC/BC</v>
          </cell>
          <cell r="AL77" t="str">
            <v>UNIDADE:</v>
          </cell>
          <cell r="AP77" t="str">
            <v>m³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E302</v>
          </cell>
          <cell r="F82" t="str">
            <v>BETONEIRA: PENEDO: 320 l</v>
          </cell>
          <cell r="V82">
            <v>1</v>
          </cell>
          <cell r="Y82">
            <v>1</v>
          </cell>
          <cell r="AC82">
            <v>0</v>
          </cell>
          <cell r="AG82">
            <v>14.778600000000001</v>
          </cell>
          <cell r="AK82">
            <v>14.164300000000001</v>
          </cell>
          <cell r="AO82">
            <v>14.78</v>
          </cell>
        </row>
        <row r="83">
          <cell r="C83" t="str">
            <v>E304</v>
          </cell>
          <cell r="F83" t="str">
            <v>TRANSPORTADOR MANUAL: AJS: - CARRINHO DE MÃO 80 l</v>
          </cell>
          <cell r="V83">
            <v>3</v>
          </cell>
          <cell r="Y83">
            <v>0.69</v>
          </cell>
          <cell r="AC83">
            <v>0.31000000000000005</v>
          </cell>
          <cell r="AG83">
            <v>0.12909999999999999</v>
          </cell>
          <cell r="AK83">
            <v>0</v>
          </cell>
          <cell r="AO83">
            <v>0.27</v>
          </cell>
        </row>
        <row r="84">
          <cell r="C84" t="str">
            <v>E306</v>
          </cell>
          <cell r="F84" t="str">
            <v>VIBRADOR DE CONCRETO: DIVERSOS: VIP-MT2 - DE IMERSÃO</v>
          </cell>
          <cell r="V84">
            <v>2</v>
          </cell>
          <cell r="Y84">
            <v>1</v>
          </cell>
          <cell r="AC84">
            <v>0</v>
          </cell>
          <cell r="AG84">
            <v>13.8041</v>
          </cell>
          <cell r="AK84">
            <v>12.5905</v>
          </cell>
          <cell r="AO84">
            <v>27.61</v>
          </cell>
        </row>
        <row r="85">
          <cell r="C85" t="str">
            <v>E402</v>
          </cell>
          <cell r="F85" t="str">
            <v>CAMINHÃO CARROCERIA: MERCEDES BENZ: 2726 K - DE MADEIRA - 15 t</v>
          </cell>
          <cell r="V85">
            <v>0.06</v>
          </cell>
          <cell r="Y85">
            <v>1</v>
          </cell>
          <cell r="AC85">
            <v>0</v>
          </cell>
          <cell r="AG85">
            <v>118.1397</v>
          </cell>
          <cell r="AK85">
            <v>16.787299999999998</v>
          </cell>
          <cell r="AO85">
            <v>7.09</v>
          </cell>
        </row>
        <row r="86">
          <cell r="C86" t="str">
            <v>E404</v>
          </cell>
          <cell r="F86" t="str">
            <v>CAMINHÃO BASCULANTE: MERCEDES BENZ: - 2726 K - 10 m3 - 15 t</v>
          </cell>
          <cell r="V86">
            <v>0.02</v>
          </cell>
          <cell r="Y86">
            <v>1</v>
          </cell>
          <cell r="AC86">
            <v>0</v>
          </cell>
          <cell r="AG86">
            <v>120.93170000000001</v>
          </cell>
          <cell r="AK86">
            <v>16.787299999999998</v>
          </cell>
          <cell r="AO86">
            <v>2.42</v>
          </cell>
        </row>
        <row r="87">
          <cell r="C87" t="str">
            <v>E509</v>
          </cell>
          <cell r="F87" t="str">
            <v>GRUPO GERADOR: HEIMER: GEHMI-40 - 32,0 KVA</v>
          </cell>
          <cell r="V87">
            <v>1</v>
          </cell>
          <cell r="Y87">
            <v>1</v>
          </cell>
          <cell r="AC87">
            <v>0</v>
          </cell>
          <cell r="AG87">
            <v>28.663499999999999</v>
          </cell>
          <cell r="AK87">
            <v>14.164300000000001</v>
          </cell>
          <cell r="AO87">
            <v>28.66</v>
          </cell>
        </row>
        <row r="90">
          <cell r="Y90" t="str">
            <v>CUSTO HORÁRIO DE EQUIPAMENTOS - TOTAL</v>
          </cell>
          <cell r="AO90">
            <v>80.83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T604</v>
          </cell>
          <cell r="F94" t="str">
            <v>PEDREIRO</v>
          </cell>
          <cell r="AG94">
            <v>1</v>
          </cell>
          <cell r="AK94">
            <v>10.439639999999999</v>
          </cell>
          <cell r="AO94">
            <v>10.44</v>
          </cell>
        </row>
        <row r="95">
          <cell r="C95" t="str">
            <v>T701</v>
          </cell>
          <cell r="F95" t="str">
            <v>SERVENTE</v>
          </cell>
          <cell r="AG95">
            <v>14</v>
          </cell>
          <cell r="AK95">
            <v>7.3969299999999993</v>
          </cell>
          <cell r="AO95">
            <v>103.56</v>
          </cell>
        </row>
        <row r="96">
          <cell r="F96">
            <v>0</v>
          </cell>
          <cell r="AC96">
            <v>0</v>
          </cell>
          <cell r="AK96">
            <v>0</v>
          </cell>
          <cell r="AO96">
            <v>0</v>
          </cell>
        </row>
        <row r="102">
          <cell r="Y102" t="str">
            <v>FERRAMENTAS MANUAIS</v>
          </cell>
          <cell r="AG102">
            <v>0.2051</v>
          </cell>
          <cell r="AK102">
            <v>114</v>
          </cell>
          <cell r="AO102">
            <v>23.38</v>
          </cell>
        </row>
        <row r="103">
          <cell r="Y103" t="str">
            <v>CUSTO HORÁRIO DE MÃO-DE-OBRA - TOTAL</v>
          </cell>
          <cell r="AO103">
            <v>137.38</v>
          </cell>
        </row>
        <row r="105">
          <cell r="Y105" t="str">
            <v>CUSTO HORÁRIO DE EXECUÇÃO</v>
          </cell>
          <cell r="AO105">
            <v>218.20999999999998</v>
          </cell>
        </row>
        <row r="106">
          <cell r="C106" t="str">
            <v>PRODUÇÃO DA EQUIPE</v>
          </cell>
          <cell r="Q106">
            <v>2.5</v>
          </cell>
          <cell r="V106" t="str">
            <v>m3</v>
          </cell>
          <cell r="Y106" t="str">
            <v>CUSTO UNITÁRIO DE EXECUÇÃO</v>
          </cell>
          <cell r="AO106">
            <v>87.28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M202</v>
          </cell>
          <cell r="F110" t="str">
            <v>CIMENTO PORTLAND CP - 32</v>
          </cell>
          <cell r="AC110" t="str">
            <v>kg</v>
          </cell>
          <cell r="AG110">
            <v>0.34399999999999997</v>
          </cell>
          <cell r="AK110">
            <v>350</v>
          </cell>
          <cell r="AO110">
            <v>120.4</v>
          </cell>
        </row>
        <row r="111">
          <cell r="C111" t="str">
            <v>M704</v>
          </cell>
          <cell r="F111" t="str">
            <v>AREIA LAVADA</v>
          </cell>
          <cell r="AC111" t="str">
            <v>m³</v>
          </cell>
          <cell r="AG111">
            <v>45</v>
          </cell>
          <cell r="AK111">
            <v>0.87</v>
          </cell>
          <cell r="AO111">
            <v>39.15</v>
          </cell>
        </row>
        <row r="112">
          <cell r="C112" t="str">
            <v>1.A.00.717.00</v>
          </cell>
          <cell r="F112" t="str">
            <v>BRITA COMERCIAL</v>
          </cell>
          <cell r="AC112" t="str">
            <v>m³</v>
          </cell>
          <cell r="AG112">
            <v>41.29</v>
          </cell>
          <cell r="AK112">
            <v>0.83</v>
          </cell>
          <cell r="AO112">
            <v>34.270000000000003</v>
          </cell>
        </row>
        <row r="118">
          <cell r="Y118" t="str">
            <v>CUSTO DE MATERIAIS - TOTAL</v>
          </cell>
          <cell r="AO118">
            <v>193.82000000000002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C122" t="str">
            <v>1.A.00.002.90</v>
          </cell>
          <cell r="F122" t="str">
            <v>CAMINHÃO CARROCERIA</v>
          </cell>
          <cell r="S122" t="str">
            <v>COML</v>
          </cell>
          <cell r="V122" t="str">
            <v>PAV</v>
          </cell>
          <cell r="Y122" t="str">
            <v>CIMENTO CP-32</v>
          </cell>
          <cell r="AE122">
            <v>0.32</v>
          </cell>
          <cell r="AH122">
            <v>125.54</v>
          </cell>
          <cell r="AK122">
            <v>0.35</v>
          </cell>
          <cell r="AO122">
            <v>14.06</v>
          </cell>
        </row>
        <row r="123">
          <cell r="C123" t="str">
            <v>1.A.00.001.90</v>
          </cell>
          <cell r="F123" t="str">
            <v>CAMINHÃO CARROCERIA</v>
          </cell>
          <cell r="S123" t="str">
            <v>COML</v>
          </cell>
          <cell r="V123" t="str">
            <v>NPAV</v>
          </cell>
          <cell r="Y123" t="str">
            <v>CIMENTO CP-32</v>
          </cell>
          <cell r="AE123">
            <v>0.47</v>
          </cell>
          <cell r="AH123">
            <v>0.26</v>
          </cell>
          <cell r="AK123">
            <v>0.35</v>
          </cell>
          <cell r="AO123">
            <v>0.04</v>
          </cell>
        </row>
        <row r="124">
          <cell r="C124" t="str">
            <v>1.A.00.001.40</v>
          </cell>
          <cell r="F124" t="str">
            <v>CAMINHÃO CARROCERIA</v>
          </cell>
          <cell r="S124" t="str">
            <v>LOCAL</v>
          </cell>
          <cell r="V124" t="str">
            <v>NPAV</v>
          </cell>
          <cell r="Y124" t="str">
            <v>CIMENTO CP-32</v>
          </cell>
          <cell r="AE124">
            <v>0.8</v>
          </cell>
          <cell r="AH124">
            <v>9.8000000000000007</v>
          </cell>
          <cell r="AK124">
            <v>0.35</v>
          </cell>
          <cell r="AO124">
            <v>2.74</v>
          </cell>
        </row>
        <row r="125">
          <cell r="C125" t="str">
            <v>1.A.00.002.91</v>
          </cell>
          <cell r="F125" t="str">
            <v>CAMINHÃO BASCULANTE</v>
          </cell>
          <cell r="S125" t="str">
            <v>COML</v>
          </cell>
          <cell r="V125" t="str">
            <v>PAV</v>
          </cell>
          <cell r="Y125" t="str">
            <v>AREIA</v>
          </cell>
          <cell r="AE125">
            <v>0.32</v>
          </cell>
          <cell r="AH125">
            <v>166.6</v>
          </cell>
          <cell r="AK125">
            <v>1.3049999999999999</v>
          </cell>
          <cell r="AO125">
            <v>69.569999999999993</v>
          </cell>
        </row>
        <row r="126">
          <cell r="C126" t="str">
            <v>1.A.00.001.91</v>
          </cell>
          <cell r="F126" t="str">
            <v>CAMINHÃO BASCULANTE</v>
          </cell>
          <cell r="S126" t="str">
            <v>COML</v>
          </cell>
          <cell r="V126" t="str">
            <v>NPAV</v>
          </cell>
          <cell r="Y126" t="str">
            <v>AREIA</v>
          </cell>
          <cell r="AE126">
            <v>0.49</v>
          </cell>
          <cell r="AH126">
            <v>20.079999999999998</v>
          </cell>
          <cell r="AK126">
            <v>1.3049999999999999</v>
          </cell>
          <cell r="AO126">
            <v>12.84</v>
          </cell>
        </row>
        <row r="127">
          <cell r="C127" t="str">
            <v>1.A.00.001.05</v>
          </cell>
          <cell r="F127" t="str">
            <v>CAMINHÃO BASCULANTE</v>
          </cell>
          <cell r="S127" t="str">
            <v>LOCAL</v>
          </cell>
          <cell r="V127" t="str">
            <v>NPAV</v>
          </cell>
          <cell r="Y127" t="str">
            <v>AREIA</v>
          </cell>
          <cell r="AE127">
            <v>0.61</v>
          </cell>
          <cell r="AH127">
            <v>9.8000000000000007</v>
          </cell>
          <cell r="AK127">
            <v>1.3049999999999999</v>
          </cell>
          <cell r="AO127">
            <v>7.8</v>
          </cell>
        </row>
        <row r="128">
          <cell r="C128" t="str">
            <v>1.A.00.002.91</v>
          </cell>
          <cell r="F128" t="str">
            <v>CAMINHÃO BASCULANTE</v>
          </cell>
          <cell r="S128" t="str">
            <v>COML</v>
          </cell>
          <cell r="V128" t="str">
            <v>PAV</v>
          </cell>
          <cell r="Y128" t="str">
            <v>BRITA</v>
          </cell>
          <cell r="AE128">
            <v>0.32</v>
          </cell>
          <cell r="AH128">
            <v>40.840000000000003</v>
          </cell>
          <cell r="AK128">
            <v>1.2449999999999999</v>
          </cell>
          <cell r="AO128">
            <v>16.27</v>
          </cell>
        </row>
        <row r="129">
          <cell r="C129" t="str">
            <v>1.A.00.001.91</v>
          </cell>
          <cell r="F129" t="str">
            <v>CAMINHÃO BASCULANTE</v>
          </cell>
          <cell r="S129" t="str">
            <v>COML</v>
          </cell>
          <cell r="V129" t="str">
            <v>NPAV</v>
          </cell>
          <cell r="Y129" t="str">
            <v>BRITA</v>
          </cell>
          <cell r="AE129">
            <v>0.49</v>
          </cell>
          <cell r="AH129">
            <v>0.26</v>
          </cell>
          <cell r="AK129">
            <v>1.2449999999999999</v>
          </cell>
          <cell r="AO129">
            <v>0.16</v>
          </cell>
        </row>
        <row r="130">
          <cell r="C130" t="str">
            <v>1.A.00.001.05</v>
          </cell>
          <cell r="F130" t="str">
            <v>CAMINHÃO BASCULANTE</v>
          </cell>
          <cell r="S130" t="str">
            <v>LOCAL</v>
          </cell>
          <cell r="V130" t="str">
            <v>NPAV</v>
          </cell>
          <cell r="Y130" t="str">
            <v>BRITA</v>
          </cell>
          <cell r="AE130">
            <v>0.61</v>
          </cell>
          <cell r="AH130">
            <v>9.8000000000000007</v>
          </cell>
          <cell r="AK130">
            <v>1.2449999999999999</v>
          </cell>
          <cell r="AO130">
            <v>7.44</v>
          </cell>
        </row>
        <row r="131">
          <cell r="Y131" t="str">
            <v>CUSTO DE TRANSPORTE - TOTAL</v>
          </cell>
          <cell r="AO131">
            <v>130.91999999999999</v>
          </cell>
        </row>
        <row r="133">
          <cell r="Y133" t="str">
            <v>CUSTO UNITÁRIO DIRETO - TOTAL</v>
          </cell>
          <cell r="AO133">
            <v>412.02</v>
          </cell>
        </row>
        <row r="134">
          <cell r="Y134" t="str">
            <v>LDI</v>
          </cell>
          <cell r="AH134">
            <v>0.27839999999999998</v>
          </cell>
          <cell r="AO134">
            <v>114.71</v>
          </cell>
        </row>
        <row r="135">
          <cell r="A135" t="str">
            <v>2.S.03.327.50</v>
          </cell>
          <cell r="Y135" t="str">
            <v>PREÇO UNITÁRIO TOTAL</v>
          </cell>
          <cell r="AO135">
            <v>526.73</v>
          </cell>
        </row>
        <row r="137">
          <cell r="C137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JULHO/2010/PR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(PORTO CAMARGO) - ENTR. BR-373(B)/PR-151 (P. GROSSA)</v>
          </cell>
        </row>
        <row r="145">
          <cell r="C145" t="str">
            <v>SUBTRECHO:</v>
          </cell>
          <cell r="G145" t="str">
            <v xml:space="preserve">ENTR. PR-479 (TUNEIRAS DO OESTE) - GUARITAVA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2.S.03.329.53</v>
          </cell>
          <cell r="K150" t="str">
            <v>SERVIÇO:</v>
          </cell>
          <cell r="O150" t="str">
            <v>CONCRETO ESTRUTURAL Fck=35 MPa  C/ ADIT. AC/BC</v>
          </cell>
          <cell r="AL150" t="str">
            <v>UNIDADE:</v>
          </cell>
          <cell r="AP150" t="str">
            <v>m³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E303</v>
          </cell>
          <cell r="F155" t="str">
            <v>BETONEIRA: ALFA: 750 l</v>
          </cell>
          <cell r="V155">
            <v>1</v>
          </cell>
          <cell r="Y155">
            <v>1</v>
          </cell>
          <cell r="AC155">
            <v>0</v>
          </cell>
          <cell r="AG155">
            <v>18.552099999999999</v>
          </cell>
          <cell r="AK155">
            <v>14.164300000000001</v>
          </cell>
          <cell r="AO155">
            <v>18.55</v>
          </cell>
        </row>
        <row r="156">
          <cell r="C156" t="str">
            <v>E304</v>
          </cell>
          <cell r="F156" t="str">
            <v>TRANSPORTADOR MANUAL: AJS: - CARRINHO DE MÃO 80 l</v>
          </cell>
          <cell r="V156">
            <v>8</v>
          </cell>
          <cell r="Y156">
            <v>0.7</v>
          </cell>
          <cell r="AC156">
            <v>0.30000000000000004</v>
          </cell>
          <cell r="AG156">
            <v>0.12909999999999999</v>
          </cell>
          <cell r="AK156">
            <v>0</v>
          </cell>
          <cell r="AO156">
            <v>0.72</v>
          </cell>
        </row>
        <row r="157">
          <cell r="C157" t="str">
            <v>E305</v>
          </cell>
          <cell r="F157" t="str">
            <v>TRANSPORTADOR MANUAL: AJS: A-15 - GERICA 180 l</v>
          </cell>
          <cell r="V157">
            <v>7</v>
          </cell>
          <cell r="Y157">
            <v>1</v>
          </cell>
          <cell r="AC157">
            <v>0</v>
          </cell>
          <cell r="AG157">
            <v>0.79749999999999999</v>
          </cell>
          <cell r="AK157">
            <v>0</v>
          </cell>
          <cell r="AO157">
            <v>5.58</v>
          </cell>
        </row>
        <row r="158">
          <cell r="C158" t="str">
            <v>E306</v>
          </cell>
          <cell r="F158" t="str">
            <v>VIBRADOR DE CONCRETO: DIVERSOS: VIP-MT2 - DE IMERSÃO</v>
          </cell>
          <cell r="V158">
            <v>2</v>
          </cell>
          <cell r="Y158">
            <v>1</v>
          </cell>
          <cell r="AC158">
            <v>0</v>
          </cell>
          <cell r="AG158">
            <v>13.8041</v>
          </cell>
          <cell r="AK158">
            <v>12.5905</v>
          </cell>
          <cell r="AO158">
            <v>27.61</v>
          </cell>
        </row>
        <row r="159">
          <cell r="C159" t="str">
            <v>E402</v>
          </cell>
          <cell r="F159" t="str">
            <v>CAMINHÃO CARROCERIA: MERCEDES BENZ: 2726 K - DE MADEIRA - 15 t</v>
          </cell>
          <cell r="V159">
            <v>0.21</v>
          </cell>
          <cell r="Y159">
            <v>1</v>
          </cell>
          <cell r="AC159">
            <v>0</v>
          </cell>
          <cell r="AG159">
            <v>118.1397</v>
          </cell>
          <cell r="AK159">
            <v>16.787299999999998</v>
          </cell>
          <cell r="AO159">
            <v>24.81</v>
          </cell>
        </row>
        <row r="160">
          <cell r="C160" t="str">
            <v>E404</v>
          </cell>
          <cell r="F160" t="str">
            <v>CAMINHÃO BASCULANTE: MERCEDES BENZ: - 2726 K - 10 m3 - 15 t</v>
          </cell>
          <cell r="V160">
            <v>0.05</v>
          </cell>
          <cell r="Y160">
            <v>1</v>
          </cell>
          <cell r="AC160">
            <v>0</v>
          </cell>
          <cell r="AG160">
            <v>120.93170000000001</v>
          </cell>
          <cell r="AK160">
            <v>16.787299999999998</v>
          </cell>
          <cell r="AO160">
            <v>6.05</v>
          </cell>
        </row>
        <row r="161">
          <cell r="C161" t="str">
            <v>E509</v>
          </cell>
          <cell r="F161" t="str">
            <v>GRUPO GERADOR: HEIMER: GEHMI-40 - 32,0 KVA</v>
          </cell>
          <cell r="V161">
            <v>1</v>
          </cell>
          <cell r="Y161">
            <v>1</v>
          </cell>
          <cell r="AC161">
            <v>0</v>
          </cell>
          <cell r="AG161">
            <v>28.663499999999999</v>
          </cell>
          <cell r="AK161">
            <v>14.164300000000001</v>
          </cell>
          <cell r="AO161">
            <v>28.66</v>
          </cell>
        </row>
        <row r="162">
          <cell r="AG162">
            <v>0</v>
          </cell>
          <cell r="AK162">
            <v>0</v>
          </cell>
          <cell r="AO162">
            <v>0</v>
          </cell>
        </row>
        <row r="163">
          <cell r="AG163">
            <v>0</v>
          </cell>
          <cell r="AK163">
            <v>0</v>
          </cell>
          <cell r="AO163">
            <v>0</v>
          </cell>
        </row>
        <row r="164">
          <cell r="Y164" t="str">
            <v>CUSTO HORÁRIO DE EQUIPAMENTOS - TOTAL</v>
          </cell>
          <cell r="AO164">
            <v>111.97999999999999</v>
          </cell>
        </row>
        <row r="166">
          <cell r="C166" t="str">
            <v>CÓDIGO</v>
          </cell>
          <cell r="F166" t="str">
            <v>MÃO-DE-OBRA SUPLEMENTAR</v>
          </cell>
          <cell r="AC166" t="str">
            <v>K ou R</v>
          </cell>
          <cell r="AG166" t="str">
            <v>QUANT.</v>
          </cell>
          <cell r="AK166" t="str">
            <v>SALÁRIO BASE</v>
          </cell>
          <cell r="AO166" t="str">
            <v>CUSTO HORÁRIO</v>
          </cell>
        </row>
        <row r="168">
          <cell r="C168" t="str">
            <v>T501</v>
          </cell>
          <cell r="F168" t="str">
            <v>ENCARREGADO DE TURMA</v>
          </cell>
          <cell r="AG168">
            <v>1</v>
          </cell>
          <cell r="AK168">
            <v>21.508790000000001</v>
          </cell>
          <cell r="AO168">
            <v>21.51</v>
          </cell>
        </row>
        <row r="169">
          <cell r="C169" t="str">
            <v>T604</v>
          </cell>
          <cell r="F169" t="str">
            <v>PEDREIRO</v>
          </cell>
          <cell r="AG169">
            <v>2</v>
          </cell>
          <cell r="AK169">
            <v>10.439639999999999</v>
          </cell>
          <cell r="AO169">
            <v>20.88</v>
          </cell>
        </row>
        <row r="170">
          <cell r="C170" t="str">
            <v>T701</v>
          </cell>
          <cell r="F170" t="str">
            <v>SERVENTE</v>
          </cell>
          <cell r="AG170">
            <v>26</v>
          </cell>
          <cell r="AK170">
            <v>7.3969299999999993</v>
          </cell>
          <cell r="AO170">
            <v>192.32</v>
          </cell>
        </row>
        <row r="176">
          <cell r="Y176" t="str">
            <v>FERRAMENTAS MANUAIS</v>
          </cell>
          <cell r="AG176">
            <v>0.2051</v>
          </cell>
          <cell r="AK176">
            <v>234.70999999999998</v>
          </cell>
          <cell r="AO176">
            <v>48.14</v>
          </cell>
        </row>
        <row r="177">
          <cell r="Y177" t="str">
            <v>CUSTO HORÁRIO DE MÃO-DE-OBRA - TOTAL</v>
          </cell>
          <cell r="AO177">
            <v>282.84999999999997</v>
          </cell>
        </row>
        <row r="179">
          <cell r="Y179" t="str">
            <v>CUSTO HORÁRIO DE EXECUÇÃO</v>
          </cell>
          <cell r="AO179">
            <v>394.82999999999993</v>
          </cell>
        </row>
        <row r="180">
          <cell r="C180" t="str">
            <v>PRODUÇÃO DA EQUIPE</v>
          </cell>
          <cell r="Q180">
            <v>5.6</v>
          </cell>
          <cell r="V180" t="str">
            <v>m3</v>
          </cell>
          <cell r="Y180" t="str">
            <v>CUSTO UNITÁRIO DE EXECUÇÃO</v>
          </cell>
          <cell r="AO180">
            <v>70.510000000000005</v>
          </cell>
        </row>
        <row r="182">
          <cell r="C182" t="str">
            <v>CÓDIGO</v>
          </cell>
          <cell r="F182" t="str">
            <v>MATERIAIS</v>
          </cell>
          <cell r="AC182" t="str">
            <v>UNIDADE</v>
          </cell>
          <cell r="AG182" t="str">
            <v>CUSTO UNITÁRIO</v>
          </cell>
          <cell r="AK182" t="str">
            <v>CONSUMO</v>
          </cell>
          <cell r="AO182" t="str">
            <v>CUSTO TOTAL</v>
          </cell>
        </row>
        <row r="184">
          <cell r="C184" t="str">
            <v>M202</v>
          </cell>
          <cell r="F184" t="str">
            <v>CIMENTO PORTLAND CP - 32</v>
          </cell>
          <cell r="AC184" t="str">
            <v>kg</v>
          </cell>
          <cell r="AG184">
            <v>0.34399999999999997</v>
          </cell>
          <cell r="AK184">
            <v>458</v>
          </cell>
          <cell r="AO184">
            <v>157.55000000000001</v>
          </cell>
        </row>
        <row r="185">
          <cell r="C185" t="str">
            <v>M604</v>
          </cell>
          <cell r="F185" t="str">
            <v>ADITIVO PLASTIMENT BV - 40</v>
          </cell>
          <cell r="AC185" t="str">
            <v>kg</v>
          </cell>
          <cell r="AG185">
            <v>2.39</v>
          </cell>
          <cell r="AK185">
            <v>0.91600000000000004</v>
          </cell>
          <cell r="AO185">
            <v>2.19</v>
          </cell>
        </row>
        <row r="186">
          <cell r="C186" t="str">
            <v>M704</v>
          </cell>
          <cell r="F186" t="str">
            <v>AREIA LAVADA</v>
          </cell>
          <cell r="AC186" t="str">
            <v>m³</v>
          </cell>
          <cell r="AG186">
            <v>45</v>
          </cell>
          <cell r="AK186">
            <v>0.59399999999999997</v>
          </cell>
          <cell r="AO186">
            <v>26.73</v>
          </cell>
        </row>
        <row r="187">
          <cell r="C187" t="str">
            <v>1.A.00.717.00</v>
          </cell>
          <cell r="F187" t="str">
            <v>BRITA COMERCIAL</v>
          </cell>
          <cell r="AC187" t="str">
            <v>m³</v>
          </cell>
          <cell r="AG187">
            <v>41.29</v>
          </cell>
          <cell r="AK187">
            <v>0.71399999999999997</v>
          </cell>
          <cell r="AO187">
            <v>29.48</v>
          </cell>
        </row>
        <row r="193">
          <cell r="Y193" t="str">
            <v>CUSTO DE MATERIAIS - TOTAL</v>
          </cell>
          <cell r="AO193">
            <v>215.95</v>
          </cell>
        </row>
        <row r="195">
          <cell r="C195" t="str">
            <v>CÓDIGO</v>
          </cell>
          <cell r="F195" t="str">
            <v>EQUIPAMENTO DE TRANSPORTE</v>
          </cell>
          <cell r="S195" t="str">
            <v>TIPO</v>
          </cell>
          <cell r="V195" t="str">
            <v>PISO</v>
          </cell>
          <cell r="Y195" t="str">
            <v>MATERIAL</v>
          </cell>
          <cell r="AE195" t="str">
            <v>CUSTO (tkm)</v>
          </cell>
          <cell r="AH195" t="str">
            <v>DT            (km)</v>
          </cell>
          <cell r="AK195" t="str">
            <v>CONSUMO</v>
          </cell>
          <cell r="AO195" t="str">
            <v>CUSTO TOTAL</v>
          </cell>
        </row>
        <row r="197">
          <cell r="C197" t="str">
            <v>1.A.00.002.90</v>
          </cell>
          <cell r="F197" t="str">
            <v>CAMINHÃO CARROCERIA</v>
          </cell>
          <cell r="S197" t="str">
            <v>COML</v>
          </cell>
          <cell r="V197" t="str">
            <v>PAV</v>
          </cell>
          <cell r="Y197" t="str">
            <v>CIMENTO CP-32</v>
          </cell>
          <cell r="AE197">
            <v>0.32</v>
          </cell>
          <cell r="AH197">
            <v>125.54</v>
          </cell>
          <cell r="AK197">
            <v>9.1600000000000004E-4</v>
          </cell>
          <cell r="AO197">
            <v>0.04</v>
          </cell>
        </row>
        <row r="198">
          <cell r="C198" t="str">
            <v>1.A.00.001.90</v>
          </cell>
          <cell r="F198" t="str">
            <v>CAMINHÃO CARROCERIA</v>
          </cell>
          <cell r="S198" t="str">
            <v>COML</v>
          </cell>
          <cell r="V198" t="str">
            <v>NPAV</v>
          </cell>
          <cell r="Y198" t="str">
            <v>CIMENTO CP-32</v>
          </cell>
          <cell r="AE198">
            <v>0.47</v>
          </cell>
          <cell r="AH198">
            <v>0.26</v>
          </cell>
          <cell r="AK198">
            <v>9.1600000000000004E-4</v>
          </cell>
          <cell r="AO198">
            <v>0</v>
          </cell>
        </row>
        <row r="199">
          <cell r="C199" t="str">
            <v>1.A.00.001.40</v>
          </cell>
          <cell r="F199" t="str">
            <v>CAMINHÃO CARROCERIA</v>
          </cell>
          <cell r="S199" t="str">
            <v>LOCAL</v>
          </cell>
          <cell r="V199" t="str">
            <v>NPAV</v>
          </cell>
          <cell r="Y199" t="str">
            <v>CIMENTO CP-32</v>
          </cell>
          <cell r="AE199">
            <v>0.8</v>
          </cell>
          <cell r="AH199">
            <v>9.8000000000000007</v>
          </cell>
          <cell r="AK199">
            <v>9.1600000000000004E-4</v>
          </cell>
          <cell r="AO199">
            <v>0.01</v>
          </cell>
        </row>
        <row r="200">
          <cell r="C200" t="str">
            <v>1.A.00.002.91</v>
          </cell>
          <cell r="F200" t="str">
            <v>CAMINHÃO BASCULANTE</v>
          </cell>
          <cell r="S200" t="str">
            <v>COML</v>
          </cell>
          <cell r="V200" t="str">
            <v>PAV</v>
          </cell>
          <cell r="Y200" t="str">
            <v>AREIA</v>
          </cell>
          <cell r="AE200">
            <v>0.32</v>
          </cell>
          <cell r="AH200">
            <v>166.6</v>
          </cell>
          <cell r="AK200">
            <v>0.89100000000000001</v>
          </cell>
          <cell r="AO200">
            <v>47.5</v>
          </cell>
        </row>
        <row r="201">
          <cell r="C201" t="str">
            <v>1.A.00.001.91</v>
          </cell>
          <cell r="F201" t="str">
            <v>CAMINHÃO BASCULANTE</v>
          </cell>
          <cell r="S201" t="str">
            <v>COML</v>
          </cell>
          <cell r="V201" t="str">
            <v>NPAV</v>
          </cell>
          <cell r="Y201" t="str">
            <v>AREIA</v>
          </cell>
          <cell r="AE201">
            <v>0.49</v>
          </cell>
          <cell r="AH201">
            <v>20.079999999999998</v>
          </cell>
          <cell r="AK201">
            <v>0.89100000000000001</v>
          </cell>
          <cell r="AO201">
            <v>8.77</v>
          </cell>
        </row>
        <row r="202">
          <cell r="C202" t="str">
            <v>1.A.00.001.05</v>
          </cell>
          <cell r="F202" t="str">
            <v>CAMINHÃO BASCULANTE</v>
          </cell>
          <cell r="S202" t="str">
            <v>LOCAL</v>
          </cell>
          <cell r="V202" t="str">
            <v>NPAV</v>
          </cell>
          <cell r="Y202" t="str">
            <v>AREIA</v>
          </cell>
          <cell r="AE202">
            <v>0.61</v>
          </cell>
          <cell r="AH202">
            <v>9.8000000000000007</v>
          </cell>
          <cell r="AK202">
            <v>0.89100000000000001</v>
          </cell>
          <cell r="AO202">
            <v>5.33</v>
          </cell>
        </row>
        <row r="203">
          <cell r="C203" t="str">
            <v>1.A.00.002.91</v>
          </cell>
          <cell r="F203" t="str">
            <v>CAMINHÃO BASCULANTE</v>
          </cell>
          <cell r="S203" t="str">
            <v>COML</v>
          </cell>
          <cell r="V203" t="str">
            <v>PAV</v>
          </cell>
          <cell r="Y203" t="str">
            <v>BRITA</v>
          </cell>
          <cell r="AE203">
            <v>0.32</v>
          </cell>
          <cell r="AH203">
            <v>40.840000000000003</v>
          </cell>
          <cell r="AK203">
            <v>1.071</v>
          </cell>
          <cell r="AO203">
            <v>14</v>
          </cell>
        </row>
        <row r="204">
          <cell r="C204" t="str">
            <v>1.A.00.001.91</v>
          </cell>
          <cell r="F204" t="str">
            <v>CAMINHÃO BASCULANTE</v>
          </cell>
          <cell r="S204" t="str">
            <v>COML</v>
          </cell>
          <cell r="V204" t="str">
            <v>NPAV</v>
          </cell>
          <cell r="Y204" t="str">
            <v>BRITA</v>
          </cell>
          <cell r="AE204">
            <v>0.49</v>
          </cell>
          <cell r="AH204">
            <v>0.26</v>
          </cell>
          <cell r="AK204">
            <v>1.071</v>
          </cell>
          <cell r="AO204">
            <v>0.14000000000000001</v>
          </cell>
        </row>
        <row r="205">
          <cell r="C205" t="str">
            <v>1.A.00.001.05</v>
          </cell>
          <cell r="F205" t="str">
            <v>CAMINHÃO BASCULANTE</v>
          </cell>
          <cell r="S205" t="str">
            <v>LOCAL</v>
          </cell>
          <cell r="V205" t="str">
            <v>NPAV</v>
          </cell>
          <cell r="Y205" t="str">
            <v>BRITA</v>
          </cell>
          <cell r="AE205">
            <v>0.61</v>
          </cell>
          <cell r="AH205">
            <v>9.8000000000000007</v>
          </cell>
          <cell r="AK205">
            <v>1.071</v>
          </cell>
          <cell r="AO205">
            <v>6.4</v>
          </cell>
        </row>
        <row r="206">
          <cell r="Y206" t="str">
            <v>CUSTO DE TRANSPORTE - TOTAL</v>
          </cell>
          <cell r="AO206">
            <v>82.19</v>
          </cell>
        </row>
        <row r="208">
          <cell r="Y208" t="str">
            <v>CUSTO UNITÁRIO DIRETO - TOTAL</v>
          </cell>
          <cell r="AO208">
            <v>368.65</v>
          </cell>
        </row>
        <row r="209">
          <cell r="Y209" t="str">
            <v>LDI</v>
          </cell>
          <cell r="AH209">
            <v>0.27839999999999998</v>
          </cell>
          <cell r="AO209">
            <v>102.63</v>
          </cell>
        </row>
        <row r="210">
          <cell r="A210" t="str">
            <v>2.S.03.329.53</v>
          </cell>
          <cell r="Y210" t="str">
            <v>PREÇO UNITÁRIO TOTAL</v>
          </cell>
          <cell r="AO210">
            <v>471.28</v>
          </cell>
        </row>
        <row r="212">
          <cell r="C212" t="str">
            <v>OBSERVAÇÕES:</v>
          </cell>
        </row>
        <row r="218">
          <cell r="C218" t="str">
            <v>RODOVIA:</v>
          </cell>
          <cell r="G218" t="str">
            <v>BR-487/PR</v>
          </cell>
          <cell r="AB218" t="str">
            <v>DATA-BASE:      JULHO/2010/PR</v>
          </cell>
          <cell r="AJ218" t="str">
            <v>PB-Qd 08</v>
          </cell>
        </row>
        <row r="219">
          <cell r="C219" t="str">
            <v>TRECHO:</v>
          </cell>
          <cell r="G219" t="str">
            <v>DIV. MS/PR (PORTO CAMARGO) - ENTR. BR-373(B)/PR-151 (P. GROSSA)</v>
          </cell>
        </row>
        <row r="220">
          <cell r="C220" t="str">
            <v>SUBTRECHO:</v>
          </cell>
          <cell r="G220" t="str">
            <v xml:space="preserve">ENTR. PR-479 (TUNEIRAS DO OESTE) - GUARITAVA                </v>
          </cell>
        </row>
        <row r="223">
          <cell r="C223" t="str">
            <v>COMPOSIÇÃO DE PREÇO UNITÁRIO</v>
          </cell>
        </row>
        <row r="225">
          <cell r="C225" t="str">
            <v>CÓDIGO:</v>
          </cell>
          <cell r="G225" t="str">
            <v>2.S.03.370.00</v>
          </cell>
          <cell r="K225" t="str">
            <v>SERVIÇO:</v>
          </cell>
          <cell r="O225" t="str">
            <v>FORMA COMUM DE MADEIRA</v>
          </cell>
          <cell r="AL225" t="str">
            <v>UNIDADE:</v>
          </cell>
          <cell r="AP225" t="str">
            <v>m²</v>
          </cell>
        </row>
        <row r="228">
          <cell r="C228" t="str">
            <v>CÓDIGO</v>
          </cell>
          <cell r="F228" t="str">
            <v>EQUIPAMENTOS</v>
          </cell>
          <cell r="V228" t="str">
            <v>QUANT.</v>
          </cell>
          <cell r="Y228" t="str">
            <v>UTILIZAÇÃO</v>
          </cell>
          <cell r="AG228" t="str">
            <v>CUSTO OPERACIONAL</v>
          </cell>
          <cell r="AO228" t="str">
            <v>CUSTO HORÁRIO</v>
          </cell>
        </row>
        <row r="229">
          <cell r="Y229" t="str">
            <v>PROD.</v>
          </cell>
          <cell r="AC229" t="str">
            <v>IMPROD.</v>
          </cell>
          <cell r="AG229" t="str">
            <v>PROD.</v>
          </cell>
          <cell r="AK229" t="str">
            <v>IMPROD.</v>
          </cell>
        </row>
        <row r="230">
          <cell r="C230" t="str">
            <v>E509</v>
          </cell>
          <cell r="F230" t="str">
            <v>GRUPO GERADOR: HEIMER: GEHMI-40 - 32,0 KVA</v>
          </cell>
          <cell r="V230">
            <v>0.18</v>
          </cell>
          <cell r="Y230">
            <v>1</v>
          </cell>
          <cell r="AC230">
            <v>0</v>
          </cell>
          <cell r="AG230">
            <v>28.663499999999999</v>
          </cell>
          <cell r="AK230">
            <v>14.164300000000001</v>
          </cell>
          <cell r="AO230">
            <v>5.16</v>
          </cell>
        </row>
        <row r="231">
          <cell r="C231" t="str">
            <v>E904</v>
          </cell>
          <cell r="F231" t="str">
            <v xml:space="preserve">MÁQUINA DE BANCADA: MAKSIWA: SCMA - SERRA CIRCULAR DE 12'' </v>
          </cell>
          <cell r="V231">
            <v>0.18</v>
          </cell>
          <cell r="Y231">
            <v>1</v>
          </cell>
          <cell r="AC231">
            <v>0</v>
          </cell>
          <cell r="AG231">
            <v>0.25380000000000003</v>
          </cell>
          <cell r="AK231">
            <v>0</v>
          </cell>
          <cell r="AO231">
            <v>0.05</v>
          </cell>
        </row>
        <row r="238">
          <cell r="Y238" t="str">
            <v>CUSTO HORÁRIO DE EQUIPAMENTOS - TOTAL</v>
          </cell>
          <cell r="AO238">
            <v>5.21</v>
          </cell>
        </row>
        <row r="240">
          <cell r="C240" t="str">
            <v>CÓDIGO</v>
          </cell>
          <cell r="F240" t="str">
            <v>MÃO-DE-OBRA SUPLEMENTAR</v>
          </cell>
          <cell r="AC240" t="str">
            <v>K ou R</v>
          </cell>
          <cell r="AG240" t="str">
            <v>QUANT.</v>
          </cell>
          <cell r="AK240" t="str">
            <v>SALÁRIO BASE</v>
          </cell>
          <cell r="AO240" t="str">
            <v>CUSTO HORÁRIO</v>
          </cell>
        </row>
        <row r="242">
          <cell r="C242" t="str">
            <v>T603</v>
          </cell>
          <cell r="F242" t="str">
            <v>CARPINTEIRO</v>
          </cell>
          <cell r="AG242">
            <v>1</v>
          </cell>
          <cell r="AK242">
            <v>10.439639999999999</v>
          </cell>
          <cell r="AO242">
            <v>10.44</v>
          </cell>
        </row>
        <row r="243">
          <cell r="C243" t="str">
            <v>T701</v>
          </cell>
          <cell r="F243" t="str">
            <v>SERVENTE</v>
          </cell>
          <cell r="AG243">
            <v>1</v>
          </cell>
          <cell r="AK243">
            <v>7.3969299999999993</v>
          </cell>
          <cell r="AO243">
            <v>7.4</v>
          </cell>
        </row>
        <row r="250">
          <cell r="Y250" t="str">
            <v>FERRAMENTAS MANUAIS</v>
          </cell>
          <cell r="AG250">
            <v>0.2051</v>
          </cell>
          <cell r="AK250">
            <v>17.84</v>
          </cell>
          <cell r="AO250">
            <v>3.66</v>
          </cell>
        </row>
        <row r="251">
          <cell r="Y251" t="str">
            <v>CUSTO HORÁRIO DE MÃO-DE-OBRA - TOTAL</v>
          </cell>
          <cell r="AO251">
            <v>21.5</v>
          </cell>
        </row>
        <row r="253">
          <cell r="Y253" t="str">
            <v>CUSTO HORÁRIO DE EXECUÇÃO</v>
          </cell>
          <cell r="AO253">
            <v>26.71</v>
          </cell>
        </row>
        <row r="254">
          <cell r="C254" t="str">
            <v>PRODUÇÃO DA EQUIPE</v>
          </cell>
          <cell r="Q254">
            <v>1</v>
          </cell>
          <cell r="V254" t="str">
            <v>m2</v>
          </cell>
          <cell r="Y254" t="str">
            <v>CUSTO UNITÁRIO DE EXECUÇÃO</v>
          </cell>
          <cell r="AO254">
            <v>26.71</v>
          </cell>
        </row>
        <row r="256">
          <cell r="C256" t="str">
            <v>CÓDIGO</v>
          </cell>
          <cell r="F256" t="str">
            <v>MATERIAIS</v>
          </cell>
          <cell r="AC256" t="str">
            <v>UNIDADE</v>
          </cell>
          <cell r="AG256" t="str">
            <v>CUSTO UNITÁRIO</v>
          </cell>
          <cell r="AK256" t="str">
            <v>CONSUMO</v>
          </cell>
          <cell r="AO256" t="str">
            <v>CUSTO TOTAL</v>
          </cell>
        </row>
        <row r="258">
          <cell r="C258" t="str">
            <v>M320</v>
          </cell>
          <cell r="F258" t="str">
            <v>PREGOS DE FERRO (18 X 30)</v>
          </cell>
          <cell r="AC258" t="str">
            <v>kg</v>
          </cell>
          <cell r="AG258">
            <v>4.47</v>
          </cell>
          <cell r="AK258">
            <v>0.1</v>
          </cell>
          <cell r="AO258">
            <v>0.45</v>
          </cell>
        </row>
        <row r="259">
          <cell r="C259" t="str">
            <v>M406</v>
          </cell>
          <cell r="F259" t="str">
            <v>CAIBROS DE 7,5 CM X 7,5 CM</v>
          </cell>
          <cell r="AC259" t="str">
            <v>m</v>
          </cell>
          <cell r="AG259">
            <v>1.98</v>
          </cell>
          <cell r="AK259">
            <v>1.1499999999999999</v>
          </cell>
          <cell r="AO259">
            <v>2.2799999999999998</v>
          </cell>
        </row>
        <row r="260">
          <cell r="C260" t="str">
            <v>M408</v>
          </cell>
          <cell r="F260" t="str">
            <v>TABUA DE  5a 2,5 cm x 30,0 cm</v>
          </cell>
          <cell r="AC260" t="str">
            <v>m</v>
          </cell>
          <cell r="AG260">
            <v>2.7</v>
          </cell>
          <cell r="AK260">
            <v>1.92</v>
          </cell>
          <cell r="AO260">
            <v>5.18</v>
          </cell>
        </row>
        <row r="261">
          <cell r="C261" t="str">
            <v>M413</v>
          </cell>
          <cell r="F261" t="str">
            <v>GASTALHO 10 x 2,5 cm</v>
          </cell>
          <cell r="AC261" t="str">
            <v>m</v>
          </cell>
          <cell r="AG261">
            <v>4.5</v>
          </cell>
          <cell r="AK261">
            <v>1.29</v>
          </cell>
          <cell r="AO261">
            <v>5.81</v>
          </cell>
        </row>
        <row r="262">
          <cell r="C262" t="str">
            <v>M621</v>
          </cell>
          <cell r="F262" t="str">
            <v>DESMOLDANTE</v>
          </cell>
          <cell r="AC262" t="str">
            <v>l</v>
          </cell>
          <cell r="AG262">
            <v>3.65</v>
          </cell>
          <cell r="AK262">
            <v>0.02</v>
          </cell>
          <cell r="AO262">
            <v>7.0000000000000007E-2</v>
          </cell>
        </row>
        <row r="263">
          <cell r="C263" t="str">
            <v>1.A.00.301.00</v>
          </cell>
          <cell r="F263" t="str">
            <v>FORNECIMENTO DE AÇO CA 25</v>
          </cell>
          <cell r="AC263" t="str">
            <v>kg</v>
          </cell>
          <cell r="AG263">
            <v>3.85</v>
          </cell>
          <cell r="AK263">
            <v>0.25</v>
          </cell>
          <cell r="AO263">
            <v>0.96</v>
          </cell>
        </row>
        <row r="266">
          <cell r="Y266" t="str">
            <v>CUSTO DE MATERIAIS - TOTAL</v>
          </cell>
          <cell r="AO266">
            <v>14.75</v>
          </cell>
        </row>
        <row r="268">
          <cell r="C268" t="str">
            <v>CÓDIGO</v>
          </cell>
          <cell r="F268" t="str">
            <v>EQUIPAMENTO DE TRANSPORTE</v>
          </cell>
          <cell r="S268" t="str">
            <v>TIPO</v>
          </cell>
          <cell r="V268" t="str">
            <v>PISO</v>
          </cell>
          <cell r="Y268" t="str">
            <v>MATERIAL</v>
          </cell>
          <cell r="AE268" t="str">
            <v>CUSTO (tkm)</v>
          </cell>
          <cell r="AH268" t="str">
            <v>DT            (km)</v>
          </cell>
          <cell r="AK268" t="str">
            <v>CONSUMO</v>
          </cell>
          <cell r="AO268" t="str">
            <v>CUSTO TOTAL</v>
          </cell>
        </row>
        <row r="270">
          <cell r="C270" t="str">
            <v>1.A.00.002.90</v>
          </cell>
          <cell r="F270" t="str">
            <v>CAMINHÃO CARROCERIA</v>
          </cell>
          <cell r="S270" t="str">
            <v>COML</v>
          </cell>
          <cell r="V270" t="str">
            <v>PAV</v>
          </cell>
          <cell r="Y270" t="str">
            <v>MADEIRA</v>
          </cell>
          <cell r="AE270">
            <v>0.32</v>
          </cell>
          <cell r="AH270">
            <v>33.54</v>
          </cell>
          <cell r="AK270">
            <v>1.5800000000000002E-2</v>
          </cell>
          <cell r="AO270">
            <v>0.17</v>
          </cell>
        </row>
        <row r="271">
          <cell r="C271" t="str">
            <v>1.A.00.001.90</v>
          </cell>
          <cell r="F271" t="str">
            <v>CAMINHÃO CARROCERIA</v>
          </cell>
          <cell r="S271" t="str">
            <v>COML</v>
          </cell>
          <cell r="V271" t="str">
            <v>NPAV</v>
          </cell>
          <cell r="Y271" t="str">
            <v>MADEIRA</v>
          </cell>
          <cell r="AE271">
            <v>0.47</v>
          </cell>
          <cell r="AH271">
            <v>0.26</v>
          </cell>
          <cell r="AK271">
            <v>1.5800000000000002E-2</v>
          </cell>
          <cell r="AO271">
            <v>0</v>
          </cell>
        </row>
        <row r="272">
          <cell r="C272" t="str">
            <v>1.A.00.001.40</v>
          </cell>
          <cell r="F272" t="str">
            <v>CAMINHÃO CARROCERIA</v>
          </cell>
          <cell r="S272" t="str">
            <v>LOCAL</v>
          </cell>
          <cell r="V272" t="str">
            <v>NPAV</v>
          </cell>
          <cell r="Y272" t="str">
            <v>MADEIRA</v>
          </cell>
          <cell r="AE272">
            <v>0.8</v>
          </cell>
          <cell r="AH272">
            <v>9.8000000000000007</v>
          </cell>
          <cell r="AK272">
            <v>1.5800000000000002E-2</v>
          </cell>
          <cell r="AO272">
            <v>0.12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AO276">
            <v>0</v>
          </cell>
        </row>
        <row r="277">
          <cell r="AO277">
            <v>0</v>
          </cell>
        </row>
        <row r="278">
          <cell r="Y278" t="str">
            <v>CUSTO DE TRANSPORTE - TOTAL</v>
          </cell>
          <cell r="AO278">
            <v>0.29000000000000004</v>
          </cell>
        </row>
        <row r="280">
          <cell r="Y280" t="str">
            <v>CUSTO UNITÁRIO DIRETO - TOTAL</v>
          </cell>
          <cell r="AO280">
            <v>41.75</v>
          </cell>
        </row>
        <row r="281">
          <cell r="Y281" t="str">
            <v>LDI</v>
          </cell>
          <cell r="AH281">
            <v>0.27839999999999998</v>
          </cell>
          <cell r="AO281">
            <v>11.62</v>
          </cell>
        </row>
        <row r="282">
          <cell r="A282" t="str">
            <v>2.S.03.370.00</v>
          </cell>
          <cell r="Y282" t="str">
            <v>PREÇO UNITÁRIO TOTAL</v>
          </cell>
          <cell r="AO282">
            <v>53.37</v>
          </cell>
        </row>
        <row r="284">
          <cell r="C284" t="str">
            <v>OBSERVAÇÕES:</v>
          </cell>
        </row>
        <row r="291">
          <cell r="C291" t="str">
            <v>RODOVIA:</v>
          </cell>
          <cell r="G291" t="str">
            <v>BR-487/PR</v>
          </cell>
          <cell r="AB291" t="str">
            <v>DATA-BASE:      JULHO/2010/PR</v>
          </cell>
          <cell r="AJ291" t="str">
            <v>PB-Qd 08</v>
          </cell>
        </row>
        <row r="292">
          <cell r="C292" t="str">
            <v>TRECHO:</v>
          </cell>
          <cell r="G292" t="str">
            <v>DIV. MS/PR (PORTO CAMARGO) - ENTR. BR-373(B)/PR-151 (P. GROSSA)</v>
          </cell>
        </row>
        <row r="293">
          <cell r="C293" t="str">
            <v>SUBTRECHO:</v>
          </cell>
          <cell r="G293" t="str">
            <v xml:space="preserve">ENTR. PR-479 (TUNEIRAS DO OESTE) - GUARITAVA                </v>
          </cell>
        </row>
        <row r="296">
          <cell r="C296" t="str">
            <v>COMPOSIÇÃO DE PREÇO UNITÁRIO</v>
          </cell>
        </row>
        <row r="298">
          <cell r="C298" t="str">
            <v>CÓDIGO:</v>
          </cell>
          <cell r="G298" t="str">
            <v>2.S.03.371.02</v>
          </cell>
          <cell r="K298" t="str">
            <v>SERVIÇO:</v>
          </cell>
          <cell r="O298" t="str">
            <v>FORMA DE PLACA COMPENSADA PLASTIFICADA</v>
          </cell>
          <cell r="AL298" t="str">
            <v>UNIDADE:</v>
          </cell>
          <cell r="AP298" t="str">
            <v>m²</v>
          </cell>
        </row>
        <row r="301">
          <cell r="C301" t="str">
            <v>CÓDIGO</v>
          </cell>
          <cell r="F301" t="str">
            <v>EQUIPAMENTOS</v>
          </cell>
          <cell r="V301" t="str">
            <v>QUANT.</v>
          </cell>
          <cell r="Y301" t="str">
            <v>UTILIZAÇÃO</v>
          </cell>
          <cell r="AG301" t="str">
            <v>CUSTO OPERACIONAL</v>
          </cell>
          <cell r="AO301" t="str">
            <v>CUSTO HORÁRIO</v>
          </cell>
        </row>
        <row r="302">
          <cell r="Y302" t="str">
            <v>PROD.</v>
          </cell>
          <cell r="AC302" t="str">
            <v>IMPROD.</v>
          </cell>
          <cell r="AG302" t="str">
            <v>PROD.</v>
          </cell>
          <cell r="AK302" t="str">
            <v>IMPROD.</v>
          </cell>
        </row>
        <row r="303">
          <cell r="C303" t="str">
            <v>E509</v>
          </cell>
          <cell r="F303" t="str">
            <v>GRUPO GERADOR: HEIMER: GEHMI-40 - 32,0 KVA</v>
          </cell>
          <cell r="V303">
            <v>0.18</v>
          </cell>
          <cell r="Y303">
            <v>1</v>
          </cell>
          <cell r="AC303">
            <v>0</v>
          </cell>
          <cell r="AG303">
            <v>28.663499999999999</v>
          </cell>
          <cell r="AK303">
            <v>14.164300000000001</v>
          </cell>
          <cell r="AO303">
            <v>5.16</v>
          </cell>
        </row>
        <row r="304">
          <cell r="C304" t="str">
            <v>E904</v>
          </cell>
          <cell r="F304" t="str">
            <v xml:space="preserve">MÁQUINA DE BANCADA: MAKSIWA: SCMA - SERRA CIRCULAR DE 12'' </v>
          </cell>
          <cell r="V304">
            <v>0.18</v>
          </cell>
          <cell r="Y304">
            <v>1</v>
          </cell>
          <cell r="AC304">
            <v>0</v>
          </cell>
          <cell r="AG304">
            <v>0.25380000000000003</v>
          </cell>
          <cell r="AK304">
            <v>0</v>
          </cell>
          <cell r="AO304">
            <v>0.05</v>
          </cell>
        </row>
        <row r="311">
          <cell r="Y311" t="str">
            <v>CUSTO HORÁRIO DE EQUIPAMENTOS - TOTAL</v>
          </cell>
          <cell r="AO311">
            <v>5.21</v>
          </cell>
        </row>
        <row r="313">
          <cell r="C313" t="str">
            <v>CÓDIGO</v>
          </cell>
          <cell r="F313" t="str">
            <v>MÃO-DE-OBRA SUPLEMENTAR</v>
          </cell>
          <cell r="AC313" t="str">
            <v>K ou R</v>
          </cell>
          <cell r="AG313" t="str">
            <v>QUANT.</v>
          </cell>
          <cell r="AK313" t="str">
            <v>SALÁRIO BASE</v>
          </cell>
          <cell r="AO313" t="str">
            <v>CUSTO HORÁRIO</v>
          </cell>
        </row>
        <row r="315">
          <cell r="C315" t="str">
            <v>T603</v>
          </cell>
          <cell r="F315" t="str">
            <v>CARPINTEIRO</v>
          </cell>
          <cell r="AG315">
            <v>0.7</v>
          </cell>
          <cell r="AK315">
            <v>10.439639999999999</v>
          </cell>
          <cell r="AO315">
            <v>7.31</v>
          </cell>
        </row>
        <row r="316">
          <cell r="C316" t="str">
            <v>T701</v>
          </cell>
          <cell r="F316" t="str">
            <v>SERVENTE</v>
          </cell>
          <cell r="AG316">
            <v>0.7</v>
          </cell>
          <cell r="AK316">
            <v>7.3969299999999993</v>
          </cell>
          <cell r="AO316">
            <v>5.18</v>
          </cell>
        </row>
        <row r="323">
          <cell r="Y323" t="str">
            <v>FERRAMENTAS MANUAIS</v>
          </cell>
          <cell r="AG323">
            <v>0.2051</v>
          </cell>
          <cell r="AK323">
            <v>12.489999999999998</v>
          </cell>
          <cell r="AO323">
            <v>2.56</v>
          </cell>
        </row>
        <row r="324">
          <cell r="Y324" t="str">
            <v>CUSTO HORÁRIO DE MÃO-DE-OBRA - TOTAL</v>
          </cell>
          <cell r="AO324">
            <v>15.049999999999999</v>
          </cell>
        </row>
        <row r="326">
          <cell r="Y326" t="str">
            <v>CUSTO HORÁRIO DE EXECUÇÃO</v>
          </cell>
          <cell r="AO326">
            <v>20.259999999999998</v>
          </cell>
        </row>
        <row r="327">
          <cell r="C327" t="str">
            <v>PRODUÇÃO DA EQUIPE</v>
          </cell>
          <cell r="Q327">
            <v>1</v>
          </cell>
          <cell r="V327" t="str">
            <v>m2</v>
          </cell>
          <cell r="Y327" t="str">
            <v>CUSTO UNITÁRIO DE EXECUÇÃO</v>
          </cell>
          <cell r="AO327">
            <v>20.260000000000002</v>
          </cell>
        </row>
        <row r="329">
          <cell r="C329" t="str">
            <v>CÓDIGO</v>
          </cell>
          <cell r="F329" t="str">
            <v>MATERIAIS</v>
          </cell>
          <cell r="AC329" t="str">
            <v>UNIDADE</v>
          </cell>
          <cell r="AG329" t="str">
            <v>CUSTO UNITÁRIO</v>
          </cell>
          <cell r="AK329" t="str">
            <v>CONSUMO</v>
          </cell>
          <cell r="AO329" t="str">
            <v>CUSTO TOTAL</v>
          </cell>
        </row>
        <row r="331">
          <cell r="C331" t="str">
            <v>M320</v>
          </cell>
          <cell r="F331" t="str">
            <v>PREGOS DE FERRO (18 X 30)</v>
          </cell>
          <cell r="AC331" t="str">
            <v>kg</v>
          </cell>
          <cell r="AG331">
            <v>4.47</v>
          </cell>
          <cell r="AK331">
            <v>0.1</v>
          </cell>
          <cell r="AO331">
            <v>0.45</v>
          </cell>
        </row>
        <row r="332">
          <cell r="C332" t="str">
            <v>M406</v>
          </cell>
          <cell r="F332" t="str">
            <v>CAIBROS DE 7,5 CM X 7,5 CM</v>
          </cell>
          <cell r="AC332" t="str">
            <v>m</v>
          </cell>
          <cell r="AG332">
            <v>1.98</v>
          </cell>
          <cell r="AK332">
            <v>0.7</v>
          </cell>
          <cell r="AO332">
            <v>1.39</v>
          </cell>
        </row>
        <row r="333">
          <cell r="C333" t="str">
            <v>M411</v>
          </cell>
          <cell r="F333" t="str">
            <v>COMPENSADO PLASTIFICADO DE 17 mm</v>
          </cell>
          <cell r="AC333" t="str">
            <v>m</v>
          </cell>
          <cell r="AG333">
            <v>18.86</v>
          </cell>
          <cell r="AK333">
            <v>0.4</v>
          </cell>
          <cell r="AO333">
            <v>7.54</v>
          </cell>
        </row>
        <row r="334">
          <cell r="C334" t="str">
            <v>M413</v>
          </cell>
          <cell r="F334" t="str">
            <v>GASTALHO 10 x 2,5 cm</v>
          </cell>
          <cell r="AC334" t="str">
            <v>m</v>
          </cell>
          <cell r="AG334">
            <v>4.5</v>
          </cell>
          <cell r="AK334">
            <v>1.39</v>
          </cell>
          <cell r="AO334">
            <v>6.26</v>
          </cell>
        </row>
        <row r="335">
          <cell r="C335" t="str">
            <v>1.A.00.301.00</v>
          </cell>
          <cell r="F335" t="str">
            <v>FORNECIMENTO DE AÇO CA 25</v>
          </cell>
          <cell r="AC335" t="str">
            <v>kg</v>
          </cell>
          <cell r="AG335">
            <v>3.85</v>
          </cell>
          <cell r="AK335">
            <v>0.34</v>
          </cell>
          <cell r="AO335">
            <v>1.31</v>
          </cell>
        </row>
        <row r="339">
          <cell r="Y339" t="str">
            <v>CUSTO DE MATERIAIS - TOTAL</v>
          </cell>
          <cell r="AO339">
            <v>16.95</v>
          </cell>
        </row>
        <row r="341">
          <cell r="C341" t="str">
            <v>CÓDIGO</v>
          </cell>
          <cell r="F341" t="str">
            <v>EQUIPAMENTO DE TRANSPORTE</v>
          </cell>
          <cell r="S341" t="str">
            <v>TIPO</v>
          </cell>
          <cell r="V341" t="str">
            <v>PISO</v>
          </cell>
          <cell r="Y341" t="str">
            <v>MATERIAL</v>
          </cell>
          <cell r="AE341" t="str">
            <v>CUSTO (tkm)</v>
          </cell>
          <cell r="AH341" t="str">
            <v>DT            (km)</v>
          </cell>
          <cell r="AK341" t="str">
            <v>CONSUMO</v>
          </cell>
          <cell r="AO341" t="str">
            <v>CUSTO TOTAL</v>
          </cell>
        </row>
        <row r="343">
          <cell r="C343" t="str">
            <v>1.A.00.002.90</v>
          </cell>
          <cell r="F343" t="str">
            <v>CAMINHÃO CARROCERIA</v>
          </cell>
          <cell r="S343" t="str">
            <v>COML</v>
          </cell>
          <cell r="V343" t="str">
            <v>PAV</v>
          </cell>
          <cell r="Y343" t="str">
            <v>MADEIRA</v>
          </cell>
          <cell r="AE343">
            <v>0.32</v>
          </cell>
          <cell r="AH343">
            <v>33.54</v>
          </cell>
          <cell r="AK343">
            <v>1.46E-2</v>
          </cell>
          <cell r="AO343">
            <v>0.16</v>
          </cell>
        </row>
        <row r="344">
          <cell r="C344" t="str">
            <v>1.A.00.001.90</v>
          </cell>
          <cell r="F344" t="str">
            <v>CAMINHÃO CARROCERIA</v>
          </cell>
          <cell r="S344" t="str">
            <v>COML</v>
          </cell>
          <cell r="V344" t="str">
            <v>NPAV</v>
          </cell>
          <cell r="Y344" t="str">
            <v>MADEIRA</v>
          </cell>
          <cell r="AE344">
            <v>0.47</v>
          </cell>
          <cell r="AH344">
            <v>0.26</v>
          </cell>
          <cell r="AK344">
            <v>1.46E-2</v>
          </cell>
          <cell r="AO344">
            <v>0</v>
          </cell>
        </row>
        <row r="345">
          <cell r="C345" t="str">
            <v>1.A.00.001.40</v>
          </cell>
          <cell r="F345" t="str">
            <v>CAMINHÃO CARROCERIA</v>
          </cell>
          <cell r="S345" t="str">
            <v>LOCAL</v>
          </cell>
          <cell r="V345" t="str">
            <v>NPAV</v>
          </cell>
          <cell r="Y345" t="str">
            <v>MADEIRA</v>
          </cell>
          <cell r="AE345">
            <v>0.8</v>
          </cell>
          <cell r="AH345">
            <v>9.8000000000000007</v>
          </cell>
          <cell r="AK345">
            <v>1.46E-2</v>
          </cell>
          <cell r="AO345">
            <v>0.11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AO349">
            <v>0</v>
          </cell>
        </row>
        <row r="350">
          <cell r="AO350">
            <v>0</v>
          </cell>
        </row>
        <row r="351">
          <cell r="Y351" t="str">
            <v>CUSTO DE TRANSPORTE - TOTAL</v>
          </cell>
          <cell r="AO351">
            <v>0.27</v>
          </cell>
        </row>
        <row r="353">
          <cell r="Y353" t="str">
            <v>CUSTO UNITÁRIO DIRETO - TOTAL</v>
          </cell>
          <cell r="AO353">
            <v>37.480000000000004</v>
          </cell>
        </row>
        <row r="354">
          <cell r="Y354" t="str">
            <v>LDI</v>
          </cell>
          <cell r="AH354">
            <v>0.27839999999999998</v>
          </cell>
          <cell r="AO354">
            <v>10.43</v>
          </cell>
        </row>
        <row r="355">
          <cell r="A355" t="str">
            <v>2.S.03.371.02</v>
          </cell>
          <cell r="Y355" t="str">
            <v>PREÇO UNITÁRIO TOTAL</v>
          </cell>
          <cell r="AO355">
            <v>47.910000000000004</v>
          </cell>
        </row>
        <row r="357">
          <cell r="C357" t="str">
            <v>OBSERVAÇÕES:</v>
          </cell>
        </row>
        <row r="364">
          <cell r="C364" t="str">
            <v>RODOVIA:</v>
          </cell>
          <cell r="G364" t="str">
            <v>BR-487/PR</v>
          </cell>
          <cell r="AB364" t="str">
            <v>DATA-BASE:      JULHO/2010/PR</v>
          </cell>
          <cell r="AJ364" t="str">
            <v>PB-Qd 08</v>
          </cell>
        </row>
        <row r="365">
          <cell r="C365" t="str">
            <v>TRECHO:</v>
          </cell>
          <cell r="G365" t="str">
            <v>DIV. MS/PR (PORTO CAMARGO) - ENTR. BR-373(B)/PR-151 (P. GROSSA)</v>
          </cell>
        </row>
        <row r="366">
          <cell r="C366" t="str">
            <v>SUBTRECHO:</v>
          </cell>
          <cell r="G366" t="str">
            <v xml:space="preserve">ENTR. PR-479 (TUNEIRAS DO OESTE) - GUARITAVA                </v>
          </cell>
        </row>
        <row r="369">
          <cell r="C369" t="str">
            <v>COMPOSIÇÃO DE PREÇO UNITÁRIO</v>
          </cell>
        </row>
        <row r="371">
          <cell r="C371" t="str">
            <v>CÓDIGO:</v>
          </cell>
          <cell r="G371" t="str">
            <v>2.S.03.510.00</v>
          </cell>
          <cell r="K371" t="str">
            <v>SERVIÇO:</v>
          </cell>
          <cell r="O371" t="str">
            <v>APARELHO APOIO EM NEOPRENE FRETADO - FORN. E APLIC.</v>
          </cell>
          <cell r="AL371" t="str">
            <v>UNIDADE:</v>
          </cell>
          <cell r="AP371" t="str">
            <v>kg</v>
          </cell>
        </row>
        <row r="374">
          <cell r="C374" t="str">
            <v>CÓDIGO</v>
          </cell>
          <cell r="F374" t="str">
            <v>EQUIPAMENTOS</v>
          </cell>
          <cell r="V374" t="str">
            <v>QUANT.</v>
          </cell>
          <cell r="Y374" t="str">
            <v>UTILIZAÇÃO</v>
          </cell>
          <cell r="AG374" t="str">
            <v>CUSTO OPERACIONAL</v>
          </cell>
          <cell r="AO374" t="str">
            <v>CUSTO HORÁRIO</v>
          </cell>
        </row>
        <row r="375">
          <cell r="Y375" t="str">
            <v>PROD.</v>
          </cell>
          <cell r="AC375" t="str">
            <v>IMPROD.</v>
          </cell>
          <cell r="AG375" t="str">
            <v>PROD.</v>
          </cell>
          <cell r="AK375" t="str">
            <v>IMPROD.</v>
          </cell>
        </row>
        <row r="384">
          <cell r="Y384" t="str">
            <v>CUSTO HORÁRIO DE EQUIPAMENTOS - TOTAL</v>
          </cell>
          <cell r="AO384">
            <v>0</v>
          </cell>
        </row>
        <row r="386">
          <cell r="C386" t="str">
            <v>CÓDIGO</v>
          </cell>
          <cell r="F386" t="str">
            <v>MÃO-DE-OBRA SUPLEMENTAR</v>
          </cell>
          <cell r="AC386" t="str">
            <v>K ou R</v>
          </cell>
          <cell r="AG386" t="str">
            <v>QUANT.</v>
          </cell>
          <cell r="AK386" t="str">
            <v>SALÁRIO BASE</v>
          </cell>
          <cell r="AO386" t="str">
            <v>CUSTO HORÁRIO</v>
          </cell>
        </row>
        <row r="388">
          <cell r="C388" t="str">
            <v>T604</v>
          </cell>
          <cell r="F388" t="str">
            <v>PEDREIRO</v>
          </cell>
          <cell r="AG388">
            <v>0.21</v>
          </cell>
          <cell r="AK388">
            <v>10.439639999999999</v>
          </cell>
          <cell r="AO388">
            <v>2.19</v>
          </cell>
        </row>
        <row r="389">
          <cell r="F389">
            <v>0</v>
          </cell>
          <cell r="AC389">
            <v>0</v>
          </cell>
          <cell r="AK389">
            <v>0</v>
          </cell>
          <cell r="AO389">
            <v>0</v>
          </cell>
        </row>
        <row r="396">
          <cell r="Y396" t="str">
            <v>FERRAMENTAS MANUAIS</v>
          </cell>
          <cell r="AG396">
            <v>0.2051</v>
          </cell>
          <cell r="AK396">
            <v>2.19</v>
          </cell>
          <cell r="AO396">
            <v>0.45</v>
          </cell>
        </row>
        <row r="397">
          <cell r="Y397" t="str">
            <v>CUSTO HORÁRIO DE MÃO-DE-OBRA - TOTAL</v>
          </cell>
          <cell r="AO397">
            <v>2.64</v>
          </cell>
        </row>
        <row r="399">
          <cell r="Y399" t="str">
            <v>CUSTO HORÁRIO DE EXECUÇÃO</v>
          </cell>
          <cell r="AO399">
            <v>2.64</v>
          </cell>
        </row>
        <row r="400">
          <cell r="C400" t="str">
            <v>PRODUÇÃO DA EQUIPE</v>
          </cell>
          <cell r="Q400">
            <v>1</v>
          </cell>
          <cell r="V400" t="str">
            <v>kg</v>
          </cell>
          <cell r="Y400" t="str">
            <v>CUSTO UNITÁRIO DE EXECUÇÃO</v>
          </cell>
          <cell r="AO400">
            <v>2.64</v>
          </cell>
        </row>
        <row r="402">
          <cell r="C402" t="str">
            <v>CÓDIGO</v>
          </cell>
          <cell r="F402" t="str">
            <v>MATERIAIS</v>
          </cell>
          <cell r="AC402" t="str">
            <v>UNIDADE</v>
          </cell>
          <cell r="AG402" t="str">
            <v>CUSTO UNITÁRIO</v>
          </cell>
          <cell r="AK402" t="str">
            <v>CONSUMO</v>
          </cell>
          <cell r="AO402" t="str">
            <v>CUSTO TOTAL</v>
          </cell>
        </row>
        <row r="404">
          <cell r="C404" t="str">
            <v>M901</v>
          </cell>
          <cell r="F404" t="str">
            <v>APARELHO DE APOIO NEOPRENE FRETADO</v>
          </cell>
          <cell r="AC404" t="str">
            <v>dm³</v>
          </cell>
          <cell r="AG404">
            <v>82.8</v>
          </cell>
          <cell r="AK404">
            <v>0.39</v>
          </cell>
          <cell r="AO404">
            <v>32.29</v>
          </cell>
        </row>
        <row r="405">
          <cell r="C405" t="str">
            <v>M982</v>
          </cell>
          <cell r="F405" t="str">
            <v>ISOPOR DE 5 cm DE ESPESSURA</v>
          </cell>
          <cell r="AC405" t="str">
            <v>m²</v>
          </cell>
          <cell r="AG405">
            <v>10</v>
          </cell>
          <cell r="AK405">
            <v>0.15</v>
          </cell>
          <cell r="AO405">
            <v>1.5</v>
          </cell>
        </row>
        <row r="412">
          <cell r="Y412" t="str">
            <v>CUSTO DE MATERIAIS - TOTAL</v>
          </cell>
          <cell r="AO412">
            <v>33.79</v>
          </cell>
        </row>
        <row r="414">
          <cell r="C414" t="str">
            <v>CÓDIGO</v>
          </cell>
          <cell r="F414" t="str">
            <v>EQUIPAMENTO DE TRANSPORTE</v>
          </cell>
          <cell r="S414" t="str">
            <v>TIPO</v>
          </cell>
          <cell r="V414" t="str">
            <v>PISO</v>
          </cell>
          <cell r="Y414" t="str">
            <v>MATERIAL</v>
          </cell>
          <cell r="AE414" t="str">
            <v>CUSTO (tkm)</v>
          </cell>
          <cell r="AH414" t="str">
            <v>DT            (km)</v>
          </cell>
          <cell r="AK414" t="str">
            <v>CONSUMO</v>
          </cell>
          <cell r="AO414" t="str">
            <v>CUSTO TOTAL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AO422">
            <v>0</v>
          </cell>
        </row>
        <row r="423">
          <cell r="AO423">
            <v>0</v>
          </cell>
        </row>
        <row r="424">
          <cell r="Y424" t="str">
            <v>CUSTO DE TRANSPORTE - TOTAL</v>
          </cell>
          <cell r="AO424">
            <v>0</v>
          </cell>
        </row>
        <row r="426">
          <cell r="Y426" t="str">
            <v>CUSTO UNITÁRIO DIRETO - TOTAL</v>
          </cell>
          <cell r="AO426">
            <v>36.43</v>
          </cell>
        </row>
        <row r="427">
          <cell r="Y427" t="str">
            <v>LDI</v>
          </cell>
          <cell r="AH427">
            <v>0.27839999999999998</v>
          </cell>
          <cell r="AO427">
            <v>10.14</v>
          </cell>
        </row>
        <row r="428">
          <cell r="A428" t="str">
            <v>2.S.03.510.00</v>
          </cell>
          <cell r="Y428" t="str">
            <v>PREÇO UNITÁRIO TOTAL</v>
          </cell>
          <cell r="AO428">
            <v>46.57</v>
          </cell>
        </row>
        <row r="430">
          <cell r="C430" t="str">
            <v>OBSERVAÇÕES:</v>
          </cell>
        </row>
        <row r="437">
          <cell r="C437" t="str">
            <v>RODOVIA:</v>
          </cell>
          <cell r="G437" t="str">
            <v>BR-487/PR</v>
          </cell>
          <cell r="AB437" t="str">
            <v>DATA-BASE:      JULHO/2010/PR</v>
          </cell>
          <cell r="AJ437" t="str">
            <v>PB-Qd 08</v>
          </cell>
        </row>
        <row r="438">
          <cell r="C438" t="str">
            <v>TRECHO:</v>
          </cell>
          <cell r="G438" t="str">
            <v>DIV. MS/PR (PORTO CAMARGO) - ENTR. BR-373(B)/PR-151 (P. GROSSA)</v>
          </cell>
        </row>
        <row r="439">
          <cell r="C439" t="str">
            <v>SUBTRECHO:</v>
          </cell>
          <cell r="G439" t="str">
            <v xml:space="preserve">ENTR. PR-479 (TUNEIRAS DO OESTE) - GUARITAVA                </v>
          </cell>
        </row>
        <row r="442">
          <cell r="C442" t="str">
            <v>COMPOSIÇÃO DE PREÇO UNITÁRIO</v>
          </cell>
        </row>
        <row r="444">
          <cell r="C444" t="str">
            <v>CÓDIGO:</v>
          </cell>
          <cell r="G444" t="str">
            <v>2.S.03.580.02</v>
          </cell>
          <cell r="K444" t="str">
            <v>SERVIÇO:</v>
          </cell>
          <cell r="O444" t="str">
            <v>FORNECIMENTO, PREPARO E COLOCAÇÃO FORMAS AÇO CA-50</v>
          </cell>
          <cell r="AL444" t="str">
            <v>UNIDADE:</v>
          </cell>
          <cell r="AP444" t="str">
            <v>kg</v>
          </cell>
        </row>
        <row r="447">
          <cell r="C447" t="str">
            <v>CÓDIGO</v>
          </cell>
          <cell r="F447" t="str">
            <v>EQUIPAMENTOS</v>
          </cell>
          <cell r="V447" t="str">
            <v>QUANT.</v>
          </cell>
          <cell r="Y447" t="str">
            <v>UTILIZAÇÃO</v>
          </cell>
          <cell r="AG447" t="str">
            <v>CUSTO OPERACIONAL</v>
          </cell>
          <cell r="AO447" t="str">
            <v>CUSTO HORÁRIO</v>
          </cell>
        </row>
        <row r="448">
          <cell r="Y448" t="str">
            <v>PROD.</v>
          </cell>
          <cell r="AC448" t="str">
            <v>IMPROD.</v>
          </cell>
          <cell r="AG448" t="str">
            <v>PROD.</v>
          </cell>
          <cell r="AK448" t="str">
            <v>IMPROD.</v>
          </cell>
        </row>
        <row r="457">
          <cell r="Y457" t="str">
            <v>CUSTO HORÁRIO DE EQUIPAMENTOS - TOTAL</v>
          </cell>
          <cell r="AO457">
            <v>0</v>
          </cell>
        </row>
        <row r="459">
          <cell r="C459" t="str">
            <v>CÓDIGO</v>
          </cell>
          <cell r="F459" t="str">
            <v>MÃO-DE-OBRA SUPLEMENTAR</v>
          </cell>
          <cell r="AC459" t="str">
            <v>K ou R</v>
          </cell>
          <cell r="AG459" t="str">
            <v>QUANT.</v>
          </cell>
          <cell r="AK459" t="str">
            <v>SALÁRIO BASE</v>
          </cell>
          <cell r="AO459" t="str">
            <v>CUSTO HORÁRIO</v>
          </cell>
        </row>
        <row r="461">
          <cell r="C461" t="str">
            <v>T501</v>
          </cell>
          <cell r="F461" t="str">
            <v>ENCARREGADO DE TURMA</v>
          </cell>
          <cell r="AG461">
            <v>0.02</v>
          </cell>
          <cell r="AK461">
            <v>21.508790000000001</v>
          </cell>
          <cell r="AO461">
            <v>0.43</v>
          </cell>
        </row>
        <row r="462">
          <cell r="C462" t="str">
            <v>T605</v>
          </cell>
          <cell r="F462" t="str">
            <v>ARMADOR</v>
          </cell>
          <cell r="AG462">
            <v>0.08</v>
          </cell>
          <cell r="AK462">
            <v>10.439639999999999</v>
          </cell>
          <cell r="AO462">
            <v>0.84</v>
          </cell>
        </row>
        <row r="463">
          <cell r="C463" t="str">
            <v>T701</v>
          </cell>
          <cell r="F463" t="str">
            <v>SERVENTE</v>
          </cell>
          <cell r="AG463">
            <v>0.14000000000000001</v>
          </cell>
          <cell r="AK463">
            <v>7.3969299999999993</v>
          </cell>
          <cell r="AO463">
            <v>1.04</v>
          </cell>
        </row>
        <row r="469">
          <cell r="Y469" t="str">
            <v>FERRAMENTAS MANUAIS</v>
          </cell>
          <cell r="AG469">
            <v>0.2051</v>
          </cell>
          <cell r="AK469">
            <v>2.31</v>
          </cell>
          <cell r="AO469">
            <v>0.47</v>
          </cell>
        </row>
        <row r="470">
          <cell r="Y470" t="str">
            <v>CUSTO HORÁRIO DE MÃO-DE-OBRA - TOTAL</v>
          </cell>
          <cell r="AO470">
            <v>2.7800000000000002</v>
          </cell>
        </row>
        <row r="472">
          <cell r="Y472" t="str">
            <v>CUSTO HORÁRIO DE EXECUÇÃO</v>
          </cell>
          <cell r="AO472">
            <v>2.7800000000000002</v>
          </cell>
        </row>
        <row r="473">
          <cell r="C473" t="str">
            <v>PRODUÇÃO DA EQUIPE</v>
          </cell>
          <cell r="Q473">
            <v>1</v>
          </cell>
          <cell r="V473" t="str">
            <v>kg</v>
          </cell>
          <cell r="Y473" t="str">
            <v>CUSTO UNITÁRIO DE EXECUÇÃO</v>
          </cell>
          <cell r="AO473">
            <v>2.78</v>
          </cell>
        </row>
        <row r="475">
          <cell r="C475" t="str">
            <v>CÓDIGO</v>
          </cell>
          <cell r="F475" t="str">
            <v>MATERIAIS</v>
          </cell>
          <cell r="AC475" t="str">
            <v>UNIDADE</v>
          </cell>
          <cell r="AG475" t="str">
            <v>CUSTO UNITÁRIO</v>
          </cell>
          <cell r="AK475" t="str">
            <v>CONSUMO</v>
          </cell>
          <cell r="AO475" t="str">
            <v>CUSTO TOTAL</v>
          </cell>
        </row>
        <row r="477">
          <cell r="C477" t="str">
            <v>M319</v>
          </cell>
          <cell r="F477" t="str">
            <v>ARAME RECOZIDO N. 18</v>
          </cell>
          <cell r="AC477" t="str">
            <v>kg</v>
          </cell>
          <cell r="AG477">
            <v>4.53</v>
          </cell>
          <cell r="AK477">
            <v>0.01</v>
          </cell>
          <cell r="AO477">
            <v>0.05</v>
          </cell>
        </row>
        <row r="478">
          <cell r="C478" t="str">
            <v>1.A.00.302.00</v>
          </cell>
          <cell r="F478" t="str">
            <v>FORNECIMENTO DE AÇO CA 50</v>
          </cell>
          <cell r="AC478" t="str">
            <v>kg</v>
          </cell>
          <cell r="AG478">
            <v>3.78</v>
          </cell>
          <cell r="AK478">
            <v>1.1000000000000001</v>
          </cell>
          <cell r="AO478">
            <v>4.16</v>
          </cell>
        </row>
        <row r="485">
          <cell r="Y485" t="str">
            <v>CUSTO DE MATERIAIS - TOTAL</v>
          </cell>
          <cell r="AO485">
            <v>4.21</v>
          </cell>
        </row>
        <row r="487">
          <cell r="C487" t="str">
            <v>CÓDIGO</v>
          </cell>
          <cell r="F487" t="str">
            <v>EQUIPAMENTO DE TRANSPORTE</v>
          </cell>
          <cell r="S487" t="str">
            <v>TIPO</v>
          </cell>
          <cell r="V487" t="str">
            <v>PISO</v>
          </cell>
          <cell r="Y487" t="str">
            <v>MATERIAL</v>
          </cell>
          <cell r="AE487" t="str">
            <v>CUSTO (tkm)</v>
          </cell>
          <cell r="AH487" t="str">
            <v>DT            (km)</v>
          </cell>
          <cell r="AK487" t="str">
            <v>CONSUMO</v>
          </cell>
          <cell r="AO487" t="str">
            <v>CUSTO TOTAL</v>
          </cell>
        </row>
        <row r="489">
          <cell r="C489" t="str">
            <v>1.A.00.002.90</v>
          </cell>
          <cell r="F489" t="str">
            <v>CAMINHÃO CARROCERIA</v>
          </cell>
          <cell r="S489" t="str">
            <v>COML</v>
          </cell>
          <cell r="V489" t="str">
            <v>PAV</v>
          </cell>
          <cell r="Y489" t="str">
            <v>AÇO</v>
          </cell>
          <cell r="AE489">
            <v>0.32</v>
          </cell>
          <cell r="AH489">
            <v>68.8</v>
          </cell>
          <cell r="AK489">
            <v>1.1000000000000001E-3</v>
          </cell>
          <cell r="AO489">
            <v>0.02</v>
          </cell>
        </row>
        <row r="490">
          <cell r="C490" t="str">
            <v>1.A.00.001.90</v>
          </cell>
          <cell r="F490" t="str">
            <v>CAMINHÃO CARROCERIA</v>
          </cell>
          <cell r="S490" t="str">
            <v>COML</v>
          </cell>
          <cell r="V490" t="str">
            <v>NPAV</v>
          </cell>
          <cell r="Y490" t="str">
            <v>AÇO</v>
          </cell>
          <cell r="AE490">
            <v>0.47</v>
          </cell>
          <cell r="AH490">
            <v>19.079999999999998</v>
          </cell>
          <cell r="AK490">
            <v>1.1000000000000001E-3</v>
          </cell>
          <cell r="AO490">
            <v>0.01</v>
          </cell>
        </row>
        <row r="491">
          <cell r="C491" t="str">
            <v>1.A.00.001.40</v>
          </cell>
          <cell r="F491" t="str">
            <v>CAMINHÃO CARROCERIA</v>
          </cell>
          <cell r="S491" t="str">
            <v>LOCAL</v>
          </cell>
          <cell r="V491" t="str">
            <v>NPAV</v>
          </cell>
          <cell r="Y491" t="str">
            <v>AÇO</v>
          </cell>
          <cell r="AE491">
            <v>0.8</v>
          </cell>
          <cell r="AH491">
            <v>9.8000000000000007</v>
          </cell>
          <cell r="AK491">
            <v>1.1000000000000001E-3</v>
          </cell>
          <cell r="AO491">
            <v>0.01</v>
          </cell>
        </row>
        <row r="492">
          <cell r="AO492">
            <v>0</v>
          </cell>
        </row>
        <row r="493">
          <cell r="AO493">
            <v>0</v>
          </cell>
        </row>
        <row r="494">
          <cell r="AO494">
            <v>0</v>
          </cell>
        </row>
        <row r="495">
          <cell r="AO495">
            <v>0</v>
          </cell>
        </row>
        <row r="496">
          <cell r="AO496">
            <v>0</v>
          </cell>
        </row>
        <row r="497">
          <cell r="Y497" t="str">
            <v>CUSTO DE TRANSPORTE - TOTAL</v>
          </cell>
          <cell r="AO497">
            <v>0.04</v>
          </cell>
        </row>
        <row r="499">
          <cell r="Y499" t="str">
            <v>CUSTO UNITÁRIO DIRETO - TOTAL</v>
          </cell>
          <cell r="AO499">
            <v>7.03</v>
          </cell>
        </row>
        <row r="500">
          <cell r="Y500" t="str">
            <v>LDI</v>
          </cell>
          <cell r="AH500">
            <v>0.27839999999999998</v>
          </cell>
          <cell r="AO500">
            <v>1.96</v>
          </cell>
        </row>
        <row r="501">
          <cell r="A501" t="str">
            <v>2.S.03.580.02</v>
          </cell>
          <cell r="Y501" t="str">
            <v>PREÇO UNITÁRIO TOTAL</v>
          </cell>
          <cell r="AO501">
            <v>8.99</v>
          </cell>
        </row>
        <row r="503">
          <cell r="C503" t="str">
            <v>OBSERVAÇÕES:</v>
          </cell>
        </row>
        <row r="510">
          <cell r="C510" t="str">
            <v>RODOVIA:</v>
          </cell>
          <cell r="G510" t="str">
            <v>BR-487/PR</v>
          </cell>
          <cell r="AB510" t="str">
            <v>DATA-BASE:      JULHO/2010/PR</v>
          </cell>
          <cell r="AJ510" t="str">
            <v>PB-Qd 08</v>
          </cell>
        </row>
        <row r="511">
          <cell r="C511" t="str">
            <v>TRECHO:</v>
          </cell>
          <cell r="G511" t="str">
            <v>DIV. MS/PR (PORTO CAMARGO) - ENTR. BR-373(B)/PR-151 (P. GROSSA)</v>
          </cell>
        </row>
        <row r="512">
          <cell r="C512" t="str">
            <v>SUBTRECHO:</v>
          </cell>
          <cell r="G512" t="str">
            <v xml:space="preserve">ENTR. PR-479 (TUNEIRAS DO OESTE) - GUARITAVA                </v>
          </cell>
        </row>
        <row r="515">
          <cell r="C515" t="str">
            <v>COMPOSIÇÃO DE PREÇO UNITÁRIO</v>
          </cell>
        </row>
        <row r="517">
          <cell r="C517" t="str">
            <v>CÓDIGO:</v>
          </cell>
          <cell r="G517" t="str">
            <v>2.S.03.580.03</v>
          </cell>
          <cell r="K517" t="str">
            <v>SERVIÇO:</v>
          </cell>
          <cell r="O517" t="str">
            <v>FORNECIMENTO, PREPARO E COLOCAÇÃO FORMAS AÇO CA-25</v>
          </cell>
          <cell r="AL517" t="str">
            <v>UNIDADE:</v>
          </cell>
          <cell r="AP517" t="str">
            <v>kg</v>
          </cell>
        </row>
        <row r="520">
          <cell r="C520" t="str">
            <v>CÓDIGO</v>
          </cell>
          <cell r="F520" t="str">
            <v>EQUIPAMENTOS</v>
          </cell>
          <cell r="V520" t="str">
            <v>QUANT.</v>
          </cell>
          <cell r="Y520" t="str">
            <v>UTILIZAÇÃO</v>
          </cell>
          <cell r="AG520" t="str">
            <v>CUSTO OPERACIONAL</v>
          </cell>
          <cell r="AO520" t="str">
            <v>CUSTO HORÁRIO</v>
          </cell>
        </row>
        <row r="521">
          <cell r="Y521" t="str">
            <v>PROD.</v>
          </cell>
          <cell r="AC521" t="str">
            <v>IMPROD.</v>
          </cell>
          <cell r="AG521" t="str">
            <v>PROD.</v>
          </cell>
          <cell r="AK521" t="str">
            <v>IMPROD.</v>
          </cell>
        </row>
        <row r="530">
          <cell r="Y530" t="str">
            <v>CUSTO HORÁRIO DE EQUIPAMENTOS - TOTAL</v>
          </cell>
          <cell r="AO530">
            <v>0</v>
          </cell>
        </row>
        <row r="532">
          <cell r="C532" t="str">
            <v>CÓDIGO</v>
          </cell>
          <cell r="F532" t="str">
            <v>MÃO-DE-OBRA SUPLEMENTAR</v>
          </cell>
          <cell r="AC532" t="str">
            <v>K ou R</v>
          </cell>
          <cell r="AG532" t="str">
            <v>QUANT.</v>
          </cell>
          <cell r="AK532" t="str">
            <v>SALÁRIO BASE</v>
          </cell>
          <cell r="AO532" t="str">
            <v>CUSTO HORÁRIO</v>
          </cell>
        </row>
        <row r="534">
          <cell r="C534" t="str">
            <v>T501</v>
          </cell>
          <cell r="F534" t="str">
            <v>ENCARREGADO DE TURMA</v>
          </cell>
          <cell r="AG534">
            <v>0.02</v>
          </cell>
          <cell r="AK534">
            <v>21.508790000000001</v>
          </cell>
          <cell r="AO534">
            <v>0.43</v>
          </cell>
        </row>
        <row r="535">
          <cell r="C535" t="str">
            <v>T605</v>
          </cell>
          <cell r="F535" t="str">
            <v>ARMADOR</v>
          </cell>
          <cell r="AG535">
            <v>0.08</v>
          </cell>
          <cell r="AK535">
            <v>10.439639999999999</v>
          </cell>
          <cell r="AO535">
            <v>0.84</v>
          </cell>
        </row>
        <row r="536">
          <cell r="C536" t="str">
            <v>T701</v>
          </cell>
          <cell r="F536" t="str">
            <v>SERVENTE</v>
          </cell>
          <cell r="AG536">
            <v>0.14000000000000001</v>
          </cell>
          <cell r="AK536">
            <v>7.3969299999999993</v>
          </cell>
          <cell r="AO536">
            <v>1.04</v>
          </cell>
        </row>
        <row r="542">
          <cell r="Y542" t="str">
            <v>FERRAMENTAS MANUAIS</v>
          </cell>
          <cell r="AG542">
            <v>0.2051</v>
          </cell>
          <cell r="AK542">
            <v>2.31</v>
          </cell>
          <cell r="AO542">
            <v>0.47</v>
          </cell>
        </row>
        <row r="543">
          <cell r="Y543" t="str">
            <v>CUSTO HORÁRIO DE MÃO-DE-OBRA - TOTAL</v>
          </cell>
          <cell r="AO543">
            <v>2.7800000000000002</v>
          </cell>
        </row>
        <row r="545">
          <cell r="Y545" t="str">
            <v>CUSTO HORÁRIO DE EXECUÇÃO</v>
          </cell>
          <cell r="AO545">
            <v>2.7800000000000002</v>
          </cell>
        </row>
        <row r="546">
          <cell r="C546" t="str">
            <v>PRODUÇÃO DA EQUIPE</v>
          </cell>
          <cell r="Q546">
            <v>1</v>
          </cell>
          <cell r="V546" t="str">
            <v>kg</v>
          </cell>
          <cell r="Y546" t="str">
            <v>CUSTO UNITÁRIO DE EXECUÇÃO</v>
          </cell>
          <cell r="AO546">
            <v>2.78</v>
          </cell>
        </row>
        <row r="548">
          <cell r="C548" t="str">
            <v>CÓDIGO</v>
          </cell>
          <cell r="F548" t="str">
            <v>MATERIAIS</v>
          </cell>
          <cell r="AC548" t="str">
            <v>UNIDADE</v>
          </cell>
          <cell r="AG548" t="str">
            <v>CUSTO UNITÁRIO</v>
          </cell>
          <cell r="AK548" t="str">
            <v>CONSUMO</v>
          </cell>
          <cell r="AO548" t="str">
            <v>CUSTO TOTAL</v>
          </cell>
        </row>
        <row r="550">
          <cell r="C550" t="str">
            <v>M319</v>
          </cell>
          <cell r="F550" t="str">
            <v>ARAME RECOZIDO N. 18</v>
          </cell>
          <cell r="AC550" t="str">
            <v>kg</v>
          </cell>
          <cell r="AG550">
            <v>4.53</v>
          </cell>
          <cell r="AK550">
            <v>0.01</v>
          </cell>
          <cell r="AO550">
            <v>0.05</v>
          </cell>
        </row>
        <row r="551">
          <cell r="C551" t="str">
            <v>1.A.00.301.00</v>
          </cell>
          <cell r="F551" t="str">
            <v>FORNECIMENTO DE AÇO CA 25</v>
          </cell>
          <cell r="AC551" t="str">
            <v>kg</v>
          </cell>
          <cell r="AG551">
            <v>3.85</v>
          </cell>
          <cell r="AK551">
            <v>1.1000000000000001</v>
          </cell>
          <cell r="AO551">
            <v>4.24</v>
          </cell>
        </row>
        <row r="558">
          <cell r="Y558" t="str">
            <v>CUSTO DE MATERIAIS - TOTAL</v>
          </cell>
          <cell r="AO558">
            <v>4.29</v>
          </cell>
        </row>
        <row r="560">
          <cell r="C560" t="str">
            <v>CÓDIGO</v>
          </cell>
          <cell r="F560" t="str">
            <v>EQUIPAMENTO DE TRANSPORTE</v>
          </cell>
          <cell r="S560" t="str">
            <v>TIPO</v>
          </cell>
          <cell r="V560" t="str">
            <v>PISO</v>
          </cell>
          <cell r="Y560" t="str">
            <v>MATERIAL</v>
          </cell>
          <cell r="AE560" t="str">
            <v>CUSTO (tkm)</v>
          </cell>
          <cell r="AH560" t="str">
            <v>DT            (km)</v>
          </cell>
          <cell r="AK560" t="str">
            <v>CONSUMO</v>
          </cell>
          <cell r="AO560" t="str">
            <v>CUSTO TOTAL</v>
          </cell>
        </row>
        <row r="562">
          <cell r="C562" t="str">
            <v>1.A.00.002.90</v>
          </cell>
          <cell r="F562" t="str">
            <v>CAMINHÃO CARROCERIA</v>
          </cell>
          <cell r="S562" t="str">
            <v>COML</v>
          </cell>
          <cell r="V562" t="str">
            <v>PAV</v>
          </cell>
          <cell r="Y562" t="str">
            <v>AÇO</v>
          </cell>
          <cell r="AE562">
            <v>0.32</v>
          </cell>
          <cell r="AH562">
            <v>68.8</v>
          </cell>
          <cell r="AK562">
            <v>1.1000000000000001E-3</v>
          </cell>
          <cell r="AO562">
            <v>0.02</v>
          </cell>
        </row>
        <row r="563">
          <cell r="C563" t="str">
            <v>1.A.00.001.90</v>
          </cell>
          <cell r="F563" t="str">
            <v>CAMINHÃO CARROCERIA</v>
          </cell>
          <cell r="S563" t="str">
            <v>COML</v>
          </cell>
          <cell r="V563" t="str">
            <v>NPAV</v>
          </cell>
          <cell r="Y563" t="str">
            <v>AÇO</v>
          </cell>
          <cell r="AE563">
            <v>0.47</v>
          </cell>
          <cell r="AH563">
            <v>19.079999999999998</v>
          </cell>
          <cell r="AK563">
            <v>1.1000000000000001E-3</v>
          </cell>
          <cell r="AO563">
            <v>0.01</v>
          </cell>
        </row>
        <row r="564">
          <cell r="C564" t="str">
            <v>1.A.00.001.40</v>
          </cell>
          <cell r="F564" t="str">
            <v>CAMINHÃO CARROCERIA</v>
          </cell>
          <cell r="S564" t="str">
            <v>LOCAL</v>
          </cell>
          <cell r="V564" t="str">
            <v>NPAV</v>
          </cell>
          <cell r="Y564" t="str">
            <v>AÇO</v>
          </cell>
          <cell r="AE564">
            <v>0.8</v>
          </cell>
          <cell r="AH564">
            <v>9.8000000000000007</v>
          </cell>
          <cell r="AK564">
            <v>1.1000000000000001E-3</v>
          </cell>
          <cell r="AO564">
            <v>0.01</v>
          </cell>
        </row>
        <row r="565">
          <cell r="AO565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AO568">
            <v>0</v>
          </cell>
        </row>
        <row r="569">
          <cell r="AO569">
            <v>0</v>
          </cell>
        </row>
        <row r="570">
          <cell r="Y570" t="str">
            <v>CUSTO DE TRANSPORTE - TOTAL</v>
          </cell>
          <cell r="AO570">
            <v>0.04</v>
          </cell>
        </row>
        <row r="572">
          <cell r="Y572" t="str">
            <v>CUSTO UNITÁRIO DIRETO - TOTAL</v>
          </cell>
          <cell r="AO572">
            <v>7.11</v>
          </cell>
        </row>
        <row r="573">
          <cell r="Y573" t="str">
            <v>LDI</v>
          </cell>
          <cell r="AH573">
            <v>0.27839999999999998</v>
          </cell>
          <cell r="AO573">
            <v>1.98</v>
          </cell>
        </row>
        <row r="574">
          <cell r="A574" t="str">
            <v>2.S.03.580.03</v>
          </cell>
          <cell r="Y574" t="str">
            <v>PREÇO UNITÁRIO TOTAL</v>
          </cell>
          <cell r="AO574">
            <v>9.09</v>
          </cell>
        </row>
        <row r="576">
          <cell r="C576" t="str">
            <v>OBSERVAÇÕES:</v>
          </cell>
        </row>
        <row r="583">
          <cell r="C583" t="str">
            <v>RODOVIA:</v>
          </cell>
          <cell r="G583" t="str">
            <v>BR-487/PR</v>
          </cell>
          <cell r="AB583" t="str">
            <v>DATA-BASE:      JULHO/2010/PR</v>
          </cell>
          <cell r="AJ583" t="str">
            <v>PB-Qd 08</v>
          </cell>
        </row>
        <row r="584">
          <cell r="C584" t="str">
            <v>TRECHO:</v>
          </cell>
          <cell r="G584" t="str">
            <v>DIV. MS/PR (PORTO CAMARGO) - ENTR. BR-373(B)/PR-151 (P. GROSSA)</v>
          </cell>
        </row>
        <row r="585">
          <cell r="C585" t="str">
            <v>SUBTRECHO:</v>
          </cell>
          <cell r="G585" t="str">
            <v xml:space="preserve">ENTR. PR-479 (TUNEIRAS DO OESTE) - GUARITAVA                </v>
          </cell>
        </row>
        <row r="588">
          <cell r="C588" t="str">
            <v>COMPOSIÇÃO DE PREÇO UNITÁRIO</v>
          </cell>
        </row>
        <row r="590">
          <cell r="C590" t="str">
            <v>CÓDIGO:</v>
          </cell>
          <cell r="G590" t="str">
            <v>2.S.03.951.01</v>
          </cell>
          <cell r="K590" t="str">
            <v>SERVIÇO:</v>
          </cell>
          <cell r="O590" t="str">
            <v>PINTURA COM NATA DE CIMENTO</v>
          </cell>
          <cell r="AL590" t="str">
            <v>UNIDADE:</v>
          </cell>
          <cell r="AP590" t="str">
            <v>m2</v>
          </cell>
        </row>
        <row r="593">
          <cell r="C593" t="str">
            <v>CÓDIGO</v>
          </cell>
          <cell r="F593" t="str">
            <v>EQUIPAMENTOS</v>
          </cell>
          <cell r="V593" t="str">
            <v>QUANT.</v>
          </cell>
          <cell r="Y593" t="str">
            <v>UTILIZAÇÃO</v>
          </cell>
          <cell r="AG593" t="str">
            <v>CUSTO OPERACIONAL</v>
          </cell>
          <cell r="AO593" t="str">
            <v>CUSTO HORÁRIO</v>
          </cell>
        </row>
        <row r="594">
          <cell r="Y594" t="str">
            <v>PROD.</v>
          </cell>
          <cell r="AC594" t="str">
            <v>IMPROD.</v>
          </cell>
          <cell r="AG594" t="str">
            <v>PROD.</v>
          </cell>
          <cell r="AK594" t="str">
            <v>IMPROD.</v>
          </cell>
        </row>
        <row r="603">
          <cell r="Y603" t="str">
            <v>CUSTO HORÁRIO DE EQUIPAMENTOS - TOTAL</v>
          </cell>
          <cell r="AO603">
            <v>0</v>
          </cell>
        </row>
        <row r="605">
          <cell r="C605" t="str">
            <v>CÓDIGO</v>
          </cell>
          <cell r="F605" t="str">
            <v>MÃO-DE-OBRA SUPLEMENTAR</v>
          </cell>
          <cell r="AC605" t="str">
            <v>K ou R</v>
          </cell>
          <cell r="AG605" t="str">
            <v>QUANT.</v>
          </cell>
          <cell r="AK605" t="str">
            <v>SALÁRIO BASE</v>
          </cell>
          <cell r="AO605" t="str">
            <v>CUSTO HORÁRIO</v>
          </cell>
        </row>
        <row r="607">
          <cell r="C607" t="str">
            <v>T604</v>
          </cell>
          <cell r="F607" t="str">
            <v>PEDREIRO</v>
          </cell>
          <cell r="AG607">
            <v>1</v>
          </cell>
          <cell r="AK607">
            <v>10.439639999999999</v>
          </cell>
          <cell r="AO607">
            <v>10.44</v>
          </cell>
        </row>
        <row r="615">
          <cell r="Y615" t="str">
            <v>FERRAMENTAS MANUAIS</v>
          </cell>
          <cell r="AG615">
            <v>0.2051</v>
          </cell>
          <cell r="AK615">
            <v>10.44</v>
          </cell>
          <cell r="AO615">
            <v>2.14</v>
          </cell>
        </row>
        <row r="616">
          <cell r="Y616" t="str">
            <v>CUSTO HORÁRIO DE MÃO-DE-OBRA - TOTAL</v>
          </cell>
          <cell r="AO616">
            <v>12.58</v>
          </cell>
        </row>
        <row r="618">
          <cell r="Y618" t="str">
            <v>CUSTO HORÁRIO DE EXECUÇÃO</v>
          </cell>
          <cell r="AO618">
            <v>12.58</v>
          </cell>
        </row>
        <row r="619">
          <cell r="C619" t="str">
            <v>PRODUÇÃO DA EQUIPE</v>
          </cell>
          <cell r="Q619">
            <v>2.5</v>
          </cell>
          <cell r="V619" t="str">
            <v>m2</v>
          </cell>
          <cell r="Y619" t="str">
            <v>CUSTO UNITÁRIO DE EXECUÇÃO</v>
          </cell>
          <cell r="AO619">
            <v>5.03</v>
          </cell>
        </row>
        <row r="621">
          <cell r="C621" t="str">
            <v>CÓDIGO</v>
          </cell>
          <cell r="F621" t="str">
            <v>MATERIAIS</v>
          </cell>
          <cell r="AC621" t="str">
            <v>UNIDADE</v>
          </cell>
          <cell r="AG621" t="str">
            <v>CUSTO UNITÁRIO</v>
          </cell>
          <cell r="AK621" t="str">
            <v>CONSUMO</v>
          </cell>
          <cell r="AO621" t="str">
            <v>CUSTO TOTAL</v>
          </cell>
        </row>
        <row r="623">
          <cell r="C623" t="str">
            <v>M202</v>
          </cell>
          <cell r="F623" t="str">
            <v>CIMENTO PORTLAND CP - 32</v>
          </cell>
          <cell r="AC623" t="str">
            <v>kg</v>
          </cell>
          <cell r="AG623">
            <v>0.34399999999999997</v>
          </cell>
          <cell r="AK623">
            <v>1</v>
          </cell>
          <cell r="AO623">
            <v>0.34</v>
          </cell>
        </row>
        <row r="631">
          <cell r="Y631" t="str">
            <v>CUSTO DE MATERIAIS - TOTAL</v>
          </cell>
          <cell r="AO631">
            <v>0.34</v>
          </cell>
        </row>
        <row r="633">
          <cell r="C633" t="str">
            <v>CÓDIGO</v>
          </cell>
          <cell r="F633" t="str">
            <v>EQUIPAMENTO DE TRANSPORTE</v>
          </cell>
          <cell r="S633" t="str">
            <v>TIPO</v>
          </cell>
          <cell r="V633" t="str">
            <v>PISO</v>
          </cell>
          <cell r="Y633" t="str">
            <v>MATERIAL</v>
          </cell>
          <cell r="AE633" t="str">
            <v>CUSTO (tkm)</v>
          </cell>
          <cell r="AH633" t="str">
            <v>DT            (km)</v>
          </cell>
          <cell r="AK633" t="str">
            <v>CONSUMO</v>
          </cell>
          <cell r="AO633" t="str">
            <v>CUSTO TOTAL</v>
          </cell>
        </row>
        <row r="635">
          <cell r="C635" t="str">
            <v>1.A.00.002.90</v>
          </cell>
          <cell r="F635" t="str">
            <v>CAMINHÃO CARROCERIA</v>
          </cell>
          <cell r="S635" t="str">
            <v>COML</v>
          </cell>
          <cell r="V635" t="str">
            <v>PAV</v>
          </cell>
          <cell r="Y635" t="str">
            <v>CIMENTO CP-32</v>
          </cell>
          <cell r="AE635">
            <v>0.32</v>
          </cell>
          <cell r="AH635">
            <v>125.54</v>
          </cell>
          <cell r="AK635">
            <v>1E-3</v>
          </cell>
          <cell r="AO635">
            <v>0.04</v>
          </cell>
        </row>
        <row r="636">
          <cell r="C636" t="str">
            <v>1.A.00.001.90</v>
          </cell>
          <cell r="F636" t="str">
            <v>CAMINHÃO CARROCERIA</v>
          </cell>
          <cell r="S636" t="str">
            <v>COML</v>
          </cell>
          <cell r="V636" t="str">
            <v>NPAV</v>
          </cell>
          <cell r="Y636" t="str">
            <v>CIMENTO CP-32</v>
          </cell>
          <cell r="AE636">
            <v>0.47</v>
          </cell>
          <cell r="AH636">
            <v>0.26</v>
          </cell>
          <cell r="AK636">
            <v>1E-3</v>
          </cell>
          <cell r="AO636">
            <v>0</v>
          </cell>
        </row>
        <row r="637">
          <cell r="C637" t="str">
            <v>1.A.00.001.40</v>
          </cell>
          <cell r="F637" t="str">
            <v>CAMINHÃO CARROCERIA</v>
          </cell>
          <cell r="S637" t="str">
            <v>LOCAL</v>
          </cell>
          <cell r="V637" t="str">
            <v>NPAV</v>
          </cell>
          <cell r="Y637" t="str">
            <v>CIMENTO CP-32</v>
          </cell>
          <cell r="AE637">
            <v>0.8</v>
          </cell>
          <cell r="AH637">
            <v>9.8000000000000007</v>
          </cell>
          <cell r="AK637">
            <v>1E-3</v>
          </cell>
          <cell r="AO637">
            <v>0.01</v>
          </cell>
        </row>
        <row r="638">
          <cell r="AO638">
            <v>0</v>
          </cell>
        </row>
        <row r="639">
          <cell r="AO639">
            <v>0</v>
          </cell>
        </row>
        <row r="640">
          <cell r="AO640">
            <v>0</v>
          </cell>
        </row>
        <row r="641">
          <cell r="AO641">
            <v>0</v>
          </cell>
        </row>
        <row r="642">
          <cell r="AO642">
            <v>0</v>
          </cell>
        </row>
        <row r="643">
          <cell r="Y643" t="str">
            <v>CUSTO DE TRANSPORTE - TOTAL</v>
          </cell>
          <cell r="AO643">
            <v>0.05</v>
          </cell>
        </row>
        <row r="645">
          <cell r="Y645" t="str">
            <v>CUSTO UNITÁRIO DIRETO - TOTAL</v>
          </cell>
          <cell r="AO645">
            <v>5.42</v>
          </cell>
        </row>
        <row r="646">
          <cell r="Y646" t="str">
            <v>LDI</v>
          </cell>
          <cell r="AH646">
            <v>0.27839999999999998</v>
          </cell>
          <cell r="AO646">
            <v>1.51</v>
          </cell>
        </row>
        <row r="647">
          <cell r="A647" t="str">
            <v>2.S.03.951.01</v>
          </cell>
          <cell r="Y647" t="str">
            <v>PREÇO UNITÁRIO TOTAL</v>
          </cell>
          <cell r="AO647">
            <v>6.93</v>
          </cell>
        </row>
        <row r="649">
          <cell r="C649" t="str">
            <v>OBSERVAÇÕES:</v>
          </cell>
        </row>
        <row r="656">
          <cell r="C656" t="str">
            <v>RODOVIA:</v>
          </cell>
          <cell r="G656" t="str">
            <v>BR-487/PR</v>
          </cell>
          <cell r="AB656" t="str">
            <v>DATA-BASE:      JULHO/2010/PR</v>
          </cell>
          <cell r="AJ656" t="str">
            <v>PB-Qd 08</v>
          </cell>
        </row>
        <row r="657">
          <cell r="C657" t="str">
            <v>TRECHO:</v>
          </cell>
          <cell r="G657" t="str">
            <v>DIV. MS/PR (PORTO CAMARGO) - ENTR. BR-373(B)/PR-151 (P. GROSSA)</v>
          </cell>
        </row>
        <row r="658">
          <cell r="C658" t="str">
            <v>SUBTRECHO:</v>
          </cell>
          <cell r="G658" t="str">
            <v xml:space="preserve">ENTR. PR-479 (TUNEIRAS DO OESTE) - GUARITAVA                </v>
          </cell>
        </row>
        <row r="661">
          <cell r="C661" t="str">
            <v>COMPOSIÇÃO DE PREÇO UNITÁRIO</v>
          </cell>
        </row>
        <row r="663">
          <cell r="C663" t="str">
            <v>CÓDIGO:</v>
          </cell>
          <cell r="G663" t="str">
            <v>2.S.03.991.02</v>
          </cell>
          <cell r="K663" t="str">
            <v>SERVIÇO:</v>
          </cell>
          <cell r="O663" t="str">
            <v>DRENO DE PVC D=100 MM</v>
          </cell>
          <cell r="AL663" t="str">
            <v>UNIDADE:</v>
          </cell>
          <cell r="AP663" t="str">
            <v>ud</v>
          </cell>
        </row>
        <row r="666">
          <cell r="C666" t="str">
            <v>CÓDIGO</v>
          </cell>
          <cell r="F666" t="str">
            <v>EQUIPAMENTOS</v>
          </cell>
          <cell r="V666" t="str">
            <v>QUANT.</v>
          </cell>
          <cell r="Y666" t="str">
            <v>UTILIZAÇÃO</v>
          </cell>
          <cell r="AG666" t="str">
            <v>CUSTO OPERACIONAL</v>
          </cell>
          <cell r="AO666" t="str">
            <v>CUSTO HORÁRIO</v>
          </cell>
        </row>
        <row r="667">
          <cell r="Y667" t="str">
            <v>PROD.</v>
          </cell>
          <cell r="AC667" t="str">
            <v>IMPROD.</v>
          </cell>
          <cell r="AG667" t="str">
            <v>PROD.</v>
          </cell>
          <cell r="AK667" t="str">
            <v>IMPROD.</v>
          </cell>
        </row>
        <row r="676">
          <cell r="Y676" t="str">
            <v>CUSTO HORÁRIO DE EQUIPAMENTOS - TOTAL</v>
          </cell>
          <cell r="AO676">
            <v>0</v>
          </cell>
        </row>
        <row r="678">
          <cell r="C678" t="str">
            <v>CÓDIGO</v>
          </cell>
          <cell r="F678" t="str">
            <v>MÃO-DE-OBRA SUPLEMENTAR</v>
          </cell>
          <cell r="AC678" t="str">
            <v>K ou R</v>
          </cell>
          <cell r="AG678" t="str">
            <v>QUANT.</v>
          </cell>
          <cell r="AK678" t="str">
            <v>SALÁRIO BASE</v>
          </cell>
          <cell r="AO678" t="str">
            <v>CUSTO HORÁRIO</v>
          </cell>
        </row>
        <row r="680">
          <cell r="C680" t="str">
            <v>T701</v>
          </cell>
          <cell r="F680" t="str">
            <v>SERVENTE</v>
          </cell>
          <cell r="AG680">
            <v>1</v>
          </cell>
          <cell r="AK680">
            <v>7.3969299999999993</v>
          </cell>
          <cell r="AO680">
            <v>7.4</v>
          </cell>
        </row>
        <row r="688">
          <cell r="Y688" t="str">
            <v>FERRAMENTAS MANUAIS</v>
          </cell>
          <cell r="AG688">
            <v>0.2051</v>
          </cell>
          <cell r="AK688">
            <v>7.4</v>
          </cell>
          <cell r="AO688">
            <v>1.52</v>
          </cell>
        </row>
        <row r="689">
          <cell r="Y689" t="str">
            <v>CUSTO HORÁRIO DE MÃO-DE-OBRA - TOTAL</v>
          </cell>
          <cell r="AO689">
            <v>8.92</v>
          </cell>
        </row>
        <row r="691">
          <cell r="Y691" t="str">
            <v>CUSTO HORÁRIO DE EXECUÇÃO</v>
          </cell>
          <cell r="AO691">
            <v>8.92</v>
          </cell>
        </row>
        <row r="692">
          <cell r="C692" t="str">
            <v>PRODUÇÃO DA EQUIPE</v>
          </cell>
          <cell r="Q692">
            <v>1</v>
          </cell>
          <cell r="V692" t="str">
            <v>ud</v>
          </cell>
          <cell r="Y692" t="str">
            <v>CUSTO UNITÁRIO DE EXECUÇÃO</v>
          </cell>
          <cell r="AO692">
            <v>8.92</v>
          </cell>
        </row>
        <row r="694">
          <cell r="C694" t="str">
            <v>CÓDIGO</v>
          </cell>
          <cell r="F694" t="str">
            <v>MATERIAIS</v>
          </cell>
          <cell r="AC694" t="str">
            <v>UNIDADE</v>
          </cell>
          <cell r="AG694" t="str">
            <v>CUSTO UNITÁRIO</v>
          </cell>
          <cell r="AK694" t="str">
            <v>CONSUMO</v>
          </cell>
          <cell r="AO694" t="str">
            <v>CUSTO TOTAL</v>
          </cell>
        </row>
        <row r="696">
          <cell r="C696" t="str">
            <v>M911</v>
          </cell>
          <cell r="F696" t="str">
            <v>TUBO DE PVC D = 100 mm</v>
          </cell>
          <cell r="AC696" t="str">
            <v>m</v>
          </cell>
          <cell r="AG696">
            <v>5.83</v>
          </cell>
          <cell r="AK696">
            <v>0.4</v>
          </cell>
          <cell r="AO696">
            <v>2.3320000000000003</v>
          </cell>
        </row>
        <row r="704">
          <cell r="Y704" t="str">
            <v>CUSTO DE MATERIAIS - TOTAL</v>
          </cell>
          <cell r="AO704">
            <v>2.3320000000000003</v>
          </cell>
        </row>
        <row r="706">
          <cell r="C706" t="str">
            <v>CÓDIGO</v>
          </cell>
          <cell r="F706" t="str">
            <v>EQUIPAMENTO DE TRANSPORTE</v>
          </cell>
          <cell r="S706" t="str">
            <v>TIPO</v>
          </cell>
          <cell r="V706" t="str">
            <v>PISO</v>
          </cell>
          <cell r="Y706" t="str">
            <v>MATERIAL</v>
          </cell>
          <cell r="AE706" t="str">
            <v>CUSTO (tkm)</v>
          </cell>
          <cell r="AH706" t="str">
            <v>DT            (km)</v>
          </cell>
          <cell r="AK706" t="str">
            <v>CONSUMO</v>
          </cell>
          <cell r="AO706" t="str">
            <v>CUSTO TOTAL</v>
          </cell>
        </row>
        <row r="710">
          <cell r="AO710">
            <v>0</v>
          </cell>
        </row>
        <row r="711">
          <cell r="AO711">
            <v>0</v>
          </cell>
        </row>
        <row r="712">
          <cell r="AO712">
            <v>0</v>
          </cell>
        </row>
        <row r="713">
          <cell r="AO713">
            <v>0</v>
          </cell>
        </row>
        <row r="714">
          <cell r="AO714">
            <v>0</v>
          </cell>
        </row>
        <row r="715">
          <cell r="AO715">
            <v>0</v>
          </cell>
        </row>
        <row r="716">
          <cell r="Y716" t="str">
            <v>CUSTO DE TRANSPORTE - TOTAL</v>
          </cell>
          <cell r="AO716">
            <v>0</v>
          </cell>
        </row>
        <row r="718">
          <cell r="Y718" t="str">
            <v>CUSTO UNITÁRIO DIRETO - TOTAL</v>
          </cell>
          <cell r="AO718">
            <v>11.252000000000001</v>
          </cell>
        </row>
        <row r="719">
          <cell r="Y719" t="str">
            <v>LDI</v>
          </cell>
          <cell r="AH719">
            <v>0.27839999999999998</v>
          </cell>
          <cell r="AO719">
            <v>3.13</v>
          </cell>
        </row>
        <row r="720">
          <cell r="A720" t="str">
            <v>2.S.03.991.02</v>
          </cell>
          <cell r="Y720" t="str">
            <v>PREÇO UNITÁRIO TOTAL</v>
          </cell>
          <cell r="AO720">
            <v>14.382000000000001</v>
          </cell>
        </row>
        <row r="722">
          <cell r="C722" t="str">
            <v>OBSERVAÇÕES:</v>
          </cell>
        </row>
        <row r="729">
          <cell r="C729" t="str">
            <v>RODOVIA:</v>
          </cell>
          <cell r="G729" t="str">
            <v>BR-487/PR</v>
          </cell>
          <cell r="AB729" t="str">
            <v>DATA-BASE:      JULHO/2010/PR</v>
          </cell>
          <cell r="AJ729" t="str">
            <v>PB-Qd 08</v>
          </cell>
        </row>
        <row r="730">
          <cell r="C730" t="str">
            <v>TRECHO:</v>
          </cell>
          <cell r="G730" t="str">
            <v>DIV. MS/PR (PORTO CAMARGO) - ENTR. BR-373(B)/PR-151 (P. GROSSA)</v>
          </cell>
        </row>
        <row r="731">
          <cell r="C731" t="str">
            <v>SUBTRECHO:</v>
          </cell>
          <cell r="G731" t="str">
            <v xml:space="preserve">ENTR. PR-479 (TUNEIRAS DO OESTE) - GUARITAVA                </v>
          </cell>
        </row>
        <row r="734">
          <cell r="C734" t="str">
            <v>COMPOSIÇÃO DE PREÇO UNITÁRIO</v>
          </cell>
        </row>
        <row r="736">
          <cell r="C736" t="str">
            <v>CÓDIGO:</v>
          </cell>
          <cell r="G736" t="str">
            <v>2.S.05.900.01</v>
          </cell>
          <cell r="K736" t="str">
            <v>SERVIÇO:</v>
          </cell>
          <cell r="O736" t="str">
            <v>TIRANTE PROTENDIDO P/ CORTINA AÇO ST 85/105 D= 32MM</v>
          </cell>
          <cell r="AL736" t="str">
            <v>UNIDADE:</v>
          </cell>
          <cell r="AP736" t="str">
            <v>m</v>
          </cell>
        </row>
        <row r="739">
          <cell r="C739" t="str">
            <v>CÓDIGO</v>
          </cell>
          <cell r="F739" t="str">
            <v>EQUIPAMENTOS</v>
          </cell>
          <cell r="V739" t="str">
            <v>QUANT.</v>
          </cell>
          <cell r="Y739" t="str">
            <v>UTILIZAÇÃO</v>
          </cell>
          <cell r="AG739" t="str">
            <v>CUSTO OPERACIONAL</v>
          </cell>
          <cell r="AO739" t="str">
            <v>CUSTO HORÁRIO</v>
          </cell>
        </row>
        <row r="740">
          <cell r="Y740" t="str">
            <v>PROD.</v>
          </cell>
          <cell r="AC740" t="str">
            <v>IMPROD.</v>
          </cell>
          <cell r="AG740" t="str">
            <v>PROD.</v>
          </cell>
          <cell r="AK740" t="str">
            <v>IMPROD.</v>
          </cell>
        </row>
        <row r="749">
          <cell r="Y749" t="str">
            <v>CUSTO HORÁRIO DE EQUIPAMENTOS - TOTAL</v>
          </cell>
          <cell r="AO749">
            <v>0</v>
          </cell>
        </row>
        <row r="751">
          <cell r="C751" t="str">
            <v>CÓDIGO</v>
          </cell>
          <cell r="F751" t="str">
            <v>MÃO-DE-OBRA SUPLEMENTAR</v>
          </cell>
          <cell r="AC751" t="str">
            <v>K ou R</v>
          </cell>
          <cell r="AG751" t="str">
            <v>QUANT.</v>
          </cell>
          <cell r="AK751" t="str">
            <v>SALÁRIO BASE</v>
          </cell>
          <cell r="AO751" t="str">
            <v>CUSTO HORÁRIO</v>
          </cell>
        </row>
        <row r="753">
          <cell r="C753" t="str">
            <v>T501</v>
          </cell>
          <cell r="F753" t="str">
            <v>ENCARREGADO DE TURMA</v>
          </cell>
          <cell r="AG753">
            <v>1</v>
          </cell>
          <cell r="AK753">
            <v>21.508790000000001</v>
          </cell>
          <cell r="AO753">
            <v>21.51</v>
          </cell>
        </row>
        <row r="754">
          <cell r="C754" t="str">
            <v>T602</v>
          </cell>
          <cell r="F754" t="str">
            <v>MONTADOR</v>
          </cell>
          <cell r="AG754">
            <v>1</v>
          </cell>
          <cell r="AK754">
            <v>10.439639999999999</v>
          </cell>
          <cell r="AO754">
            <v>10.44</v>
          </cell>
        </row>
        <row r="755">
          <cell r="C755" t="str">
            <v>T701</v>
          </cell>
          <cell r="F755" t="str">
            <v>SERVENTE</v>
          </cell>
          <cell r="AG755">
            <v>2</v>
          </cell>
          <cell r="AK755">
            <v>7.3969299999999993</v>
          </cell>
          <cell r="AO755">
            <v>14.79</v>
          </cell>
        </row>
        <row r="761">
          <cell r="Y761" t="str">
            <v>FERRAMENTAS MANUAIS</v>
          </cell>
          <cell r="AG761">
            <v>0.15509999999999999</v>
          </cell>
          <cell r="AK761">
            <v>46.74</v>
          </cell>
          <cell r="AO761">
            <v>7.25</v>
          </cell>
        </row>
        <row r="762">
          <cell r="Y762" t="str">
            <v>CUSTO HORÁRIO DE MÃO-DE-OBRA - TOTAL</v>
          </cell>
          <cell r="AO762">
            <v>53.99</v>
          </cell>
        </row>
        <row r="764">
          <cell r="Y764" t="str">
            <v>CUSTO HORÁRIO DE EXECUÇÃO</v>
          </cell>
          <cell r="AO764">
            <v>53.99</v>
          </cell>
        </row>
        <row r="765">
          <cell r="C765" t="str">
            <v>PRODUÇÃO DA EQUIPE</v>
          </cell>
          <cell r="Q765">
            <v>8</v>
          </cell>
          <cell r="V765" t="str">
            <v>m</v>
          </cell>
          <cell r="Y765" t="str">
            <v>CUSTO UNITÁRIO DE EXECUÇÃO</v>
          </cell>
          <cell r="AO765">
            <v>6.75</v>
          </cell>
        </row>
        <row r="767">
          <cell r="C767" t="str">
            <v>CÓDIGO</v>
          </cell>
          <cell r="F767" t="str">
            <v>MATERIAIS</v>
          </cell>
          <cell r="AC767" t="str">
            <v>UNIDADE</v>
          </cell>
          <cell r="AG767" t="str">
            <v>CUSTO UNITÁRIO</v>
          </cell>
          <cell r="AK767" t="str">
            <v>CONSUMO</v>
          </cell>
          <cell r="AO767" t="str">
            <v>CUSTO TOTAL</v>
          </cell>
        </row>
        <row r="769">
          <cell r="C769" t="str">
            <v>F813</v>
          </cell>
          <cell r="F769" t="str">
            <v>MACACO P/ PROTENSÃO DE TIRANTE D=32MM</v>
          </cell>
          <cell r="AC769" t="str">
            <v>h</v>
          </cell>
          <cell r="AG769">
            <v>20.63</v>
          </cell>
          <cell r="AK769">
            <v>0.125</v>
          </cell>
          <cell r="AO769">
            <v>2.58</v>
          </cell>
        </row>
        <row r="770">
          <cell r="C770" t="str">
            <v>F814</v>
          </cell>
          <cell r="F770" t="str">
            <v>INJEÇÃO DE NATA DE CIMENTO</v>
          </cell>
          <cell r="AC770" t="str">
            <v>m</v>
          </cell>
          <cell r="AG770">
            <v>11</v>
          </cell>
          <cell r="AK770">
            <v>0.125</v>
          </cell>
          <cell r="AO770">
            <v>1.38</v>
          </cell>
        </row>
        <row r="771">
          <cell r="C771" t="str">
            <v>M202</v>
          </cell>
          <cell r="F771" t="str">
            <v>CIMENTO PORTLAND CP - 32</v>
          </cell>
          <cell r="AC771" t="str">
            <v>kg</v>
          </cell>
          <cell r="AG771">
            <v>0.34399999999999997</v>
          </cell>
          <cell r="AK771">
            <v>1.3</v>
          </cell>
          <cell r="AO771">
            <v>0.45</v>
          </cell>
        </row>
        <row r="772">
          <cell r="C772" t="str">
            <v>M328</v>
          </cell>
          <cell r="F772" t="str">
            <v>LUVA DE EMENDA D=32 mm</v>
          </cell>
          <cell r="AC772" t="str">
            <v>ud</v>
          </cell>
          <cell r="AG772">
            <v>88.33</v>
          </cell>
          <cell r="AK772">
            <v>0.125</v>
          </cell>
          <cell r="AO772">
            <v>11.04</v>
          </cell>
        </row>
        <row r="773">
          <cell r="C773" t="str">
            <v>M390</v>
          </cell>
          <cell r="F773" t="str">
            <v>PORCA DE ANCORAGEM D=32 mm</v>
          </cell>
          <cell r="AC773" t="str">
            <v>ud</v>
          </cell>
          <cell r="AG773">
            <v>61.71</v>
          </cell>
          <cell r="AK773">
            <v>8.3000000000000004E-2</v>
          </cell>
          <cell r="AO773">
            <v>5.12</v>
          </cell>
        </row>
        <row r="774">
          <cell r="C774" t="str">
            <v>M391</v>
          </cell>
          <cell r="F774" t="str">
            <v>CONTRA PORCA h=35 mm D=32 mm</v>
          </cell>
          <cell r="AC774" t="str">
            <v>ud</v>
          </cell>
          <cell r="AG774">
            <v>30.25</v>
          </cell>
          <cell r="AK774">
            <v>8.3000000000000004E-2</v>
          </cell>
          <cell r="AO774">
            <v>2.5099999999999998</v>
          </cell>
        </row>
        <row r="775">
          <cell r="C775" t="str">
            <v>M392</v>
          </cell>
          <cell r="F775" t="str">
            <v>AÇO ST 85/105 D=32 mm</v>
          </cell>
          <cell r="AC775" t="str">
            <v>m</v>
          </cell>
          <cell r="AG775">
            <v>75.900000000000006</v>
          </cell>
          <cell r="AK775">
            <v>1</v>
          </cell>
          <cell r="AO775">
            <v>75.900000000000006</v>
          </cell>
        </row>
        <row r="776">
          <cell r="C776" t="str">
            <v>M393</v>
          </cell>
          <cell r="F776" t="str">
            <v>PLACA DE ANCORAGEM - 200 x 200 x 38 mm</v>
          </cell>
          <cell r="AC776" t="str">
            <v>ud</v>
          </cell>
          <cell r="AG776">
            <v>178.5</v>
          </cell>
          <cell r="AK776">
            <v>8.3000000000000004E-2</v>
          </cell>
          <cell r="AO776">
            <v>14.82</v>
          </cell>
        </row>
        <row r="777">
          <cell r="C777" t="str">
            <v>M394</v>
          </cell>
          <cell r="F777" t="str">
            <v>BAINHA METÁLICA D=40MM</v>
          </cell>
          <cell r="AC777" t="str">
            <v>m</v>
          </cell>
          <cell r="AG777">
            <v>14.5</v>
          </cell>
          <cell r="AK777">
            <v>1</v>
          </cell>
          <cell r="AO777">
            <v>14.5</v>
          </cell>
        </row>
        <row r="779">
          <cell r="Y779" t="str">
            <v>CUSTO DE MATERIAIS - TOTAL</v>
          </cell>
          <cell r="AO779">
            <v>128.30000000000001</v>
          </cell>
        </row>
        <row r="781">
          <cell r="C781" t="str">
            <v>CÓDIGO</v>
          </cell>
          <cell r="F781" t="str">
            <v>EQUIPAMENTO DE TRANSPORTE</v>
          </cell>
          <cell r="S781" t="str">
            <v>TIPO</v>
          </cell>
          <cell r="V781" t="str">
            <v>PISO</v>
          </cell>
          <cell r="Y781" t="str">
            <v>MATERIAL</v>
          </cell>
          <cell r="AE781" t="str">
            <v>CUSTO (tkm)</v>
          </cell>
          <cell r="AH781" t="str">
            <v>DT            (km)</v>
          </cell>
          <cell r="AK781" t="str">
            <v>CONSUMO</v>
          </cell>
          <cell r="AO781" t="str">
            <v>CUSTO TOTAL</v>
          </cell>
        </row>
        <row r="783">
          <cell r="C783" t="str">
            <v>1.A.00.002.90</v>
          </cell>
          <cell r="F783" t="str">
            <v>CAMINHÃO CARROCERIA</v>
          </cell>
          <cell r="S783" t="str">
            <v>COML</v>
          </cell>
          <cell r="V783" t="str">
            <v>PAV</v>
          </cell>
          <cell r="Y783" t="str">
            <v>AÇO</v>
          </cell>
          <cell r="AE783">
            <v>0.32</v>
          </cell>
          <cell r="AH783">
            <v>68.8</v>
          </cell>
          <cell r="AK783">
            <v>7.0000000000000001E-3</v>
          </cell>
          <cell r="AO783">
            <v>0.15</v>
          </cell>
        </row>
        <row r="784">
          <cell r="C784" t="str">
            <v>1.A.00.001.90</v>
          </cell>
          <cell r="F784" t="str">
            <v>CAMINHÃO CARROCERIA</v>
          </cell>
          <cell r="S784" t="str">
            <v>COML</v>
          </cell>
          <cell r="V784" t="str">
            <v>NPAV</v>
          </cell>
          <cell r="Y784" t="str">
            <v>AÇO</v>
          </cell>
          <cell r="AE784">
            <v>0.47</v>
          </cell>
          <cell r="AH784">
            <v>19.079999999999998</v>
          </cell>
          <cell r="AK784">
            <v>7.0000000000000001E-3</v>
          </cell>
          <cell r="AO784">
            <v>0.06</v>
          </cell>
        </row>
        <row r="785">
          <cell r="C785" t="str">
            <v>1.A.00.001.40</v>
          </cell>
          <cell r="F785" t="str">
            <v>CAMINHÃO CARROCERIA</v>
          </cell>
          <cell r="S785" t="str">
            <v>LOCAL</v>
          </cell>
          <cell r="V785" t="str">
            <v>NPAV</v>
          </cell>
          <cell r="Y785" t="str">
            <v>AÇO</v>
          </cell>
          <cell r="AE785">
            <v>0.8</v>
          </cell>
          <cell r="AH785">
            <v>9.8000000000000007</v>
          </cell>
          <cell r="AK785">
            <v>7.0000000000000001E-3</v>
          </cell>
          <cell r="AO785">
            <v>0.05</v>
          </cell>
        </row>
        <row r="786">
          <cell r="AO786">
            <v>0</v>
          </cell>
        </row>
        <row r="787">
          <cell r="AO787">
            <v>0</v>
          </cell>
        </row>
        <row r="788">
          <cell r="AO788">
            <v>0</v>
          </cell>
        </row>
        <row r="789">
          <cell r="Y789" t="str">
            <v>CUSTO DE TRANSPORTE - TOTAL</v>
          </cell>
          <cell r="AO789">
            <v>0.26</v>
          </cell>
        </row>
        <row r="791">
          <cell r="Y791" t="str">
            <v>CUSTO UNITÁRIO DIRETO - TOTAL</v>
          </cell>
          <cell r="AO791">
            <v>135.31</v>
          </cell>
        </row>
        <row r="792">
          <cell r="Y792" t="str">
            <v>LDI</v>
          </cell>
          <cell r="AH792">
            <v>0.27839999999999998</v>
          </cell>
          <cell r="AO792">
            <v>37.67</v>
          </cell>
        </row>
        <row r="793">
          <cell r="A793" t="str">
            <v>2.S.05.900.01</v>
          </cell>
          <cell r="Y793" t="str">
            <v>PREÇO UNITÁRIO TOTAL</v>
          </cell>
          <cell r="AO793">
            <v>172.98000000000002</v>
          </cell>
        </row>
        <row r="795">
          <cell r="C795" t="str">
            <v>OBSERVAÇÕES:</v>
          </cell>
        </row>
        <row r="802">
          <cell r="C802" t="str">
            <v>RODOVIA:</v>
          </cell>
          <cell r="G802" t="str">
            <v>BR-487/PR</v>
          </cell>
          <cell r="AB802" t="str">
            <v>DATA-BASE:      JULHO/2010/PR</v>
          </cell>
          <cell r="AJ802" t="str">
            <v>PB-Qd 08</v>
          </cell>
        </row>
        <row r="803">
          <cell r="C803" t="str">
            <v>TRECHO:</v>
          </cell>
          <cell r="G803" t="str">
            <v>DIV. MS/PR (PORTO CAMARGO) - ENTR. BR-373(B)/PR-151 (P. GROSSA)</v>
          </cell>
        </row>
        <row r="804">
          <cell r="C804" t="str">
            <v>SUBTRECHO:</v>
          </cell>
          <cell r="G804" t="str">
            <v xml:space="preserve">ENTR. PR-479 (TUNEIRAS DO OESTE) - GUARITAVA                </v>
          </cell>
        </row>
        <row r="807">
          <cell r="C807" t="str">
            <v>COMPOSIÇÃO DE PREÇO UNITÁRIO</v>
          </cell>
        </row>
        <row r="809">
          <cell r="C809" t="str">
            <v>CÓDIGO:</v>
          </cell>
          <cell r="G809" t="str">
            <v>COMP01OAE</v>
          </cell>
          <cell r="K809" t="str">
            <v>SERVIÇO:</v>
          </cell>
          <cell r="O809" t="str">
            <v>PERFURAÇÃO DE ESTACA ESCAVADA D=70CM, EXCLUSIVE MATERIAL</v>
          </cell>
          <cell r="AL809" t="str">
            <v>UNIDADE:</v>
          </cell>
          <cell r="AP809" t="str">
            <v>m</v>
          </cell>
        </row>
        <row r="812">
          <cell r="C812" t="str">
            <v>CÓDIGO</v>
          </cell>
          <cell r="F812" t="str">
            <v>EQUIPAMENTOS</v>
          </cell>
          <cell r="V812" t="str">
            <v>QUANT.</v>
          </cell>
          <cell r="Y812" t="str">
            <v>UTILIZAÇÃO</v>
          </cell>
          <cell r="AG812" t="str">
            <v>CUSTO OPERACIONAL</v>
          </cell>
          <cell r="AO812" t="str">
            <v>CUSTO HORÁRIO</v>
          </cell>
        </row>
        <row r="813">
          <cell r="Y813" t="str">
            <v>PROD.</v>
          </cell>
          <cell r="AC813" t="str">
            <v>IMPROD.</v>
          </cell>
          <cell r="AG813" t="str">
            <v>PROD.</v>
          </cell>
          <cell r="AK813" t="str">
            <v>IMPROD.</v>
          </cell>
        </row>
        <row r="814">
          <cell r="C814" t="str">
            <v>EP01</v>
          </cell>
          <cell r="F814" t="str">
            <v>PERFURATRIZ MONTADO EM CAMINHÃO</v>
          </cell>
          <cell r="V814">
            <v>1</v>
          </cell>
          <cell r="Y814">
            <v>1</v>
          </cell>
          <cell r="AC814">
            <v>0</v>
          </cell>
          <cell r="AG814">
            <v>85.728111527272716</v>
          </cell>
          <cell r="AK814">
            <v>14.164322727272726</v>
          </cell>
          <cell r="AO814">
            <v>85.73</v>
          </cell>
        </row>
        <row r="815">
          <cell r="C815" t="str">
            <v>E009</v>
          </cell>
          <cell r="F815" t="str">
            <v>CARREGADEIRA DE PNEUS: CATERPILLAR: 924G - 1,80 m3</v>
          </cell>
          <cell r="V815">
            <v>1</v>
          </cell>
          <cell r="Y815">
            <v>1</v>
          </cell>
          <cell r="AC815">
            <v>0</v>
          </cell>
          <cell r="AG815">
            <v>113.27719999999999</v>
          </cell>
          <cell r="AK815">
            <v>18.3612</v>
          </cell>
          <cell r="AO815">
            <v>113.28</v>
          </cell>
        </row>
        <row r="822">
          <cell r="Y822" t="str">
            <v>CUSTO HORÁRIO DE EQUIPAMENTOS - TOTAL</v>
          </cell>
          <cell r="AO822">
            <v>199.01</v>
          </cell>
        </row>
        <row r="824">
          <cell r="C824" t="str">
            <v>CÓDIGO</v>
          </cell>
          <cell r="F824" t="str">
            <v>MÃO-DE-OBRA SUPLEMENTAR</v>
          </cell>
          <cell r="AC824" t="str">
            <v>K ou R</v>
          </cell>
          <cell r="AG824" t="str">
            <v>QUANT.</v>
          </cell>
          <cell r="AK824" t="str">
            <v>SALÁRIO BASE</v>
          </cell>
          <cell r="AO824" t="str">
            <v>CUSTO HORÁRIO</v>
          </cell>
        </row>
        <row r="826">
          <cell r="C826" t="str">
            <v>T501</v>
          </cell>
          <cell r="F826" t="str">
            <v>ENCARREGADO DE TURMA</v>
          </cell>
          <cell r="AG826">
            <v>1</v>
          </cell>
          <cell r="AK826">
            <v>21.508790000000001</v>
          </cell>
          <cell r="AO826">
            <v>21.51</v>
          </cell>
        </row>
        <row r="827">
          <cell r="C827" t="str">
            <v>T701</v>
          </cell>
          <cell r="F827" t="str">
            <v>SERVENTE</v>
          </cell>
          <cell r="AG827">
            <v>5</v>
          </cell>
          <cell r="AK827">
            <v>7.3969299999999993</v>
          </cell>
          <cell r="AO827">
            <v>36.979999999999997</v>
          </cell>
        </row>
        <row r="834">
          <cell r="Y834" t="str">
            <v>FERRAMENTAS MANUAIS</v>
          </cell>
          <cell r="AG834" t="str">
            <v>20,51%</v>
          </cell>
          <cell r="AK834">
            <v>58.489999999999995</v>
          </cell>
          <cell r="AO834">
            <v>12</v>
          </cell>
        </row>
        <row r="835">
          <cell r="Y835" t="str">
            <v>CUSTO HORÁRIO DE MÃO-DE-OBRA - TOTAL</v>
          </cell>
          <cell r="AO835">
            <v>70.489999999999995</v>
          </cell>
        </row>
        <row r="837">
          <cell r="Y837" t="str">
            <v>CUSTO HORÁRIO DE EXECUÇÃO</v>
          </cell>
          <cell r="AO837">
            <v>269.5</v>
          </cell>
        </row>
        <row r="838">
          <cell r="C838" t="str">
            <v>PRODUÇÃO DA EQUIPE</v>
          </cell>
          <cell r="Q838">
            <v>1.92</v>
          </cell>
          <cell r="V838" t="str">
            <v>m</v>
          </cell>
          <cell r="Y838" t="str">
            <v>CUSTO UNITÁRIO DE EXECUÇÃO</v>
          </cell>
          <cell r="AO838">
            <v>140.36000000000001</v>
          </cell>
        </row>
        <row r="840">
          <cell r="C840" t="str">
            <v>CÓDIGO</v>
          </cell>
          <cell r="F840" t="str">
            <v>MATERIAIS</v>
          </cell>
          <cell r="AC840" t="str">
            <v>UNIDADE</v>
          </cell>
          <cell r="AG840" t="str">
            <v>CUSTO UNITÁRIO</v>
          </cell>
          <cell r="AK840" t="str">
            <v>CONSUMO</v>
          </cell>
          <cell r="AO840" t="str">
            <v>CUSTO TOTAL</v>
          </cell>
        </row>
        <row r="850">
          <cell r="Y850" t="str">
            <v>CUSTO DE MATERIAIS - TOTAL</v>
          </cell>
          <cell r="AO850">
            <v>0</v>
          </cell>
        </row>
        <row r="852">
          <cell r="C852" t="str">
            <v>CÓDIGO</v>
          </cell>
          <cell r="F852" t="str">
            <v>EQUIPAMENTO DE TRANSPORTE</v>
          </cell>
          <cell r="S852" t="str">
            <v>TIPO</v>
          </cell>
          <cell r="V852" t="str">
            <v>PISO</v>
          </cell>
          <cell r="Y852" t="str">
            <v>MATERIAL</v>
          </cell>
          <cell r="AE852" t="str">
            <v>CUSTO (tkm)</v>
          </cell>
          <cell r="AH852" t="str">
            <v>DT            (km)</v>
          </cell>
          <cell r="AK852" t="str">
            <v>CONSUMO</v>
          </cell>
          <cell r="AO852" t="str">
            <v>CUSTO TOTAL</v>
          </cell>
        </row>
        <row r="854">
          <cell r="AO854">
            <v>0</v>
          </cell>
        </row>
        <row r="855">
          <cell r="AO855">
            <v>0</v>
          </cell>
        </row>
        <row r="856">
          <cell r="AO856">
            <v>0</v>
          </cell>
        </row>
        <row r="857">
          <cell r="AO857">
            <v>0</v>
          </cell>
        </row>
        <row r="858">
          <cell r="AO858">
            <v>0</v>
          </cell>
        </row>
        <row r="859">
          <cell r="AO859">
            <v>0</v>
          </cell>
        </row>
        <row r="860">
          <cell r="AO860">
            <v>0</v>
          </cell>
        </row>
        <row r="861">
          <cell r="AO861">
            <v>0</v>
          </cell>
        </row>
        <row r="862">
          <cell r="Y862" t="str">
            <v>CUSTO DE TRANSPORTE - TOTAL</v>
          </cell>
          <cell r="AO862">
            <v>0</v>
          </cell>
        </row>
        <row r="864">
          <cell r="Y864" t="str">
            <v>CUSTO UNITÁRIO DIRETO - TOTAL</v>
          </cell>
          <cell r="AO864">
            <v>140.36000000000001</v>
          </cell>
        </row>
        <row r="865">
          <cell r="Y865" t="str">
            <v>LDI</v>
          </cell>
          <cell r="AH865">
            <v>0.27839999999999998</v>
          </cell>
          <cell r="AO865">
            <v>39.08</v>
          </cell>
        </row>
        <row r="866">
          <cell r="A866" t="str">
            <v>COMP01OAE</v>
          </cell>
          <cell r="Y866" t="str">
            <v>PREÇO UNITÁRIO TOTAL</v>
          </cell>
          <cell r="AO866">
            <v>179.44</v>
          </cell>
        </row>
        <row r="868">
          <cell r="C868" t="str">
            <v>OBSERVAÇÕES:</v>
          </cell>
        </row>
        <row r="875">
          <cell r="C875" t="str">
            <v>RODOVIA:</v>
          </cell>
          <cell r="G875" t="str">
            <v>BR-487/PR</v>
          </cell>
          <cell r="AB875" t="str">
            <v>DATA-BASE:      JULHO/2010/PR</v>
          </cell>
          <cell r="AJ875" t="str">
            <v>PB-Qd 08</v>
          </cell>
        </row>
        <row r="876">
          <cell r="C876" t="str">
            <v>TRECHO:</v>
          </cell>
          <cell r="G876" t="str">
            <v>DIV. MS/PR (PORTO CAMARGO) - ENTR. BR-373(B)/PR-151 (P. GROSSA)</v>
          </cell>
        </row>
        <row r="877">
          <cell r="C877" t="str">
            <v>SUBTRECHO:</v>
          </cell>
          <cell r="G877" t="str">
            <v xml:space="preserve">ENTR. PR-479 (TUNEIRAS DO OESTE) - GUARITAVA                </v>
          </cell>
        </row>
        <row r="880">
          <cell r="C880" t="str">
            <v>COMPOSIÇÃO DE PREÇO UNITÁRIO</v>
          </cell>
        </row>
        <row r="882">
          <cell r="C882" t="str">
            <v>CÓDIGO:</v>
          </cell>
          <cell r="G882" t="str">
            <v>COMP02OAE</v>
          </cell>
          <cell r="K882" t="str">
            <v>SERVIÇO:</v>
          </cell>
          <cell r="O882" t="str">
            <v>INJEÇÃO DE CONCRETO EM ESTACA ESCAVADA</v>
          </cell>
          <cell r="AL882" t="str">
            <v>UNIDADE:</v>
          </cell>
          <cell r="AP882" t="str">
            <v>m3</v>
          </cell>
        </row>
        <row r="885">
          <cell r="C885" t="str">
            <v>CÓDIGO</v>
          </cell>
          <cell r="F885" t="str">
            <v>EQUIPAMENTOS</v>
          </cell>
          <cell r="V885" t="str">
            <v>QUANT.</v>
          </cell>
          <cell r="Y885" t="str">
            <v>UTILIZAÇÃO</v>
          </cell>
          <cell r="AG885" t="str">
            <v>CUSTO OPERACIONAL</v>
          </cell>
          <cell r="AO885" t="str">
            <v>CUSTO HORÁRIO</v>
          </cell>
        </row>
        <row r="886">
          <cell r="Y886" t="str">
            <v>PROD.</v>
          </cell>
          <cell r="AC886" t="str">
            <v>IMPROD.</v>
          </cell>
          <cell r="AG886" t="str">
            <v>PROD.</v>
          </cell>
          <cell r="AK886" t="str">
            <v>IMPROD.</v>
          </cell>
        </row>
        <row r="887">
          <cell r="C887" t="str">
            <v>EP02</v>
          </cell>
          <cell r="F887" t="str">
            <v>BOMBA P/ CONCRETO</v>
          </cell>
          <cell r="V887">
            <v>1</v>
          </cell>
          <cell r="Y887">
            <v>1</v>
          </cell>
          <cell r="AC887">
            <v>0</v>
          </cell>
          <cell r="AG887">
            <v>22.425564327272724</v>
          </cell>
          <cell r="AK887">
            <v>14.164322727272726</v>
          </cell>
          <cell r="AO887">
            <v>22.43</v>
          </cell>
        </row>
        <row r="895">
          <cell r="Y895" t="str">
            <v>CUSTO HORÁRIO DE EQUIPAMENTOS - TOTAL</v>
          </cell>
          <cell r="AO895">
            <v>22.43</v>
          </cell>
        </row>
        <row r="897">
          <cell r="C897" t="str">
            <v>CÓDIGO</v>
          </cell>
          <cell r="F897" t="str">
            <v>MÃO-DE-OBRA SUPLEMENTAR</v>
          </cell>
          <cell r="AC897" t="str">
            <v>K ou R</v>
          </cell>
          <cell r="AG897" t="str">
            <v>QUANT.</v>
          </cell>
          <cell r="AK897" t="str">
            <v>SALÁRIO BASE</v>
          </cell>
          <cell r="AO897" t="str">
            <v>CUSTO HORÁRIO</v>
          </cell>
        </row>
        <row r="899">
          <cell r="C899" t="str">
            <v>T501</v>
          </cell>
          <cell r="F899" t="str">
            <v>ENCARREGADO DE TURMA</v>
          </cell>
          <cell r="AG899">
            <v>1</v>
          </cell>
          <cell r="AK899">
            <v>21.508790000000001</v>
          </cell>
          <cell r="AO899">
            <v>21.51</v>
          </cell>
        </row>
        <row r="900">
          <cell r="C900" t="str">
            <v>T701</v>
          </cell>
          <cell r="F900" t="str">
            <v>SERVENTE</v>
          </cell>
          <cell r="AG900">
            <v>3</v>
          </cell>
          <cell r="AK900">
            <v>7.3969299999999993</v>
          </cell>
          <cell r="AO900">
            <v>22.19</v>
          </cell>
        </row>
        <row r="907">
          <cell r="Y907" t="str">
            <v>FERRAMENTAS MANUAIS</v>
          </cell>
          <cell r="AG907" t="str">
            <v>20,51%</v>
          </cell>
          <cell r="AK907">
            <v>43.7</v>
          </cell>
          <cell r="AO907">
            <v>8.9600000000000009</v>
          </cell>
        </row>
        <row r="908">
          <cell r="Y908" t="str">
            <v>CUSTO HORÁRIO DE MÃO-DE-OBRA - TOTAL</v>
          </cell>
          <cell r="AO908">
            <v>52.660000000000004</v>
          </cell>
        </row>
        <row r="910">
          <cell r="Y910" t="str">
            <v>CUSTO HORÁRIO DE EXECUÇÃO</v>
          </cell>
          <cell r="AO910">
            <v>75.09</v>
          </cell>
        </row>
        <row r="911">
          <cell r="C911" t="str">
            <v>PRODUÇÃO DA EQUIPE</v>
          </cell>
          <cell r="Q911">
            <v>3</v>
          </cell>
          <cell r="V911" t="str">
            <v>m3</v>
          </cell>
          <cell r="Y911" t="str">
            <v>CUSTO UNITÁRIO DE EXECUÇÃO</v>
          </cell>
          <cell r="AO911">
            <v>25.03</v>
          </cell>
        </row>
        <row r="913">
          <cell r="C913" t="str">
            <v>CÓDIGO</v>
          </cell>
          <cell r="F913" t="str">
            <v>MATERIAIS</v>
          </cell>
          <cell r="AC913" t="str">
            <v>UNIDADE</v>
          </cell>
          <cell r="AG913" t="str">
            <v>CUSTO UNITÁRIO</v>
          </cell>
          <cell r="AK913" t="str">
            <v>CONSUMO</v>
          </cell>
          <cell r="AO913" t="str">
            <v>CUSTO TOTAL</v>
          </cell>
        </row>
        <row r="923">
          <cell r="Y923" t="str">
            <v>CUSTO DE MATERIAIS - TOTAL</v>
          </cell>
          <cell r="AO923">
            <v>0</v>
          </cell>
        </row>
        <row r="925">
          <cell r="C925" t="str">
            <v>CÓDIGO</v>
          </cell>
          <cell r="F925" t="str">
            <v>EQUIPAMENTO DE TRANSPORTE</v>
          </cell>
          <cell r="S925" t="str">
            <v>TIPO</v>
          </cell>
          <cell r="V925" t="str">
            <v>PISO</v>
          </cell>
          <cell r="Y925" t="str">
            <v>MATERIAL</v>
          </cell>
          <cell r="AE925" t="str">
            <v>CUSTO (tkm)</v>
          </cell>
          <cell r="AH925" t="str">
            <v>DT            (km)</v>
          </cell>
          <cell r="AK925" t="str">
            <v>CONSUMO</v>
          </cell>
          <cell r="AO925" t="str">
            <v>CUSTO TOTAL</v>
          </cell>
        </row>
        <row r="927">
          <cell r="AO927">
            <v>0</v>
          </cell>
        </row>
        <row r="928">
          <cell r="AO928">
            <v>0</v>
          </cell>
        </row>
        <row r="929">
          <cell r="AO929">
            <v>0</v>
          </cell>
        </row>
        <row r="930">
          <cell r="AO930">
            <v>0</v>
          </cell>
        </row>
        <row r="931">
          <cell r="AO931">
            <v>0</v>
          </cell>
        </row>
        <row r="932">
          <cell r="AO932">
            <v>0</v>
          </cell>
        </row>
        <row r="933">
          <cell r="AO933">
            <v>0</v>
          </cell>
        </row>
        <row r="934">
          <cell r="AO934">
            <v>0</v>
          </cell>
        </row>
        <row r="935">
          <cell r="Y935" t="str">
            <v>CUSTO DE TRANSPORTE - TOTAL</v>
          </cell>
          <cell r="AO935">
            <v>0</v>
          </cell>
        </row>
        <row r="937">
          <cell r="Y937" t="str">
            <v>CUSTO UNITÁRIO DIRETO - TOTAL</v>
          </cell>
          <cell r="AO937">
            <v>25.03</v>
          </cell>
        </row>
        <row r="938">
          <cell r="Y938" t="str">
            <v>LDI</v>
          </cell>
          <cell r="AH938">
            <v>0.27839999999999998</v>
          </cell>
          <cell r="AO938">
            <v>6.97</v>
          </cell>
        </row>
        <row r="939">
          <cell r="A939" t="str">
            <v>COMP02OAE</v>
          </cell>
          <cell r="Y939" t="str">
            <v>PREÇO UNITÁRIO TOTAL</v>
          </cell>
          <cell r="AO939">
            <v>32</v>
          </cell>
        </row>
        <row r="941">
          <cell r="C941" t="str">
            <v>OBSERVAÇÕES:</v>
          </cell>
        </row>
        <row r="948">
          <cell r="C948" t="str">
            <v>RODOVIA:</v>
          </cell>
          <cell r="G948" t="str">
            <v>BR-487/PR</v>
          </cell>
          <cell r="AB948" t="str">
            <v>DATA-BASE:      JULHO/2010/PR</v>
          </cell>
          <cell r="AJ948" t="str">
            <v>PB-Qd 08</v>
          </cell>
        </row>
        <row r="949">
          <cell r="C949" t="str">
            <v>TRECHO:</v>
          </cell>
          <cell r="G949" t="str">
            <v>DIV. MS/PR (PORTO CAMARGO) - ENTR. BR-373(B)/PR-151 (P. GROSSA)</v>
          </cell>
        </row>
        <row r="950">
          <cell r="C950" t="str">
            <v>SUBTRECHO:</v>
          </cell>
          <cell r="G950" t="str">
            <v xml:space="preserve">ENTR. PR-479 (TUNEIRAS DO OESTE) - GUARITAVA                </v>
          </cell>
        </row>
        <row r="953">
          <cell r="C953" t="str">
            <v>COMPOSIÇÃO DE PREÇO UNITÁRIO</v>
          </cell>
        </row>
        <row r="955">
          <cell r="C955" t="str">
            <v>CÓDIGO:</v>
          </cell>
          <cell r="G955" t="str">
            <v>COMP03OAE</v>
          </cell>
          <cell r="K955" t="str">
            <v>SERVIÇO:</v>
          </cell>
          <cell r="O955" t="str">
            <v>FORN., CORTE E COLOCAÇÃO CABOS AÇO CP-190 RB 12 D=12,7MM</v>
          </cell>
          <cell r="AL955" t="str">
            <v>UNIDADE:</v>
          </cell>
          <cell r="AP955" t="str">
            <v>kg</v>
          </cell>
        </row>
        <row r="958">
          <cell r="C958" t="str">
            <v>CÓDIGO</v>
          </cell>
          <cell r="F958" t="str">
            <v>EQUIPAMENTOS</v>
          </cell>
          <cell r="V958" t="str">
            <v>QUANT.</v>
          </cell>
          <cell r="Y958" t="str">
            <v>UTILIZAÇÃO</v>
          </cell>
          <cell r="AG958" t="str">
            <v>CUSTO OPERACIONAL</v>
          </cell>
          <cell r="AO958" t="str">
            <v>CUSTO HORÁRIO</v>
          </cell>
        </row>
        <row r="959">
          <cell r="Y959" t="str">
            <v>PROD.</v>
          </cell>
          <cell r="AC959" t="str">
            <v>IMPROD.</v>
          </cell>
          <cell r="AG959" t="str">
            <v>PROD.</v>
          </cell>
          <cell r="AK959" t="str">
            <v>IMPROD.</v>
          </cell>
        </row>
        <row r="968">
          <cell r="Y968" t="str">
            <v>CUSTO HORÁRIO DE EQUIPAMENTOS - TOTAL</v>
          </cell>
          <cell r="AO968">
            <v>0</v>
          </cell>
        </row>
        <row r="970">
          <cell r="C970" t="str">
            <v>CÓDIGO</v>
          </cell>
          <cell r="F970" t="str">
            <v>MÃO-DE-OBRA SUPLEMENTAR</v>
          </cell>
          <cell r="AC970" t="str">
            <v>K ou R</v>
          </cell>
          <cell r="AG970" t="str">
            <v>QUANT.</v>
          </cell>
          <cell r="AK970" t="str">
            <v>SALÁRIO BASE</v>
          </cell>
          <cell r="AO970" t="str">
            <v>CUSTO HORÁRIO</v>
          </cell>
        </row>
        <row r="972">
          <cell r="C972" t="str">
            <v>T501</v>
          </cell>
          <cell r="F972" t="str">
            <v>ENCARREGADO DE TURMA</v>
          </cell>
          <cell r="AG972">
            <v>0.02</v>
          </cell>
          <cell r="AK972">
            <v>21.508790000000001</v>
          </cell>
          <cell r="AO972">
            <v>0.43</v>
          </cell>
        </row>
        <row r="973">
          <cell r="C973" t="str">
            <v>T605</v>
          </cell>
          <cell r="F973" t="str">
            <v>ARMADOR</v>
          </cell>
          <cell r="AG973">
            <v>7.0000000000000007E-2</v>
          </cell>
          <cell r="AK973">
            <v>10.439639999999999</v>
          </cell>
          <cell r="AO973">
            <v>0.73</v>
          </cell>
        </row>
        <row r="974">
          <cell r="C974" t="str">
            <v>T701</v>
          </cell>
          <cell r="F974" t="str">
            <v>SERVENTE</v>
          </cell>
          <cell r="AG974">
            <v>7.0000000000000007E-2</v>
          </cell>
          <cell r="AK974">
            <v>7.3969299999999993</v>
          </cell>
          <cell r="AO974">
            <v>0.52</v>
          </cell>
        </row>
        <row r="980">
          <cell r="Y980" t="str">
            <v>FERRAMENTAS MANUAIS</v>
          </cell>
          <cell r="AG980">
            <v>0.2051</v>
          </cell>
          <cell r="AK980">
            <v>1.68</v>
          </cell>
          <cell r="AO980">
            <v>0.34</v>
          </cell>
        </row>
        <row r="981">
          <cell r="Y981" t="str">
            <v>CUSTO HORÁRIO DE MÃO-DE-OBRA - TOTAL</v>
          </cell>
          <cell r="AO981">
            <v>2.02</v>
          </cell>
        </row>
        <row r="983">
          <cell r="Y983" t="str">
            <v>CUSTO HORÁRIO DE EXECUÇÃO</v>
          </cell>
          <cell r="AO983">
            <v>2.02</v>
          </cell>
        </row>
        <row r="984">
          <cell r="C984" t="str">
            <v>PRODUÇÃO DA EQUIPE</v>
          </cell>
          <cell r="Q984">
            <v>1</v>
          </cell>
          <cell r="V984" t="str">
            <v>kg</v>
          </cell>
          <cell r="Y984" t="str">
            <v>CUSTO UNITÁRIO DE EXECUÇÃO</v>
          </cell>
          <cell r="AO984">
            <v>2.02</v>
          </cell>
        </row>
        <row r="986">
          <cell r="C986" t="str">
            <v>CÓDIGO</v>
          </cell>
          <cell r="F986" t="str">
            <v>MATERIAIS</v>
          </cell>
          <cell r="AC986" t="str">
            <v>UNIDADE</v>
          </cell>
          <cell r="AG986" t="str">
            <v>CUSTO UNITÁRIO</v>
          </cell>
          <cell r="AK986" t="str">
            <v>CONSUMO</v>
          </cell>
          <cell r="AO986" t="str">
            <v>CUSTO TOTAL</v>
          </cell>
        </row>
        <row r="988">
          <cell r="C988" t="str">
            <v>M307</v>
          </cell>
          <cell r="F988" t="str">
            <v>CORDOALHA CP-190 RB D=12,7MM</v>
          </cell>
          <cell r="AC988" t="str">
            <v>kg</v>
          </cell>
          <cell r="AG988">
            <v>5.01</v>
          </cell>
          <cell r="AK988">
            <v>1.03</v>
          </cell>
          <cell r="AO988">
            <v>5.16</v>
          </cell>
        </row>
        <row r="989">
          <cell r="C989" t="str">
            <v>M319</v>
          </cell>
          <cell r="F989" t="str">
            <v>ARAME RECOZIDO N. 18</v>
          </cell>
          <cell r="AC989" t="str">
            <v>kg</v>
          </cell>
          <cell r="AG989">
            <v>4.53</v>
          </cell>
          <cell r="AK989">
            <v>0.01</v>
          </cell>
          <cell r="AO989">
            <v>0.05</v>
          </cell>
        </row>
        <row r="996">
          <cell r="Y996" t="str">
            <v>CUSTO DE MATERIAIS - TOTAL</v>
          </cell>
          <cell r="AO996">
            <v>5.21</v>
          </cell>
        </row>
        <row r="998">
          <cell r="C998" t="str">
            <v>CÓDIGO</v>
          </cell>
          <cell r="F998" t="str">
            <v>EQUIPAMENTO DE TRANSPORTE</v>
          </cell>
          <cell r="S998" t="str">
            <v>TIPO</v>
          </cell>
          <cell r="V998" t="str">
            <v>PISO</v>
          </cell>
          <cell r="Y998" t="str">
            <v>MATERIAL</v>
          </cell>
          <cell r="AE998" t="str">
            <v>CUSTO (tkm)</v>
          </cell>
          <cell r="AH998" t="str">
            <v>DT            (km)</v>
          </cell>
          <cell r="AK998" t="str">
            <v>CONSUMO</v>
          </cell>
          <cell r="AO998" t="str">
            <v>CUSTO TOTAL</v>
          </cell>
        </row>
        <row r="1000">
          <cell r="C1000" t="str">
            <v>1.A.00.002.90</v>
          </cell>
          <cell r="F1000" t="str">
            <v>CAMINHÃO CARROCERIA</v>
          </cell>
          <cell r="S1000" t="str">
            <v>COML</v>
          </cell>
          <cell r="V1000" t="str">
            <v>PAV</v>
          </cell>
          <cell r="Y1000" t="str">
            <v>AÇO CP</v>
          </cell>
          <cell r="AE1000">
            <v>0.32</v>
          </cell>
          <cell r="AH1000">
            <v>134.54</v>
          </cell>
          <cell r="AK1000">
            <v>1E-3</v>
          </cell>
          <cell r="AO1000">
            <v>0.04</v>
          </cell>
        </row>
        <row r="1001">
          <cell r="C1001" t="str">
            <v>1.A.00.001.90</v>
          </cell>
          <cell r="F1001" t="str">
            <v>CAMINHÃO CARROCERIA</v>
          </cell>
          <cell r="S1001" t="str">
            <v>COML</v>
          </cell>
          <cell r="V1001" t="str">
            <v>NPAV</v>
          </cell>
          <cell r="Y1001" t="str">
            <v>AÇO CP</v>
          </cell>
          <cell r="AE1001">
            <v>0.47</v>
          </cell>
          <cell r="AH1001">
            <v>0.26</v>
          </cell>
          <cell r="AK1001">
            <v>1E-3</v>
          </cell>
          <cell r="AO1001">
            <v>0</v>
          </cell>
        </row>
        <row r="1002">
          <cell r="C1002" t="str">
            <v>1.A.00.001.40</v>
          </cell>
          <cell r="F1002" t="str">
            <v>CAMINHÃO CARROCERIA</v>
          </cell>
          <cell r="S1002" t="str">
            <v>LOCAL</v>
          </cell>
          <cell r="V1002" t="str">
            <v>NPAV</v>
          </cell>
          <cell r="Y1002" t="str">
            <v>AÇO CP</v>
          </cell>
          <cell r="AE1002">
            <v>0.8</v>
          </cell>
          <cell r="AH1002">
            <v>9.8000000000000007</v>
          </cell>
          <cell r="AK1002">
            <v>1E-3</v>
          </cell>
          <cell r="AO1002">
            <v>0.01</v>
          </cell>
        </row>
        <row r="1008">
          <cell r="Y1008" t="str">
            <v>CUSTO DE TRANSPORTE - TOTAL</v>
          </cell>
          <cell r="AO1008">
            <v>0.05</v>
          </cell>
        </row>
        <row r="1010">
          <cell r="Y1010" t="str">
            <v>CUSTO UNITÁRIO DIRETO - TOTAL</v>
          </cell>
          <cell r="AO1010">
            <v>7.28</v>
          </cell>
        </row>
        <row r="1011">
          <cell r="Y1011" t="str">
            <v>LDI</v>
          </cell>
          <cell r="AH1011">
            <v>0.27839999999999998</v>
          </cell>
          <cell r="AO1011">
            <v>2.0299999999999998</v>
          </cell>
        </row>
        <row r="1012">
          <cell r="A1012" t="str">
            <v>COMP03OAE</v>
          </cell>
          <cell r="Y1012" t="str">
            <v>PREÇO UNITÁRIO TOTAL</v>
          </cell>
          <cell r="AO1012">
            <v>9.31</v>
          </cell>
        </row>
        <row r="1014">
          <cell r="C1014" t="str">
            <v>OBSERVAÇÕES:</v>
          </cell>
        </row>
        <row r="1021">
          <cell r="C1021" t="str">
            <v>RODOVIA:</v>
          </cell>
          <cell r="G1021" t="str">
            <v>BR-487/PR</v>
          </cell>
          <cell r="AB1021" t="str">
            <v>DATA-BASE:      JULHO/2010/PR</v>
          </cell>
          <cell r="AJ1021" t="str">
            <v>PB-Qd 08</v>
          </cell>
        </row>
        <row r="1022">
          <cell r="C1022" t="str">
            <v>TRECHO:</v>
          </cell>
          <cell r="G1022" t="str">
            <v>DIV. MS/PR (PORTO CAMARGO) - ENTR. BR-373(B)/PR-151 (P. GROSSA)</v>
          </cell>
        </row>
        <row r="1023">
          <cell r="C1023" t="str">
            <v>SUBTRECHO:</v>
          </cell>
          <cell r="G1023" t="str">
            <v xml:space="preserve">ENTR. PR-479 (TUNEIRAS DO OESTE) - GUARITAVA                </v>
          </cell>
        </row>
        <row r="1026">
          <cell r="C1026" t="str">
            <v>COMPOSIÇÃO DE PREÇO UNITÁRIO</v>
          </cell>
        </row>
        <row r="1028">
          <cell r="C1028" t="str">
            <v>CÓDIGO:</v>
          </cell>
          <cell r="G1028" t="str">
            <v>COMP04OAE</v>
          </cell>
          <cell r="K1028" t="str">
            <v>SERVIÇO:</v>
          </cell>
          <cell r="O1028" t="str">
            <v>FORN. E COLOCAÇÃO BAINHA MET. GALVANIZADA D=50MM E INJEÇÃO NATA CIMENTO</v>
          </cell>
          <cell r="AL1028" t="str">
            <v>UNIDADE:</v>
          </cell>
          <cell r="AP1028" t="str">
            <v>m</v>
          </cell>
        </row>
        <row r="1031">
          <cell r="C1031" t="str">
            <v>CÓDIGO</v>
          </cell>
          <cell r="F1031" t="str">
            <v>EQUIPAMENTOS</v>
          </cell>
          <cell r="V1031" t="str">
            <v>QUANT.</v>
          </cell>
          <cell r="Y1031" t="str">
            <v>UTILIZAÇÃO</v>
          </cell>
          <cell r="AG1031" t="str">
            <v>CUSTO OPERACIONAL</v>
          </cell>
          <cell r="AO1031" t="str">
            <v>CUSTO HORÁRIO</v>
          </cell>
        </row>
        <row r="1032">
          <cell r="Y1032" t="str">
            <v>PROD.</v>
          </cell>
          <cell r="AC1032" t="str">
            <v>IMPROD.</v>
          </cell>
          <cell r="AG1032" t="str">
            <v>PROD.</v>
          </cell>
          <cell r="AK1032" t="str">
            <v>IMPROD.</v>
          </cell>
        </row>
        <row r="1041">
          <cell r="Y1041" t="str">
            <v>CUSTO HORÁRIO DE EQUIPAMENTOS - TOTAL</v>
          </cell>
          <cell r="AO1041">
            <v>0</v>
          </cell>
        </row>
        <row r="1043">
          <cell r="C1043" t="str">
            <v>CÓDIGO</v>
          </cell>
          <cell r="F1043" t="str">
            <v>MÃO-DE-OBRA SUPLEMENTAR</v>
          </cell>
          <cell r="AC1043" t="str">
            <v>K ou R</v>
          </cell>
          <cell r="AG1043" t="str">
            <v>QUANT.</v>
          </cell>
          <cell r="AK1043" t="str">
            <v>SALÁRIO BASE</v>
          </cell>
          <cell r="AO1043" t="str">
            <v>CUSTO HORÁRIO</v>
          </cell>
        </row>
        <row r="1045">
          <cell r="C1045" t="str">
            <v>T501</v>
          </cell>
          <cell r="F1045" t="str">
            <v>ENCARREGADO DE TURMA</v>
          </cell>
          <cell r="AG1045">
            <v>0.18</v>
          </cell>
          <cell r="AK1045">
            <v>21.508790000000001</v>
          </cell>
          <cell r="AO1045">
            <v>3.87</v>
          </cell>
        </row>
        <row r="1046">
          <cell r="C1046" t="str">
            <v>T701</v>
          </cell>
          <cell r="F1046" t="str">
            <v>SERVENTE</v>
          </cell>
          <cell r="AG1046">
            <v>0.53</v>
          </cell>
          <cell r="AK1046">
            <v>7.3969299999999993</v>
          </cell>
          <cell r="AO1046">
            <v>3.92</v>
          </cell>
        </row>
        <row r="1053">
          <cell r="Y1053" t="str">
            <v>FERRAMENTAS MANUAIS</v>
          </cell>
          <cell r="AG1053">
            <v>0.2051</v>
          </cell>
          <cell r="AK1053">
            <v>7.79</v>
          </cell>
          <cell r="AO1053">
            <v>1.6</v>
          </cell>
        </row>
        <row r="1054">
          <cell r="Y1054" t="str">
            <v>CUSTO HORÁRIO DE MÃO-DE-OBRA - TOTAL</v>
          </cell>
          <cell r="AO1054">
            <v>9.39</v>
          </cell>
        </row>
        <row r="1056">
          <cell r="Y1056" t="str">
            <v>CUSTO HORÁRIO DE EXECUÇÃO</v>
          </cell>
          <cell r="AO1056">
            <v>9.39</v>
          </cell>
        </row>
        <row r="1057">
          <cell r="C1057" t="str">
            <v>PRODUÇÃO DA EQUIPE</v>
          </cell>
          <cell r="Q1057">
            <v>1</v>
          </cell>
          <cell r="V1057" t="str">
            <v>m</v>
          </cell>
          <cell r="Y1057" t="str">
            <v>CUSTO UNITÁRIO DE EXECUÇÃO</v>
          </cell>
          <cell r="AO1057">
            <v>9.39</v>
          </cell>
        </row>
        <row r="1059">
          <cell r="C1059" t="str">
            <v>CÓDIGO</v>
          </cell>
          <cell r="F1059" t="str">
            <v>MATERIAIS</v>
          </cell>
          <cell r="AC1059" t="str">
            <v>UNIDADE</v>
          </cell>
          <cell r="AG1059" t="str">
            <v>CUSTO UNITÁRIO</v>
          </cell>
          <cell r="AK1059" t="str">
            <v>CONSUMO</v>
          </cell>
          <cell r="AO1059" t="str">
            <v>CUSTO TOTAL</v>
          </cell>
        </row>
        <row r="1061">
          <cell r="C1061" t="str">
            <v>M202</v>
          </cell>
          <cell r="F1061" t="str">
            <v>CIMENTO PORTLAND CP - 32</v>
          </cell>
          <cell r="AC1061" t="str">
            <v>kg</v>
          </cell>
          <cell r="AG1061">
            <v>0.34399999999999997</v>
          </cell>
          <cell r="AK1061">
            <v>3.5</v>
          </cell>
          <cell r="AO1061">
            <v>1.2</v>
          </cell>
        </row>
        <row r="1062">
          <cell r="C1062" t="str">
            <v>M372</v>
          </cell>
          <cell r="F1062" t="str">
            <v>BAINHA METÁLICA DIÂM INT.=55 mm MAC</v>
          </cell>
          <cell r="AC1062" t="str">
            <v>m</v>
          </cell>
          <cell r="AG1062">
            <v>26</v>
          </cell>
          <cell r="AK1062">
            <v>1</v>
          </cell>
          <cell r="AO1062">
            <v>26</v>
          </cell>
        </row>
        <row r="1063">
          <cell r="C1063" t="str">
            <v>M604</v>
          </cell>
          <cell r="F1063" t="str">
            <v>ADITIVO PLASTIMENT BV - 40</v>
          </cell>
          <cell r="AC1063" t="str">
            <v>kg</v>
          </cell>
          <cell r="AG1063">
            <v>2.39</v>
          </cell>
          <cell r="AK1063">
            <v>2.3E-2</v>
          </cell>
          <cell r="AO1063">
            <v>0.05</v>
          </cell>
        </row>
        <row r="1064">
          <cell r="C1064" t="str">
            <v>M622</v>
          </cell>
          <cell r="F1064" t="str">
            <v>INTERPLAST N</v>
          </cell>
          <cell r="AC1064" t="str">
            <v>kg</v>
          </cell>
          <cell r="AG1064">
            <v>5.58</v>
          </cell>
          <cell r="AK1064">
            <v>0.55000000000000004</v>
          </cell>
          <cell r="AO1064">
            <v>3.07</v>
          </cell>
        </row>
        <row r="1065">
          <cell r="C1065" t="str">
            <v>M985</v>
          </cell>
          <cell r="F1065" t="str">
            <v>TUBO PLÁSTICO PARA PURGADORES</v>
          </cell>
          <cell r="AC1065" t="str">
            <v>m</v>
          </cell>
          <cell r="AG1065">
            <v>1.1399999999999999</v>
          </cell>
          <cell r="AK1065">
            <v>1.1000000000000001</v>
          </cell>
          <cell r="AO1065">
            <v>1.25</v>
          </cell>
        </row>
        <row r="1066">
          <cell r="C1066" t="str">
            <v>F802</v>
          </cell>
          <cell r="F1066" t="str">
            <v>BOMBA ELETR. P/ INJEÇÃO DE NATA MAC</v>
          </cell>
          <cell r="AC1066" t="str">
            <v>h</v>
          </cell>
          <cell r="AG1066">
            <v>23.75</v>
          </cell>
          <cell r="AK1066">
            <v>2.5000000000000001E-2</v>
          </cell>
          <cell r="AO1066">
            <v>0.59</v>
          </cell>
        </row>
        <row r="1069">
          <cell r="Y1069" t="str">
            <v>CUSTO DE MATERIAIS - TOTAL</v>
          </cell>
          <cell r="AO1069">
            <v>32.160000000000004</v>
          </cell>
        </row>
        <row r="1071">
          <cell r="C1071" t="str">
            <v>CÓDIGO</v>
          </cell>
          <cell r="F1071" t="str">
            <v>EQUIPAMENTO DE TRANSPORTE</v>
          </cell>
          <cell r="S1071" t="str">
            <v>TIPO</v>
          </cell>
          <cell r="V1071" t="str">
            <v>PISO</v>
          </cell>
          <cell r="Y1071" t="str">
            <v>MATERIAL</v>
          </cell>
          <cell r="AE1071" t="str">
            <v>CUSTO (tkm)</v>
          </cell>
          <cell r="AH1071" t="str">
            <v>DT            (km)</v>
          </cell>
          <cell r="AK1071" t="str">
            <v>CONSUMO</v>
          </cell>
          <cell r="AO1071" t="str">
            <v>CUSTO TOTAL</v>
          </cell>
        </row>
        <row r="1073">
          <cell r="C1073" t="str">
            <v>1.A.00.002.90</v>
          </cell>
          <cell r="F1073" t="str">
            <v>CAMINHÃO CARROCERIA</v>
          </cell>
          <cell r="S1073" t="str">
            <v>COML</v>
          </cell>
          <cell r="V1073" t="str">
            <v>PAV</v>
          </cell>
          <cell r="Y1073" t="str">
            <v>CIMENTO CP-32</v>
          </cell>
          <cell r="AE1073">
            <v>0.32</v>
          </cell>
          <cell r="AH1073">
            <v>125.54</v>
          </cell>
          <cell r="AK1073">
            <v>3.5000000000000001E-3</v>
          </cell>
          <cell r="AO1073">
            <v>0.14000000000000001</v>
          </cell>
        </row>
        <row r="1074">
          <cell r="C1074" t="str">
            <v>1.A.00.001.90</v>
          </cell>
          <cell r="F1074" t="str">
            <v>CAMINHÃO CARROCERIA</v>
          </cell>
          <cell r="S1074" t="str">
            <v>COML</v>
          </cell>
          <cell r="V1074" t="str">
            <v>NPAV</v>
          </cell>
          <cell r="Y1074" t="str">
            <v>CIMENTO CP-32</v>
          </cell>
          <cell r="AE1074">
            <v>0.47</v>
          </cell>
          <cell r="AH1074">
            <v>0.26</v>
          </cell>
          <cell r="AK1074">
            <v>3.5000000000000001E-3</v>
          </cell>
          <cell r="AO1074">
            <v>0</v>
          </cell>
        </row>
        <row r="1075">
          <cell r="C1075" t="str">
            <v>1.A.00.001.40</v>
          </cell>
          <cell r="F1075" t="str">
            <v>CAMINHÃO CARROCERIA</v>
          </cell>
          <cell r="S1075" t="str">
            <v>LOCAL</v>
          </cell>
          <cell r="V1075" t="str">
            <v>NPAV</v>
          </cell>
          <cell r="Y1075" t="str">
            <v>CIMENTO CP-32</v>
          </cell>
          <cell r="AE1075">
            <v>0.8</v>
          </cell>
          <cell r="AH1075">
            <v>9.8000000000000007</v>
          </cell>
          <cell r="AK1075">
            <v>3.5000000000000001E-3</v>
          </cell>
          <cell r="AO1075">
            <v>0.03</v>
          </cell>
        </row>
        <row r="1080">
          <cell r="AO1080">
            <v>0</v>
          </cell>
        </row>
        <row r="1081">
          <cell r="Y1081" t="str">
            <v>CUSTO DE TRANSPORTE - TOTAL</v>
          </cell>
          <cell r="AO1081">
            <v>0.17</v>
          </cell>
        </row>
        <row r="1083">
          <cell r="Y1083" t="str">
            <v>CUSTO UNITÁRIO DIRETO - TOTAL</v>
          </cell>
          <cell r="AO1083">
            <v>41.720000000000006</v>
          </cell>
        </row>
        <row r="1084">
          <cell r="Y1084" t="str">
            <v>LDI</v>
          </cell>
          <cell r="AH1084">
            <v>0.27839999999999998</v>
          </cell>
          <cell r="AO1084">
            <v>11.61</v>
          </cell>
        </row>
        <row r="1085">
          <cell r="A1085" t="str">
            <v>COMP04OAE</v>
          </cell>
          <cell r="Y1085" t="str">
            <v>PREÇO UNITÁRIO TOTAL</v>
          </cell>
          <cell r="AO1085">
            <v>53.330000000000005</v>
          </cell>
        </row>
        <row r="1087">
          <cell r="C1087" t="str">
            <v>OBSERVAÇÕES:</v>
          </cell>
        </row>
        <row r="1094">
          <cell r="C1094" t="str">
            <v>RODOVIA:</v>
          </cell>
          <cell r="G1094" t="str">
            <v>BR-487/PR</v>
          </cell>
          <cell r="AB1094" t="str">
            <v>DATA-BASE:      JULHO/2010/PR</v>
          </cell>
          <cell r="AJ1094" t="str">
            <v>PB-Qd 08</v>
          </cell>
        </row>
        <row r="1095">
          <cell r="C1095" t="str">
            <v>TRECHO:</v>
          </cell>
          <cell r="G1095" t="str">
            <v>DIV. MS/PR (PORTO CAMARGO) - ENTR. BR-373(B)/PR-151 (P. GROSSA)</v>
          </cell>
        </row>
        <row r="1096">
          <cell r="C1096" t="str">
            <v>SUBTRECHO:</v>
          </cell>
          <cell r="G1096" t="str">
            <v xml:space="preserve">ENTR. PR-479 (TUNEIRAS DO OESTE) - GUARITAVA                </v>
          </cell>
        </row>
        <row r="1099">
          <cell r="C1099" t="str">
            <v>COMPOSIÇÃO DE PREÇO UNITÁRIO</v>
          </cell>
        </row>
        <row r="1101">
          <cell r="C1101" t="str">
            <v>CÓDIGO:</v>
          </cell>
          <cell r="G1101" t="str">
            <v>COMP05OAE</v>
          </cell>
          <cell r="K1101" t="str">
            <v>SERVIÇO:</v>
          </cell>
          <cell r="O1101" t="str">
            <v>FORN., COLOCAÇÃO E PROTENSÃO ANCORAGEM ATIVA CABO CP 190 RB 12 D=12,7MM</v>
          </cell>
          <cell r="AL1101" t="str">
            <v>UNIDADE:</v>
          </cell>
          <cell r="AP1101" t="str">
            <v>pç</v>
          </cell>
        </row>
        <row r="1104">
          <cell r="C1104" t="str">
            <v>CÓDIGO</v>
          </cell>
          <cell r="F1104" t="str">
            <v>EQUIPAMENTOS</v>
          </cell>
          <cell r="V1104" t="str">
            <v>QUANT.</v>
          </cell>
          <cell r="Y1104" t="str">
            <v>UTILIZAÇÃO</v>
          </cell>
          <cell r="AG1104" t="str">
            <v>CUSTO OPERACIONAL</v>
          </cell>
          <cell r="AO1104" t="str">
            <v>CUSTO HORÁRIO</v>
          </cell>
        </row>
        <row r="1105">
          <cell r="Y1105" t="str">
            <v>PROD.</v>
          </cell>
          <cell r="AC1105" t="str">
            <v>IMPROD.</v>
          </cell>
          <cell r="AG1105" t="str">
            <v>PROD.</v>
          </cell>
          <cell r="AK1105" t="str">
            <v>IMPROD.</v>
          </cell>
        </row>
        <row r="1114">
          <cell r="Y1114" t="str">
            <v>CUSTO HORÁRIO DE EQUIPAMENTOS - TOTAL</v>
          </cell>
          <cell r="AO1114">
            <v>0</v>
          </cell>
        </row>
        <row r="1116">
          <cell r="C1116" t="str">
            <v>CÓDIGO</v>
          </cell>
          <cell r="F1116" t="str">
            <v>MÃO-DE-OBRA SUPLEMENTAR</v>
          </cell>
          <cell r="AC1116" t="str">
            <v>K ou R</v>
          </cell>
          <cell r="AG1116" t="str">
            <v>QUANT.</v>
          </cell>
          <cell r="AK1116" t="str">
            <v>SALÁRIO BASE</v>
          </cell>
          <cell r="AO1116" t="str">
            <v>CUSTO HORÁRIO</v>
          </cell>
        </row>
        <row r="1118">
          <cell r="C1118" t="str">
            <v>T501</v>
          </cell>
          <cell r="F1118" t="str">
            <v>ENCARREGADO DE TURMA</v>
          </cell>
          <cell r="AG1118">
            <v>0.5</v>
          </cell>
          <cell r="AK1118">
            <v>21.508790000000001</v>
          </cell>
          <cell r="AO1118">
            <v>10.75</v>
          </cell>
        </row>
        <row r="1119">
          <cell r="C1119" t="str">
            <v>T605</v>
          </cell>
          <cell r="F1119" t="str">
            <v>ARMADOR</v>
          </cell>
          <cell r="AG1119">
            <v>1</v>
          </cell>
          <cell r="AK1119">
            <v>10.439639999999999</v>
          </cell>
          <cell r="AO1119">
            <v>10.44</v>
          </cell>
        </row>
        <row r="1120">
          <cell r="C1120" t="str">
            <v>T701</v>
          </cell>
          <cell r="F1120" t="str">
            <v>SERVENTE</v>
          </cell>
          <cell r="AG1120">
            <v>2</v>
          </cell>
          <cell r="AK1120">
            <v>7.3969299999999993</v>
          </cell>
          <cell r="AO1120">
            <v>14.79</v>
          </cell>
        </row>
        <row r="1126">
          <cell r="Y1126" t="str">
            <v>FERRAMENTAS MANUAIS</v>
          </cell>
          <cell r="AG1126" t="str">
            <v>20,51%</v>
          </cell>
          <cell r="AK1126">
            <v>35.979999999999997</v>
          </cell>
          <cell r="AO1126">
            <v>7.38</v>
          </cell>
        </row>
        <row r="1127">
          <cell r="Y1127" t="str">
            <v>CUSTO HORÁRIO DE MÃO-DE-OBRA - TOTAL</v>
          </cell>
          <cell r="AO1127">
            <v>43.36</v>
          </cell>
        </row>
        <row r="1129">
          <cell r="Y1129" t="str">
            <v>CUSTO HORÁRIO DE EXECUÇÃO</v>
          </cell>
          <cell r="AO1129">
            <v>43.36</v>
          </cell>
        </row>
        <row r="1130">
          <cell r="C1130" t="str">
            <v>PRODUÇÃO DA EQUIPE</v>
          </cell>
          <cell r="Q1130">
            <v>1</v>
          </cell>
          <cell r="V1130" t="str">
            <v>pç</v>
          </cell>
          <cell r="Y1130" t="str">
            <v>CUSTO UNITÁRIO DE EXECUÇÃO</v>
          </cell>
          <cell r="AO1130">
            <v>43.36</v>
          </cell>
        </row>
        <row r="1132">
          <cell r="C1132" t="str">
            <v>CÓDIGO</v>
          </cell>
          <cell r="F1132" t="str">
            <v>MATERIAIS</v>
          </cell>
          <cell r="AC1132" t="str">
            <v>UNIDADE</v>
          </cell>
          <cell r="AG1132" t="str">
            <v>CUSTO UNITÁRIO</v>
          </cell>
          <cell r="AK1132" t="str">
            <v>CONSUMO</v>
          </cell>
          <cell r="AO1132" t="str">
            <v>CUSTO TOTAL</v>
          </cell>
        </row>
        <row r="1134">
          <cell r="C1134" t="str">
            <v>F807</v>
          </cell>
          <cell r="F1134" t="str">
            <v>BOMBA HIDR.ALTA PRESSÃO STUP</v>
          </cell>
          <cell r="AC1134" t="str">
            <v>h</v>
          </cell>
          <cell r="AG1134">
            <v>58.13</v>
          </cell>
          <cell r="AK1134">
            <v>0.5</v>
          </cell>
          <cell r="AO1134">
            <v>29.07</v>
          </cell>
        </row>
        <row r="1135">
          <cell r="C1135" t="str">
            <v>F810</v>
          </cell>
          <cell r="F1135" t="str">
            <v>MACACO PARA PROTENSÃO STUP</v>
          </cell>
          <cell r="AC1135" t="str">
            <v>h</v>
          </cell>
          <cell r="AG1135">
            <v>66.13</v>
          </cell>
          <cell r="AK1135">
            <v>0.5</v>
          </cell>
          <cell r="AO1135">
            <v>33.07</v>
          </cell>
        </row>
        <row r="1136">
          <cell r="C1136" t="str">
            <v>M387</v>
          </cell>
          <cell r="F1136" t="str">
            <v>ANCORAGEM P/ CABO 12V D=1/2"STUP</v>
          </cell>
          <cell r="AC1136" t="str">
            <v>cj</v>
          </cell>
          <cell r="AG1136">
            <v>853</v>
          </cell>
          <cell r="AK1136">
            <v>1</v>
          </cell>
          <cell r="AO1136">
            <v>853</v>
          </cell>
        </row>
        <row r="1137">
          <cell r="C1137" t="str">
            <v>M414</v>
          </cell>
          <cell r="F1137" t="str">
            <v>PRANCHÃO 7,5 x 30,0 cm</v>
          </cell>
          <cell r="AC1137" t="str">
            <v>m</v>
          </cell>
          <cell r="AG1137">
            <v>31</v>
          </cell>
          <cell r="AK1137">
            <v>0.3</v>
          </cell>
          <cell r="AO1137">
            <v>9.3000000000000007</v>
          </cell>
        </row>
        <row r="1142">
          <cell r="Y1142" t="str">
            <v>CUSTO DE MATERIAIS - TOTAL</v>
          </cell>
          <cell r="AO1142">
            <v>924.43999999999994</v>
          </cell>
        </row>
        <row r="1144">
          <cell r="C1144" t="str">
            <v>CÓDIGO</v>
          </cell>
          <cell r="F1144" t="str">
            <v>EQUIPAMENTO DE TRANSPORTE</v>
          </cell>
          <cell r="S1144" t="str">
            <v>TIPO</v>
          </cell>
          <cell r="V1144" t="str">
            <v>PISO</v>
          </cell>
          <cell r="Y1144" t="str">
            <v>MATERIAL</v>
          </cell>
          <cell r="AE1144" t="str">
            <v>CUSTO (tkm)</v>
          </cell>
          <cell r="AH1144" t="str">
            <v>DT            (km)</v>
          </cell>
          <cell r="AK1144" t="str">
            <v>CONSUMO</v>
          </cell>
          <cell r="AO1144" t="str">
            <v>CUSTO TOTAL</v>
          </cell>
        </row>
        <row r="1146">
          <cell r="C1146" t="str">
            <v>1.A.00.002.90</v>
          </cell>
          <cell r="F1146" t="str">
            <v>CAMINHÃO CARROCERIA</v>
          </cell>
          <cell r="S1146" t="str">
            <v>COML</v>
          </cell>
          <cell r="V1146" t="str">
            <v>PAV</v>
          </cell>
          <cell r="Y1146" t="str">
            <v>ANCORAGEM</v>
          </cell>
          <cell r="AE1146">
            <v>0.31</v>
          </cell>
          <cell r="AH1146">
            <v>299.5</v>
          </cell>
          <cell r="AK1146">
            <v>0.1</v>
          </cell>
          <cell r="AO1146">
            <v>9.2799999999999994</v>
          </cell>
        </row>
        <row r="1147">
          <cell r="C1147" t="str">
            <v>1.A.00.002.40</v>
          </cell>
          <cell r="F1147" t="str">
            <v>CAMINHÃO CARROCERIA</v>
          </cell>
          <cell r="S1147" t="str">
            <v>LOCAL</v>
          </cell>
          <cell r="V1147" t="str">
            <v>PAV</v>
          </cell>
          <cell r="Y1147" t="str">
            <v>ANCORAGEM</v>
          </cell>
          <cell r="AE1147">
            <v>0.61</v>
          </cell>
          <cell r="AH1147">
            <v>9.8000000000000007</v>
          </cell>
          <cell r="AK1147">
            <v>0.1</v>
          </cell>
          <cell r="AO1147">
            <v>0.6</v>
          </cell>
        </row>
        <row r="1148">
          <cell r="AO1148">
            <v>0</v>
          </cell>
        </row>
        <row r="1149">
          <cell r="AO1149">
            <v>0</v>
          </cell>
        </row>
        <row r="1150">
          <cell r="AO1150">
            <v>0</v>
          </cell>
        </row>
        <row r="1151">
          <cell r="AO1151">
            <v>0</v>
          </cell>
        </row>
        <row r="1152">
          <cell r="AO1152">
            <v>0</v>
          </cell>
        </row>
        <row r="1153">
          <cell r="AO1153">
            <v>0</v>
          </cell>
        </row>
        <row r="1154">
          <cell r="Y1154" t="str">
            <v>CUSTO DE TRANSPORTE - TOTAL</v>
          </cell>
          <cell r="AO1154">
            <v>9.879999999999999</v>
          </cell>
        </row>
        <row r="1156">
          <cell r="Y1156" t="str">
            <v>CUSTO UNITÁRIO DIRETO - TOTAL</v>
          </cell>
          <cell r="AO1156">
            <v>977.68</v>
          </cell>
        </row>
        <row r="1157">
          <cell r="Y1157" t="str">
            <v>LDI</v>
          </cell>
          <cell r="AH1157">
            <v>0.27839999999999998</v>
          </cell>
          <cell r="AO1157">
            <v>272.19</v>
          </cell>
        </row>
        <row r="1158">
          <cell r="A1158" t="str">
            <v>COMP05OAE</v>
          </cell>
          <cell r="Y1158" t="str">
            <v>PREÇO UNITÁRIO TOTAL</v>
          </cell>
          <cell r="AO1158">
            <v>1249.8699999999999</v>
          </cell>
        </row>
        <row r="1160">
          <cell r="C1160" t="str">
            <v>OBSERVAÇÕES:</v>
          </cell>
        </row>
        <row r="1167">
          <cell r="C1167" t="str">
            <v>RODOVIA:</v>
          </cell>
          <cell r="G1167" t="str">
            <v>BR-487/PR</v>
          </cell>
          <cell r="AB1167" t="str">
            <v>DATA-BASE:      JULHO/2010/PR</v>
          </cell>
          <cell r="AJ1167" t="str">
            <v>PB-Qd 08</v>
          </cell>
        </row>
        <row r="1168">
          <cell r="C1168" t="str">
            <v>TRECHO:</v>
          </cell>
          <cell r="G1168" t="str">
            <v>DIV. MS/PR (PORTO CAMARGO) - ENTR. BR-373(B)/PR-151 (P. GROSSA)</v>
          </cell>
        </row>
        <row r="1169">
          <cell r="C1169" t="str">
            <v>SUBTRECHO:</v>
          </cell>
          <cell r="G1169" t="str">
            <v xml:space="preserve">ENTR. PR-479 (TUNEIRAS DO OESTE) - GUARITAVA                </v>
          </cell>
        </row>
        <row r="1172">
          <cell r="C1172" t="str">
            <v>COMPOSIÇÃO DE PREÇO UNITÁRIO</v>
          </cell>
        </row>
        <row r="1174">
          <cell r="C1174" t="str">
            <v>CÓDIGO:</v>
          </cell>
          <cell r="G1174" t="str">
            <v>COMP06OAE</v>
          </cell>
          <cell r="K1174" t="str">
            <v>SERVIÇO:</v>
          </cell>
          <cell r="O1174" t="str">
            <v>JUNTA DE DILATAÇÃO - FORN. E COLOCAÇÃO</v>
          </cell>
          <cell r="AL1174" t="str">
            <v>UNIDADE:</v>
          </cell>
          <cell r="AP1174" t="str">
            <v>m</v>
          </cell>
        </row>
        <row r="1177">
          <cell r="C1177" t="str">
            <v>CÓDIGO</v>
          </cell>
          <cell r="F1177" t="str">
            <v>EQUIPAMENTOS</v>
          </cell>
          <cell r="V1177" t="str">
            <v>QUANT.</v>
          </cell>
          <cell r="Y1177" t="str">
            <v>UTILIZAÇÃO</v>
          </cell>
          <cell r="AG1177" t="str">
            <v>CUSTO OPERACIONAL</v>
          </cell>
          <cell r="AO1177" t="str">
            <v>CUSTO HORÁRIO</v>
          </cell>
        </row>
        <row r="1178">
          <cell r="Y1178" t="str">
            <v>PROD.</v>
          </cell>
          <cell r="AC1178" t="str">
            <v>IMPROD.</v>
          </cell>
          <cell r="AG1178" t="str">
            <v>PROD.</v>
          </cell>
          <cell r="AK1178" t="str">
            <v>IMPROD.</v>
          </cell>
        </row>
        <row r="1187">
          <cell r="Y1187" t="str">
            <v>CUSTO HORÁRIO DE EQUIPAMENTOS - TOTAL</v>
          </cell>
          <cell r="AO1187">
            <v>0</v>
          </cell>
        </row>
        <row r="1189">
          <cell r="C1189" t="str">
            <v>CÓDIGO</v>
          </cell>
          <cell r="F1189" t="str">
            <v>MÃO-DE-OBRA SUPLEMENTAR</v>
          </cell>
          <cell r="AC1189" t="str">
            <v>K ou R</v>
          </cell>
          <cell r="AG1189" t="str">
            <v>QUANT.</v>
          </cell>
          <cell r="AK1189" t="str">
            <v>SALÁRIO BASE</v>
          </cell>
          <cell r="AO1189" t="str">
            <v>CUSTO HORÁRIO</v>
          </cell>
        </row>
        <row r="1199">
          <cell r="Y1199" t="str">
            <v>FERRAMENTAS MANUAIS</v>
          </cell>
          <cell r="AG1199" t="str">
            <v>20,51%</v>
          </cell>
          <cell r="AK1199">
            <v>0</v>
          </cell>
          <cell r="AO1199">
            <v>0</v>
          </cell>
        </row>
        <row r="1200">
          <cell r="Y1200" t="str">
            <v>CUSTO HORÁRIO DE MÃO-DE-OBRA - TOTAL</v>
          </cell>
          <cell r="AO1200">
            <v>0</v>
          </cell>
        </row>
        <row r="1202">
          <cell r="Y1202" t="str">
            <v>CUSTO HORÁRIO DE EXECUÇÃO</v>
          </cell>
          <cell r="AO1202">
            <v>0</v>
          </cell>
        </row>
        <row r="1203">
          <cell r="C1203" t="str">
            <v>PRODUÇÃO DA EQUIPE</v>
          </cell>
          <cell r="Q1203">
            <v>1</v>
          </cell>
          <cell r="V1203" t="str">
            <v>m</v>
          </cell>
          <cell r="Y1203" t="str">
            <v>CUSTO UNITÁRIO DE EXECUÇÃO</v>
          </cell>
          <cell r="AO1203">
            <v>0</v>
          </cell>
        </row>
        <row r="1205">
          <cell r="C1205" t="str">
            <v>CÓDIGO</v>
          </cell>
          <cell r="F1205" t="str">
            <v>MATERIAIS</v>
          </cell>
          <cell r="AC1205" t="str">
            <v>UNIDADE</v>
          </cell>
          <cell r="AG1205" t="str">
            <v>CUSTO UNITÁRIO</v>
          </cell>
          <cell r="AK1205" t="str">
            <v>CONSUMO</v>
          </cell>
          <cell r="AO1205" t="str">
            <v>CUSTO TOTAL</v>
          </cell>
        </row>
        <row r="1207">
          <cell r="C1207" t="str">
            <v>C10</v>
          </cell>
          <cell r="F1207" t="str">
            <v>JUNTA DE DILATAÇÃO - MATERIAL E MÃO DE OBRA</v>
          </cell>
          <cell r="AC1207" t="str">
            <v>m</v>
          </cell>
          <cell r="AG1207">
            <v>632.79999999999995</v>
          </cell>
          <cell r="AK1207">
            <v>1</v>
          </cell>
          <cell r="AO1207">
            <v>632.79999999999995</v>
          </cell>
        </row>
        <row r="1215">
          <cell r="Y1215" t="str">
            <v>CUSTO DE MATERIAIS - TOTAL</v>
          </cell>
          <cell r="AO1215">
            <v>632.79999999999995</v>
          </cell>
        </row>
        <row r="1217">
          <cell r="C1217" t="str">
            <v>CÓDIGO</v>
          </cell>
          <cell r="F1217" t="str">
            <v>EQUIPAMENTO DE TRANSPORTE</v>
          </cell>
          <cell r="S1217" t="str">
            <v>TIPO</v>
          </cell>
          <cell r="V1217" t="str">
            <v>PISO</v>
          </cell>
          <cell r="Y1217" t="str">
            <v>MATERIAL</v>
          </cell>
          <cell r="AE1217" t="str">
            <v>CUSTO (tkm)</v>
          </cell>
          <cell r="AH1217" t="str">
            <v>DT            (km)</v>
          </cell>
          <cell r="AK1217" t="str">
            <v>CONSUMO</v>
          </cell>
          <cell r="AO1217" t="str">
            <v>CUSTO TOTAL</v>
          </cell>
        </row>
        <row r="1222">
          <cell r="AO1222">
            <v>0</v>
          </cell>
        </row>
        <row r="1223">
          <cell r="AO1223">
            <v>0</v>
          </cell>
        </row>
        <row r="1224">
          <cell r="AO1224">
            <v>0</v>
          </cell>
        </row>
        <row r="1225">
          <cell r="AO1225">
            <v>0</v>
          </cell>
        </row>
        <row r="1226">
          <cell r="AO1226">
            <v>0</v>
          </cell>
        </row>
        <row r="1227">
          <cell r="Y1227" t="str">
            <v>CUSTO DE TRANSPORTE - TOTAL</v>
          </cell>
          <cell r="AO1227">
            <v>0</v>
          </cell>
        </row>
        <row r="1229">
          <cell r="Y1229" t="str">
            <v>CUSTO UNITÁRIO DIRETO - TOTAL</v>
          </cell>
          <cell r="AO1229">
            <v>632.79999999999995</v>
          </cell>
        </row>
        <row r="1230">
          <cell r="Y1230" t="str">
            <v>LDI</v>
          </cell>
          <cell r="AH1230">
            <v>0.27839999999999998</v>
          </cell>
          <cell r="AO1230">
            <v>176.17</v>
          </cell>
        </row>
        <row r="1231">
          <cell r="A1231" t="str">
            <v>COMP06OAE</v>
          </cell>
          <cell r="Y1231" t="str">
            <v>PREÇO UNITÁRIO TOTAL</v>
          </cell>
          <cell r="AO1231">
            <v>808.96999999999991</v>
          </cell>
        </row>
        <row r="1233">
          <cell r="C1233" t="str">
            <v>OBSERVAÇÕES:</v>
          </cell>
        </row>
        <row r="1240">
          <cell r="C1240" t="str">
            <v>RODOVIA:</v>
          </cell>
          <cell r="G1240" t="str">
            <v>BR-487/PR</v>
          </cell>
          <cell r="AB1240" t="str">
            <v>DATA-BASE:      JULHO/2010/PR</v>
          </cell>
          <cell r="AJ1240" t="str">
            <v>PB-Qd 08</v>
          </cell>
        </row>
        <row r="1241">
          <cell r="C1241" t="str">
            <v>TRECHO:</v>
          </cell>
          <cell r="G1241" t="str">
            <v>DIV. MS/PR (PORTO CAMARGO) - ENTR. BR-373(B)/PR-151 (P. GROSSA)</v>
          </cell>
        </row>
        <row r="1242">
          <cell r="C1242" t="str">
            <v>SUBTRECHO:</v>
          </cell>
          <cell r="G1242" t="str">
            <v xml:space="preserve">ENTR. PR-479 (TUNEIRAS DO OESTE) - GUARITAVA                </v>
          </cell>
        </row>
        <row r="1245">
          <cell r="C1245" t="str">
            <v>COMPOSIÇÃO DE PREÇO UNITÁRIO</v>
          </cell>
        </row>
        <row r="1247">
          <cell r="C1247" t="str">
            <v>CÓDIGO:</v>
          </cell>
          <cell r="G1247" t="str">
            <v>COMP07OAE</v>
          </cell>
          <cell r="K1247" t="str">
            <v>SERVIÇO:</v>
          </cell>
          <cell r="O1247" t="str">
            <v>LANÇAMENTO DE VIGA PRÉ-MOLDADA</v>
          </cell>
          <cell r="AL1247" t="str">
            <v>UNIDADE:</v>
          </cell>
          <cell r="AP1247" t="str">
            <v>ud</v>
          </cell>
        </row>
        <row r="1250">
          <cell r="C1250" t="str">
            <v>CÓDIGO</v>
          </cell>
          <cell r="F1250" t="str">
            <v>EQUIPAMENTOS</v>
          </cell>
          <cell r="V1250" t="str">
            <v>QUANT.</v>
          </cell>
          <cell r="Y1250" t="str">
            <v>UTILIZAÇÃO</v>
          </cell>
          <cell r="AG1250" t="str">
            <v>CUSTO OPERACIONAL</v>
          </cell>
          <cell r="AO1250" t="str">
            <v>CUSTO HORÁRIO</v>
          </cell>
        </row>
        <row r="1251">
          <cell r="Y1251" t="str">
            <v>PROD.</v>
          </cell>
          <cell r="AC1251" t="str">
            <v>IMPROD.</v>
          </cell>
          <cell r="AG1251" t="str">
            <v>PROD.</v>
          </cell>
          <cell r="AK1251" t="str">
            <v>IMPROD.</v>
          </cell>
        </row>
        <row r="1252">
          <cell r="C1252" t="str">
            <v>EP00</v>
          </cell>
          <cell r="F1252" t="str">
            <v>GUINDASTE LIEBHERR</v>
          </cell>
          <cell r="V1252">
            <v>1</v>
          </cell>
          <cell r="Y1252">
            <v>1</v>
          </cell>
          <cell r="AC1252">
            <v>0</v>
          </cell>
          <cell r="AG1252">
            <v>931.24304018181817</v>
          </cell>
          <cell r="AK1252">
            <v>19.410368181818182</v>
          </cell>
          <cell r="AO1252">
            <v>931.24</v>
          </cell>
        </row>
        <row r="1260">
          <cell r="Y1260" t="str">
            <v>CUSTO HORÁRIO DE EQUIPAMENTOS - TOTAL</v>
          </cell>
          <cell r="AO1260">
            <v>931.24</v>
          </cell>
        </row>
        <row r="1262">
          <cell r="C1262" t="str">
            <v>CÓDIGO</v>
          </cell>
          <cell r="F1262" t="str">
            <v>MÃO-DE-OBRA SUPLEMENTAR</v>
          </cell>
          <cell r="AC1262" t="str">
            <v>K ou R</v>
          </cell>
          <cell r="AG1262" t="str">
            <v>QUANT.</v>
          </cell>
          <cell r="AK1262" t="str">
            <v>SALÁRIO BASE</v>
          </cell>
          <cell r="AO1262" t="str">
            <v>CUSTO HORÁRIO</v>
          </cell>
        </row>
        <row r="1264">
          <cell r="C1264" t="str">
            <v>T501</v>
          </cell>
          <cell r="F1264" t="str">
            <v>ENCARREGADO DE TURMA</v>
          </cell>
          <cell r="AG1264">
            <v>4</v>
          </cell>
          <cell r="AK1264">
            <v>21.508790000000001</v>
          </cell>
          <cell r="AO1264">
            <v>86.04</v>
          </cell>
        </row>
        <row r="1265">
          <cell r="C1265" t="str">
            <v>T314</v>
          </cell>
          <cell r="F1265" t="str">
            <v>OPERADOR DE EQUIP. ESPECIAL</v>
          </cell>
          <cell r="AG1265">
            <v>6</v>
          </cell>
          <cell r="AK1265">
            <v>19.41037</v>
          </cell>
          <cell r="AO1265">
            <v>116.46</v>
          </cell>
        </row>
        <row r="1266">
          <cell r="C1266" t="str">
            <v>T702</v>
          </cell>
          <cell r="F1266" t="str">
            <v>AJUDANTE</v>
          </cell>
          <cell r="AG1266">
            <v>24</v>
          </cell>
          <cell r="AK1266">
            <v>8.0789100000000005</v>
          </cell>
          <cell r="AO1266">
            <v>193.89</v>
          </cell>
        </row>
        <row r="1272">
          <cell r="Y1272" t="str">
            <v>FERRAMENTAS MANUAIS</v>
          </cell>
          <cell r="AG1272" t="str">
            <v>20,51%</v>
          </cell>
          <cell r="AK1272">
            <v>396.39</v>
          </cell>
          <cell r="AO1272">
            <v>81.3</v>
          </cell>
        </row>
        <row r="1273">
          <cell r="Y1273" t="str">
            <v>CUSTO HORÁRIO DE MÃO-DE-OBRA - TOTAL</v>
          </cell>
          <cell r="AO1273">
            <v>477.69</v>
          </cell>
        </row>
        <row r="1275">
          <cell r="Y1275" t="str">
            <v>CUSTO HORÁRIO DE EXECUÇÃO</v>
          </cell>
          <cell r="AO1275">
            <v>1408.93</v>
          </cell>
        </row>
        <row r="1276">
          <cell r="C1276" t="str">
            <v>PRODUÇÃO DA EQUIPE</v>
          </cell>
          <cell r="Q1276">
            <v>0.1</v>
          </cell>
          <cell r="V1276" t="str">
            <v>ud</v>
          </cell>
          <cell r="Y1276" t="str">
            <v>CUSTO UNITÁRIO DE EXECUÇÃO</v>
          </cell>
          <cell r="AO1276">
            <v>14089.3</v>
          </cell>
        </row>
        <row r="1278">
          <cell r="C1278" t="str">
            <v>CÓDIGO</v>
          </cell>
          <cell r="F1278" t="str">
            <v>MATERIAIS</v>
          </cell>
          <cell r="AC1278" t="str">
            <v>UNIDADE</v>
          </cell>
          <cell r="AG1278" t="str">
            <v>CUSTO UNITÁRIO</v>
          </cell>
          <cell r="AK1278" t="str">
            <v>CONSUMO</v>
          </cell>
          <cell r="AO1278" t="str">
            <v>CUSTO TOTAL</v>
          </cell>
        </row>
        <row r="1288">
          <cell r="Y1288" t="str">
            <v>CUSTO DE MATERIAIS - TOTAL</v>
          </cell>
          <cell r="AO1288">
            <v>0</v>
          </cell>
        </row>
        <row r="1290">
          <cell r="C1290" t="str">
            <v>CÓDIGO</v>
          </cell>
          <cell r="F1290" t="str">
            <v>EQUIPAMENTO DE TRANSPORTE</v>
          </cell>
          <cell r="S1290" t="str">
            <v>TIPO</v>
          </cell>
          <cell r="V1290" t="str">
            <v>PISO</v>
          </cell>
          <cell r="Y1290" t="str">
            <v>MATERIAL</v>
          </cell>
          <cell r="AE1290" t="str">
            <v>CUSTO (tkm)</v>
          </cell>
          <cell r="AH1290" t="str">
            <v>DT            (km)</v>
          </cell>
          <cell r="AK1290" t="str">
            <v>CONSUMO</v>
          </cell>
          <cell r="AO1290" t="str">
            <v>CUSTO TOTAL</v>
          </cell>
        </row>
        <row r="1292">
          <cell r="AO1292">
            <v>0</v>
          </cell>
        </row>
        <row r="1293">
          <cell r="AO1293">
            <v>0</v>
          </cell>
        </row>
        <row r="1294">
          <cell r="AO1294">
            <v>0</v>
          </cell>
        </row>
        <row r="1295">
          <cell r="AO1295">
            <v>0</v>
          </cell>
        </row>
        <row r="1296">
          <cell r="AO1296">
            <v>0</v>
          </cell>
        </row>
        <row r="1297">
          <cell r="AO1297">
            <v>0</v>
          </cell>
        </row>
        <row r="1298">
          <cell r="AO1298">
            <v>0</v>
          </cell>
        </row>
        <row r="1299">
          <cell r="AO1299">
            <v>0</v>
          </cell>
        </row>
        <row r="1300">
          <cell r="Y1300" t="str">
            <v>CUSTO DE TRANSPORTE - TOTAL</v>
          </cell>
          <cell r="AO1300">
            <v>0</v>
          </cell>
        </row>
        <row r="1302">
          <cell r="Y1302" t="str">
            <v>CUSTO UNITÁRIO DIRETO - TOTAL</v>
          </cell>
          <cell r="AO1302">
            <v>14089.3</v>
          </cell>
        </row>
        <row r="1303">
          <cell r="Y1303" t="str">
            <v>LDI</v>
          </cell>
          <cell r="AH1303">
            <v>0.27839999999999998</v>
          </cell>
          <cell r="AO1303">
            <v>3922.46</v>
          </cell>
        </row>
        <row r="1304">
          <cell r="A1304" t="str">
            <v>COMP07OAE</v>
          </cell>
          <cell r="Y1304" t="str">
            <v>PREÇO UNITÁRIO TOTAL</v>
          </cell>
          <cell r="AO1304">
            <v>18011.759999999998</v>
          </cell>
        </row>
        <row r="1306">
          <cell r="C1306" t="str">
            <v>OBSERVAÇÕES:</v>
          </cell>
        </row>
        <row r="1313">
          <cell r="C1313" t="str">
            <v>RODOVIA:</v>
          </cell>
          <cell r="G1313" t="str">
            <v>BR-487/PR</v>
          </cell>
          <cell r="AB1313" t="str">
            <v>DATA-BASE:      JULHO/2010/PR</v>
          </cell>
          <cell r="AJ1313" t="str">
            <v>PB-Qd 08</v>
          </cell>
        </row>
        <row r="1314">
          <cell r="C1314" t="str">
            <v>TRECHO:</v>
          </cell>
          <cell r="G1314" t="str">
            <v>DIV. MS/PR (PORTO CAMARGO) - ENTR. BR-373(B)/PR-151 (P. GROSSA)</v>
          </cell>
        </row>
        <row r="1315">
          <cell r="C1315" t="str">
            <v>SUBTRECHO:</v>
          </cell>
          <cell r="G1315" t="str">
            <v xml:space="preserve">ENTR. PR-479 (TUNEIRAS DO OESTE) - GUARITAVA                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QUENTE"/>
      <sheetName val="FRIO"/>
    </sheetNames>
    <sheetDataSet>
      <sheetData sheetId="0">
        <row r="2">
          <cell r="C2" t="str">
            <v>PLANILHA 1: CUSTO DE TRANSPORTE POR TONELADA DE MATERIAL BETUMINOSO</v>
          </cell>
        </row>
        <row r="5">
          <cell r="C5" t="str">
            <v>TABELA BÁSICA DE REMUNERAÇÃO - JANEIRO DE 2009</v>
          </cell>
        </row>
        <row r="8">
          <cell r="F8" t="str">
            <v>REVEST.ASFAL.</v>
          </cell>
          <cell r="H8" t="str">
            <v>REVEST.PRIMA.</v>
          </cell>
          <cell r="J8" t="str">
            <v>LEITO NATURAL</v>
          </cell>
        </row>
        <row r="9">
          <cell r="C9" t="str">
            <v>QUENTE</v>
          </cell>
          <cell r="D9" t="str">
            <v>CAP</v>
          </cell>
          <cell r="E9" t="str">
            <v>DIRETO</v>
          </cell>
          <cell r="F9">
            <v>24.715</v>
          </cell>
          <cell r="G9">
            <v>0.247</v>
          </cell>
          <cell r="H9">
            <v>24.715</v>
          </cell>
          <cell r="I9">
            <v>0.33500000000000002</v>
          </cell>
          <cell r="J9">
            <v>24.715</v>
          </cell>
          <cell r="K9">
            <v>0.35399999999999998</v>
          </cell>
        </row>
        <row r="10">
          <cell r="E10" t="str">
            <v>INDIRETO</v>
          </cell>
        </row>
        <row r="11">
          <cell r="E11" t="str">
            <v>TOTAL</v>
          </cell>
          <cell r="F11">
            <v>24.715</v>
          </cell>
          <cell r="G11">
            <v>0.247</v>
          </cell>
          <cell r="H11">
            <v>24.715</v>
          </cell>
          <cell r="I11">
            <v>0.33500000000000002</v>
          </cell>
          <cell r="J11">
            <v>24.715</v>
          </cell>
          <cell r="K11">
            <v>0.35399999999999998</v>
          </cell>
        </row>
        <row r="14">
          <cell r="C14" t="str">
            <v>CF =</v>
          </cell>
          <cell r="E14" t="str">
            <v>CD</v>
          </cell>
          <cell r="G14" t="str">
            <v>x</v>
          </cell>
          <cell r="H14" t="str">
            <v>ÍNDICE DE PAV. (MÊS BASE)</v>
          </cell>
        </row>
        <row r="15">
          <cell r="H15" t="str">
            <v>ÍNDICE DE PAV. (JAN 2009)</v>
          </cell>
          <cell r="K15" t="str">
            <v>x LDI</v>
          </cell>
        </row>
        <row r="16">
          <cell r="E16" t="str">
            <v>1 - % ICMS</v>
          </cell>
        </row>
        <row r="19">
          <cell r="C19" t="str">
            <v>CF =</v>
          </cell>
          <cell r="D19" t="str">
            <v>CUSTO FINAL DO TRANSPORTE</v>
          </cell>
        </row>
        <row r="20">
          <cell r="C20" t="str">
            <v>CD =</v>
          </cell>
          <cell r="D20" t="str">
            <v>CUSTO DIRETO DO TRANSPORTE DA REFINARIA ATÉ À OBRA</v>
          </cell>
        </row>
        <row r="23">
          <cell r="C23" t="str">
            <v>VARIÁVEIS</v>
          </cell>
        </row>
        <row r="26">
          <cell r="C26" t="str">
            <v>DISTÂNCIA - REVESTIMENTO ASFÁLTICO</v>
          </cell>
          <cell r="G26">
            <v>68.8</v>
          </cell>
        </row>
        <row r="27">
          <cell r="C27" t="str">
            <v>DISTÂNCIA - REVESTIMENTO PRIMÁRIO</v>
          </cell>
          <cell r="G27">
            <v>19.079999999999998</v>
          </cell>
        </row>
        <row r="28">
          <cell r="C28" t="str">
            <v>DISTÂNCIA - LEITO NATURAL</v>
          </cell>
          <cell r="G28">
            <v>0</v>
          </cell>
        </row>
        <row r="29">
          <cell r="C29" t="str">
            <v>ICMS</v>
          </cell>
          <cell r="G29">
            <v>0.12</v>
          </cell>
        </row>
        <row r="30">
          <cell r="C30" t="str">
            <v>LDI</v>
          </cell>
          <cell r="G30">
            <v>0.27839999999999998</v>
          </cell>
        </row>
        <row r="31">
          <cell r="C31" t="str">
            <v>MÊS BASE</v>
          </cell>
          <cell r="G31">
            <v>40603</v>
          </cell>
        </row>
        <row r="32">
          <cell r="C32" t="str">
            <v>ÍNDICE DE PAV. MÊS BASE</v>
          </cell>
          <cell r="G32">
            <v>234.00399999999999</v>
          </cell>
        </row>
        <row r="35">
          <cell r="C35" t="str">
            <v>CD</v>
          </cell>
        </row>
        <row r="38">
          <cell r="C38" t="str">
            <v>REVESTIMENTO ASFÁLTICO</v>
          </cell>
          <cell r="F38">
            <v>16.993600000000001</v>
          </cell>
        </row>
        <row r="39">
          <cell r="C39" t="str">
            <v>REVESTIMENTO PRIMÁRIO</v>
          </cell>
          <cell r="F39">
            <v>6.3917999999999999</v>
          </cell>
        </row>
        <row r="40">
          <cell r="C40" t="str">
            <v>LEITO NATURAL</v>
          </cell>
          <cell r="F40">
            <v>0</v>
          </cell>
        </row>
        <row r="42">
          <cell r="F42">
            <v>48.100400000000008</v>
          </cell>
        </row>
        <row r="45">
          <cell r="C45" t="str">
            <v>CF</v>
          </cell>
        </row>
        <row r="48">
          <cell r="C48">
            <v>56.88</v>
          </cell>
        </row>
        <row r="50">
          <cell r="C50" t="str">
            <v>LDI</v>
          </cell>
          <cell r="D50">
            <v>15.84</v>
          </cell>
        </row>
        <row r="52">
          <cell r="A52" t="str">
            <v>planilha 1</v>
          </cell>
          <cell r="C52" t="str">
            <v>TOTAL</v>
          </cell>
          <cell r="D52">
            <v>72.72</v>
          </cell>
        </row>
        <row r="60">
          <cell r="C60" t="str">
            <v>RODOVIA:</v>
          </cell>
          <cell r="E60" t="str">
            <v>BR-487/PR</v>
          </cell>
          <cell r="J60" t="str">
            <v>PROJETO BÁSICO DE ENGENHARIA</v>
          </cell>
        </row>
        <row r="61">
          <cell r="C61" t="str">
            <v>TRECHO:</v>
          </cell>
          <cell r="E61" t="str">
            <v>DIV. MS/PR - ENTR. BR-373(B)/PR-151 (P. GROSSA)</v>
          </cell>
        </row>
        <row r="62">
          <cell r="C62" t="str">
            <v>SUBTRECHO:</v>
          </cell>
          <cell r="E62" t="str">
            <v xml:space="preserve">ENTR. PR-180/323(B)(CRUZEIRO DO OESTE) - ENTR. PR-465 (NOVA BRASÍLIA)                </v>
          </cell>
        </row>
        <row r="63">
          <cell r="C63" t="str">
            <v>SEGMENTO:</v>
          </cell>
          <cell r="E63" t="str">
            <v>KM 125,10 - KM 145,20</v>
          </cell>
        </row>
        <row r="64">
          <cell r="C64" t="str">
            <v>EXTENSÃO:</v>
          </cell>
          <cell r="E64" t="str">
            <v xml:space="preserve">20,10 Km </v>
          </cell>
        </row>
      </sheetData>
      <sheetData sheetId="1">
        <row r="2">
          <cell r="C2" t="str">
            <v>PLANILHA 2: CUSTO DE TRANSPORTE POR TONELADA DE MATERIAL BETUMINOSO</v>
          </cell>
        </row>
        <row r="5">
          <cell r="C5" t="str">
            <v>TABELA BÁSICA DE REMUNERAÇÃO - JANEIRO DE 2009</v>
          </cell>
        </row>
        <row r="8">
          <cell r="F8" t="str">
            <v>REVEST.ASFAL.</v>
          </cell>
          <cell r="H8" t="str">
            <v>REVEST.PRIMA.</v>
          </cell>
          <cell r="J8" t="str">
            <v>LEITO NATURAL</v>
          </cell>
        </row>
        <row r="9">
          <cell r="C9" t="str">
            <v>FRIO</v>
          </cell>
          <cell r="D9" t="str">
            <v xml:space="preserve">
RR </v>
          </cell>
          <cell r="E9" t="str">
            <v>DIRETO</v>
          </cell>
          <cell r="F9">
            <v>22.244</v>
          </cell>
          <cell r="G9">
            <v>0.223</v>
          </cell>
          <cell r="H9">
            <v>22.244</v>
          </cell>
          <cell r="I9">
            <v>0.30099999999999999</v>
          </cell>
          <cell r="J9">
            <v>22.244</v>
          </cell>
          <cell r="K9">
            <v>0.318</v>
          </cell>
        </row>
        <row r="10">
          <cell r="E10" t="str">
            <v>INDIRETO</v>
          </cell>
        </row>
        <row r="11">
          <cell r="E11" t="str">
            <v>TOTAL</v>
          </cell>
          <cell r="F11">
            <v>22.244</v>
          </cell>
          <cell r="G11">
            <v>0.223</v>
          </cell>
          <cell r="H11">
            <v>22.244</v>
          </cell>
          <cell r="I11">
            <v>0.30099999999999999</v>
          </cell>
          <cell r="J11">
            <v>22.244</v>
          </cell>
          <cell r="K11">
            <v>0.318</v>
          </cell>
        </row>
        <row r="14">
          <cell r="C14" t="str">
            <v>CF =</v>
          </cell>
          <cell r="E14" t="str">
            <v>CD</v>
          </cell>
          <cell r="G14" t="str">
            <v>x</v>
          </cell>
          <cell r="H14" t="str">
            <v>ÍNDICE DE PAV. (MÊS BASE)</v>
          </cell>
        </row>
        <row r="15">
          <cell r="H15" t="str">
            <v>ÍNDICE DE PAV. (JAN 2009)</v>
          </cell>
          <cell r="K15" t="str">
            <v>x LDI</v>
          </cell>
        </row>
        <row r="16">
          <cell r="E16" t="str">
            <v>1 - % ICMS</v>
          </cell>
        </row>
        <row r="19">
          <cell r="C19" t="str">
            <v>CF =</v>
          </cell>
          <cell r="D19" t="str">
            <v>CUSTO FINAL DO TRANSPORTE</v>
          </cell>
        </row>
        <row r="20">
          <cell r="C20" t="str">
            <v>CD =</v>
          </cell>
          <cell r="D20" t="str">
            <v>CUSTO DIRETO DO TRANSPORTE DA REFINARIA ATÉ À OBRA</v>
          </cell>
        </row>
        <row r="23">
          <cell r="C23" t="str">
            <v>VARIÁVEIS</v>
          </cell>
        </row>
        <row r="26">
          <cell r="C26" t="str">
            <v>DISTÂNCIA - REVESTIMENTO ASFÁLTICO</v>
          </cell>
          <cell r="G26">
            <v>68.8</v>
          </cell>
        </row>
        <row r="27">
          <cell r="C27" t="str">
            <v>DISTÂNCIA - REVESTIMENTO PRIMÁRIO</v>
          </cell>
          <cell r="G27">
            <v>19.079999999999998</v>
          </cell>
        </row>
        <row r="28">
          <cell r="C28" t="str">
            <v>DISTÂNCIA - LEITO NATURAL</v>
          </cell>
          <cell r="G28">
            <v>0</v>
          </cell>
        </row>
        <row r="29">
          <cell r="C29" t="str">
            <v>ICMS</v>
          </cell>
          <cell r="G29">
            <v>0.12</v>
          </cell>
        </row>
        <row r="30">
          <cell r="C30" t="str">
            <v>LDI</v>
          </cell>
          <cell r="G30">
            <v>0.27839999999999998</v>
          </cell>
        </row>
        <row r="31">
          <cell r="C31" t="str">
            <v>MÊS BASE</v>
          </cell>
          <cell r="G31">
            <v>40603</v>
          </cell>
        </row>
        <row r="32">
          <cell r="C32" t="str">
            <v>ÍNDICE DE PAV. MÊS BASE</v>
          </cell>
          <cell r="G32">
            <v>234.00399999999999</v>
          </cell>
        </row>
        <row r="35">
          <cell r="C35" t="str">
            <v>CD</v>
          </cell>
        </row>
        <row r="38">
          <cell r="C38" t="str">
            <v>REVESTIMENTO ASFÁLTICO</v>
          </cell>
          <cell r="F38">
            <v>15.3424</v>
          </cell>
        </row>
        <row r="39">
          <cell r="C39" t="str">
            <v>REVESTIMENTO PRIMÁRIO</v>
          </cell>
          <cell r="F39">
            <v>5.7430799999999991</v>
          </cell>
        </row>
        <row r="40">
          <cell r="C40" t="str">
            <v>LEITO NATURAL</v>
          </cell>
          <cell r="F40">
            <v>0</v>
          </cell>
        </row>
        <row r="42">
          <cell r="F42">
            <v>43.329479999999997</v>
          </cell>
        </row>
        <row r="45">
          <cell r="C45" t="str">
            <v>CF</v>
          </cell>
        </row>
        <row r="48">
          <cell r="C48">
            <v>51.23</v>
          </cell>
        </row>
        <row r="50">
          <cell r="C50" t="str">
            <v>LDI</v>
          </cell>
          <cell r="D50">
            <v>14.26</v>
          </cell>
        </row>
        <row r="52">
          <cell r="A52" t="str">
            <v>planilha 2</v>
          </cell>
          <cell r="C52" t="str">
            <v>TOTAL</v>
          </cell>
          <cell r="D52">
            <v>65.489999999999995</v>
          </cell>
        </row>
        <row r="60">
          <cell r="C60" t="str">
            <v>RODOVIA:</v>
          </cell>
          <cell r="E60" t="str">
            <v>BR-487/PR</v>
          </cell>
          <cell r="J60" t="str">
            <v>PROJETO BÁSICO DE ENGENHARIA</v>
          </cell>
        </row>
        <row r="61">
          <cell r="C61" t="str">
            <v>TRECHO:</v>
          </cell>
          <cell r="E61" t="str">
            <v>DIV. MS/PR - ENTR. BR-373(B)/PR-151 (P. GROSSA)</v>
          </cell>
        </row>
        <row r="62">
          <cell r="C62" t="str">
            <v>SUBTRECHO:</v>
          </cell>
          <cell r="E62" t="str">
            <v xml:space="preserve">ENTR. PR-180/323(B)(CRUZEIRO DO OESTE) - ENTR. PR-465 (NOVA BRASÍLIA)                </v>
          </cell>
        </row>
        <row r="63">
          <cell r="C63" t="str">
            <v>SEGMENTO:</v>
          </cell>
          <cell r="E63" t="str">
            <v>KM 125,10 - KM 145,20</v>
          </cell>
        </row>
        <row r="64">
          <cell r="C64" t="str">
            <v>EXTENSÃO:</v>
          </cell>
          <cell r="E64" t="str">
            <v xml:space="preserve">20,10 Km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R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2.S.01.000.00</v>
          </cell>
          <cell r="K4" t="str">
            <v>SERVIÇO:</v>
          </cell>
          <cell r="O4" t="str">
            <v>DESMAT., DESTOC. E LIMPEZA AREA C/ ARVORES - DIAM ATE 0,15 m</v>
          </cell>
          <cell r="AL4" t="str">
            <v>UNIDADE:</v>
          </cell>
          <cell r="AP4" t="str">
            <v>m2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E003</v>
          </cell>
          <cell r="F9" t="str">
            <v>TRATOR DE ESTEIRAS: CATERPILLAR:  D8T - C/ LÂMINA</v>
          </cell>
          <cell r="V9">
            <v>1</v>
          </cell>
          <cell r="Y9">
            <v>1</v>
          </cell>
          <cell r="AC9">
            <v>0</v>
          </cell>
          <cell r="AG9">
            <v>342.9273</v>
          </cell>
          <cell r="AK9">
            <v>19.621200000000002</v>
          </cell>
          <cell r="AO9">
            <v>342.93</v>
          </cell>
        </row>
        <row r="17">
          <cell r="Y17" t="str">
            <v>CUSTO HORÁRIO DE EQUIPAMENTOS - TOTAL</v>
          </cell>
          <cell r="AO17">
            <v>342.93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0.5</v>
          </cell>
          <cell r="AK21">
            <v>22.98488</v>
          </cell>
          <cell r="AO21">
            <v>11.49</v>
          </cell>
        </row>
        <row r="22">
          <cell r="C22" t="str">
            <v>T701</v>
          </cell>
          <cell r="F22" t="str">
            <v>SERVENTE</v>
          </cell>
          <cell r="AG22">
            <v>2</v>
          </cell>
          <cell r="AK22">
            <v>7.90456</v>
          </cell>
          <cell r="AO22">
            <v>15.81</v>
          </cell>
        </row>
        <row r="29">
          <cell r="Y29" t="str">
            <v>FERRAMENTAS MANUAIS</v>
          </cell>
          <cell r="AG29" t="str">
            <v>15,51%</v>
          </cell>
          <cell r="AK29">
            <v>27.3</v>
          </cell>
          <cell r="AO29">
            <v>4.2300000000000004</v>
          </cell>
        </row>
        <row r="30">
          <cell r="Y30" t="str">
            <v>CUSTO HORÁRIO DE MÃO-DE-OBRA - TOTAL</v>
          </cell>
          <cell r="AO30">
            <v>31.53</v>
          </cell>
        </row>
        <row r="32">
          <cell r="Y32" t="str">
            <v>CUSTO HORÁRIO DE EXECUÇÃO</v>
          </cell>
          <cell r="AO32">
            <v>374.46000000000004</v>
          </cell>
        </row>
        <row r="33">
          <cell r="C33" t="str">
            <v>PRODUÇÃO DA EQUIPE</v>
          </cell>
          <cell r="Q33">
            <v>1444</v>
          </cell>
          <cell r="V33" t="str">
            <v>m2</v>
          </cell>
          <cell r="Y33" t="str">
            <v>CUSTO UNITÁRIO DE EXECUÇÃO</v>
          </cell>
          <cell r="AO33">
            <v>0.26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45">
          <cell r="Y45" t="str">
            <v>CUSTO DE MATERIAIS - TOTAL</v>
          </cell>
          <cell r="AO45">
            <v>0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57">
          <cell r="Y57" t="str">
            <v>CUSTO DE TRANSPORTE - TOTAL</v>
          </cell>
          <cell r="AO57">
            <v>0</v>
          </cell>
        </row>
        <row r="59">
          <cell r="Y59" t="str">
            <v>CUSTO UNITÁRIO DIRETO - TOTAL</v>
          </cell>
          <cell r="AO59">
            <v>0.26</v>
          </cell>
        </row>
        <row r="60">
          <cell r="Y60" t="str">
            <v>LDI</v>
          </cell>
          <cell r="AH60">
            <v>0.27839999999999998</v>
          </cell>
          <cell r="AO60">
            <v>7.0000000000000007E-2</v>
          </cell>
        </row>
        <row r="61">
          <cell r="A61" t="str">
            <v>2.S.01.000.00</v>
          </cell>
          <cell r="Y61" t="str">
            <v>PREÇO UNITÁRIO TOTAL</v>
          </cell>
          <cell r="AO61">
            <v>0.33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2.S.01.010.00</v>
          </cell>
          <cell r="K77" t="str">
            <v>SERVIÇO:</v>
          </cell>
          <cell r="O77" t="str">
            <v>DESTOCAMENTO DE ARVORES - D = 0,15 A 0.30m</v>
          </cell>
          <cell r="AL77" t="str">
            <v>UNIDADE:</v>
          </cell>
          <cell r="AP77" t="str">
            <v>ud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E003</v>
          </cell>
          <cell r="F82" t="str">
            <v>TRATOR DE ESTEIRAS: CATERPILLAR:  D8T - C/ LÂMINA</v>
          </cell>
          <cell r="V82">
            <v>1</v>
          </cell>
          <cell r="Y82">
            <v>1</v>
          </cell>
          <cell r="AC82">
            <v>0</v>
          </cell>
          <cell r="AG82">
            <v>342.9273</v>
          </cell>
          <cell r="AK82">
            <v>19.621200000000002</v>
          </cell>
          <cell r="AO82">
            <v>342.93</v>
          </cell>
        </row>
        <row r="90">
          <cell r="Y90" t="str">
            <v>CUSTO HORÁRIO DE EQUIPAMENTOS - TOTAL</v>
          </cell>
          <cell r="AO90">
            <v>342.93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T501</v>
          </cell>
          <cell r="F94" t="str">
            <v>ENCARREGADO DE TURMA</v>
          </cell>
          <cell r="AG94">
            <v>0.5</v>
          </cell>
          <cell r="AK94">
            <v>22.98488</v>
          </cell>
          <cell r="AO94">
            <v>11.49</v>
          </cell>
        </row>
        <row r="95">
          <cell r="C95" t="str">
            <v>T701</v>
          </cell>
          <cell r="F95" t="str">
            <v>SERVENTE</v>
          </cell>
          <cell r="AG95">
            <v>2</v>
          </cell>
          <cell r="AK95">
            <v>7.90456</v>
          </cell>
          <cell r="AO95">
            <v>15.81</v>
          </cell>
        </row>
        <row r="102">
          <cell r="Y102" t="str">
            <v>FERRAMENTAS MANUAIS</v>
          </cell>
          <cell r="AG102" t="str">
            <v>15,51%</v>
          </cell>
          <cell r="AK102">
            <v>27.3</v>
          </cell>
          <cell r="AO102">
            <v>4.2300000000000004</v>
          </cell>
        </row>
        <row r="103">
          <cell r="Y103" t="str">
            <v>CUSTO HORÁRIO DE MÃO-DE-OBRA - TOTAL</v>
          </cell>
          <cell r="AO103">
            <v>31.53</v>
          </cell>
        </row>
        <row r="105">
          <cell r="Y105" t="str">
            <v>CUSTO HORÁRIO DE EXECUÇÃO</v>
          </cell>
          <cell r="AO105">
            <v>374.46000000000004</v>
          </cell>
        </row>
        <row r="106">
          <cell r="C106" t="str">
            <v>PRODUÇÃO DA EQUIPE</v>
          </cell>
          <cell r="Q106">
            <v>15</v>
          </cell>
          <cell r="V106" t="str">
            <v>ud</v>
          </cell>
          <cell r="Y106" t="str">
            <v>CUSTO UNITÁRIO DE EXECUÇÃO</v>
          </cell>
          <cell r="AO106">
            <v>24.96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8">
          <cell r="Y118" t="str">
            <v>CUSTO DE MATERIAIS - TOTAL</v>
          </cell>
          <cell r="AO118">
            <v>0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30">
          <cell r="Y130" t="str">
            <v>CUSTO DE TRANSPORTE - TOTAL</v>
          </cell>
          <cell r="AO130">
            <v>0</v>
          </cell>
        </row>
        <row r="132">
          <cell r="Y132" t="str">
            <v>CUSTO UNITÁRIO DIRETO - TOTAL</v>
          </cell>
          <cell r="AO132">
            <v>24.96</v>
          </cell>
        </row>
        <row r="133">
          <cell r="Y133" t="str">
            <v>LDI</v>
          </cell>
          <cell r="AH133">
            <v>0.27839999999999998</v>
          </cell>
          <cell r="AO133">
            <v>6.95</v>
          </cell>
        </row>
        <row r="134">
          <cell r="A134" t="str">
            <v>2.S.01.010.00</v>
          </cell>
          <cell r="Y134" t="str">
            <v>PREÇO UNITÁRIO TOTAL</v>
          </cell>
          <cell r="AO134">
            <v>31.91</v>
          </cell>
        </row>
        <row r="136">
          <cell r="C136" t="str">
            <v>OBSERVAÇÕES:</v>
          </cell>
        </row>
        <row r="138">
          <cell r="K138" t="str">
            <v/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2.S.01.012.00</v>
          </cell>
          <cell r="K150" t="str">
            <v>SERVIÇO:</v>
          </cell>
          <cell r="O150" t="str">
            <v>DESTOCAMENTO DE ARVORES - DIAM. &gt; 0.30m</v>
          </cell>
          <cell r="AL150" t="str">
            <v>UNIDADE:</v>
          </cell>
          <cell r="AP150" t="str">
            <v>ud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E003</v>
          </cell>
          <cell r="F155" t="str">
            <v>TRATOR DE ESTEIRAS: CATERPILLAR:  D8T - C/ LÂMINA</v>
          </cell>
          <cell r="V155">
            <v>1</v>
          </cell>
          <cell r="Y155">
            <v>1</v>
          </cell>
          <cell r="AC155">
            <v>0</v>
          </cell>
          <cell r="AG155">
            <v>342.9273</v>
          </cell>
          <cell r="AK155">
            <v>19.621200000000002</v>
          </cell>
          <cell r="AO155">
            <v>342.93</v>
          </cell>
        </row>
        <row r="163">
          <cell r="Y163" t="str">
            <v>CUSTO HORÁRIO DE EQUIPAMENTOS - TOTAL</v>
          </cell>
          <cell r="AO163">
            <v>342.93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T501</v>
          </cell>
          <cell r="F167" t="str">
            <v>ENCARREGADO DE TURMA</v>
          </cell>
          <cell r="AG167">
            <v>0.5</v>
          </cell>
          <cell r="AK167">
            <v>22.98488</v>
          </cell>
          <cell r="AO167">
            <v>11.49</v>
          </cell>
        </row>
        <row r="168">
          <cell r="C168" t="str">
            <v>T701</v>
          </cell>
          <cell r="F168" t="str">
            <v>SERVENTE</v>
          </cell>
          <cell r="AG168">
            <v>2</v>
          </cell>
          <cell r="AK168">
            <v>7.90456</v>
          </cell>
          <cell r="AO168">
            <v>15.81</v>
          </cell>
        </row>
        <row r="175">
          <cell r="Y175" t="str">
            <v>FERRAMENTAS MANUAIS</v>
          </cell>
          <cell r="AG175" t="str">
            <v>15,51%</v>
          </cell>
          <cell r="AK175">
            <v>27.3</v>
          </cell>
          <cell r="AO175">
            <v>4.2300000000000004</v>
          </cell>
        </row>
        <row r="176">
          <cell r="Y176" t="str">
            <v>CUSTO HORÁRIO DE MÃO-DE-OBRA - TOTAL</v>
          </cell>
          <cell r="AO176">
            <v>31.53</v>
          </cell>
        </row>
        <row r="178">
          <cell r="Y178" t="str">
            <v>CUSTO HORÁRIO DE EXECUÇÃO</v>
          </cell>
          <cell r="AO178">
            <v>374.46000000000004</v>
          </cell>
        </row>
        <row r="179">
          <cell r="C179" t="str">
            <v>PRODUÇÃO DA EQUIPE</v>
          </cell>
          <cell r="Q179">
            <v>6</v>
          </cell>
          <cell r="V179" t="str">
            <v>ud</v>
          </cell>
          <cell r="Y179" t="str">
            <v>CUSTO UNITÁRIO DE EXECUÇÃO</v>
          </cell>
          <cell r="AO179">
            <v>62.41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91">
          <cell r="Y191" t="str">
            <v>CUSTO DE MATERIAIS - TOTAL</v>
          </cell>
          <cell r="AO191">
            <v>0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203">
          <cell r="Y203" t="str">
            <v>CUSTO DE TRANSPORTE - TOTAL</v>
          </cell>
          <cell r="AO203">
            <v>0</v>
          </cell>
        </row>
        <row r="205">
          <cell r="Y205" t="str">
            <v>CUSTO UNITÁRIO DIRETO - TOTAL</v>
          </cell>
          <cell r="AO205">
            <v>62.41</v>
          </cell>
        </row>
        <row r="206">
          <cell r="Y206" t="str">
            <v>LDI</v>
          </cell>
          <cell r="AH206">
            <v>0.27839999999999998</v>
          </cell>
          <cell r="AO206">
            <v>17.37</v>
          </cell>
        </row>
        <row r="207">
          <cell r="A207" t="str">
            <v>2.S.01.012.00</v>
          </cell>
          <cell r="Y207" t="str">
            <v>PREÇO UNITÁRIO TOTAL</v>
          </cell>
          <cell r="AO207">
            <v>79.78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COMPOSIÇÃO DE PREÇO UNITÁRIO</v>
          </cell>
        </row>
        <row r="223">
          <cell r="C223" t="str">
            <v>CÓDIGO:</v>
          </cell>
          <cell r="G223" t="str">
            <v>2.S.01.100.01</v>
          </cell>
          <cell r="K223" t="str">
            <v>SERVIÇO:</v>
          </cell>
          <cell r="O223" t="str">
            <v xml:space="preserve">ESC., CARGA E TRANSP.  MAT. 1a. CAT - DMT  50  m </v>
          </cell>
          <cell r="AL223" t="str">
            <v>UNIDADE:</v>
          </cell>
          <cell r="AP223" t="str">
            <v>m3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28">
          <cell r="C228" t="str">
            <v>E003</v>
          </cell>
          <cell r="F228" t="str">
            <v>TRATOR DE ESTEIRAS: CATERPILLAR:  D8T - C/ LÂMINA</v>
          </cell>
          <cell r="V228">
            <v>1</v>
          </cell>
          <cell r="Y228">
            <v>1</v>
          </cell>
          <cell r="AC228">
            <v>0</v>
          </cell>
          <cell r="AG228">
            <v>342.9273</v>
          </cell>
          <cell r="AK228">
            <v>19.621200000000002</v>
          </cell>
          <cell r="AO228">
            <v>342.93</v>
          </cell>
        </row>
        <row r="236">
          <cell r="Y236" t="str">
            <v>CUSTO HORÁRIO DE EQUIPAMENTOS - TOTAL</v>
          </cell>
          <cell r="AO236">
            <v>342.93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0">
          <cell r="C240" t="str">
            <v>T501</v>
          </cell>
          <cell r="F240" t="str">
            <v>ENCARREGADO DE TURMA</v>
          </cell>
          <cell r="AG240">
            <v>0.3</v>
          </cell>
          <cell r="AK240">
            <v>22.98488</v>
          </cell>
          <cell r="AO240">
            <v>6.9</v>
          </cell>
        </row>
        <row r="241">
          <cell r="C241" t="str">
            <v>T701</v>
          </cell>
          <cell r="F241" t="str">
            <v>SERVENTE</v>
          </cell>
          <cell r="AG241">
            <v>1</v>
          </cell>
          <cell r="AK241">
            <v>7.90456</v>
          </cell>
          <cell r="AO241">
            <v>7.9</v>
          </cell>
        </row>
        <row r="248">
          <cell r="Y248" t="str">
            <v>FERRAMENTAS MANUAIS</v>
          </cell>
          <cell r="AG248">
            <v>0.15509999999999999</v>
          </cell>
          <cell r="AK248">
            <v>14.8</v>
          </cell>
          <cell r="AO248">
            <v>2.2999999999999998</v>
          </cell>
        </row>
        <row r="249">
          <cell r="Y249" t="str">
            <v>CUSTO HORÁRIO DE MÃO-DE-OBRA - TOTAL</v>
          </cell>
          <cell r="AO249">
            <v>17.100000000000001</v>
          </cell>
        </row>
        <row r="251">
          <cell r="Y251" t="str">
            <v>CUSTO HORÁRIO DE EXECUÇÃO</v>
          </cell>
          <cell r="AO251">
            <v>360.03000000000003</v>
          </cell>
        </row>
        <row r="252">
          <cell r="C252" t="str">
            <v>PRODUÇÃO DA EQUIPE</v>
          </cell>
          <cell r="Q252">
            <v>275</v>
          </cell>
          <cell r="V252" t="str">
            <v>m3</v>
          </cell>
          <cell r="Y252" t="str">
            <v>CUSTO UNITÁRIO DE EXECUÇÃO</v>
          </cell>
          <cell r="AO252">
            <v>1.31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64">
          <cell r="Y264" t="str">
            <v>CUSTO DE MATERIAIS - TOTAL</v>
          </cell>
          <cell r="AO264">
            <v>0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76">
          <cell r="Y276" t="str">
            <v>CUSTO DE TRANSPORTE - TOTAL</v>
          </cell>
          <cell r="AO276">
            <v>0</v>
          </cell>
        </row>
        <row r="278">
          <cell r="Y278" t="str">
            <v>CUSTO UNITÁRIO DIRETO - TOTAL</v>
          </cell>
          <cell r="AO278">
            <v>1.31</v>
          </cell>
        </row>
        <row r="279">
          <cell r="Y279" t="str">
            <v>LDI</v>
          </cell>
          <cell r="AH279">
            <v>0.27839999999999998</v>
          </cell>
          <cell r="AO279">
            <v>0.36</v>
          </cell>
        </row>
        <row r="280">
          <cell r="A280" t="str">
            <v>2.S.01.100.01</v>
          </cell>
          <cell r="Y280" t="str">
            <v>PREÇO UNITÁRIO TOTAL</v>
          </cell>
          <cell r="AO280">
            <v>1.67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COMPOSIÇÃO DE PREÇO UNITÁRIO</v>
          </cell>
        </row>
        <row r="296">
          <cell r="C296" t="str">
            <v>CÓDIGO:</v>
          </cell>
          <cell r="G296" t="str">
            <v>2.S.01.100.22</v>
          </cell>
          <cell r="K296" t="str">
            <v>SERVIÇO:</v>
          </cell>
          <cell r="O296" t="str">
            <v>ESC., CARGA E TRANSP.  MAT. 1a. CAT - DMT  50 A 200 m C/ESC</v>
          </cell>
          <cell r="AL296" t="str">
            <v>UNIDADE:</v>
          </cell>
          <cell r="AP296" t="str">
            <v>m3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E006</v>
          </cell>
          <cell r="F301" t="str">
            <v>MOTONIVELADORA: CATERPILLAR: 120M</v>
          </cell>
          <cell r="V301">
            <v>1</v>
          </cell>
          <cell r="Y301">
            <v>0.05</v>
          </cell>
          <cell r="AC301">
            <v>0.95</v>
          </cell>
          <cell r="AG301">
            <v>136.4496</v>
          </cell>
          <cell r="AK301">
            <v>19.621200000000002</v>
          </cell>
          <cell r="AO301">
            <v>25.46</v>
          </cell>
        </row>
        <row r="302">
          <cell r="C302" t="str">
            <v>E062</v>
          </cell>
          <cell r="F302" t="str">
            <v>ESCAVADEIRA HIDRÁULICA: CATERPILLAR: 336DL - C/ ESTEIRA</v>
          </cell>
          <cell r="V302">
            <v>1</v>
          </cell>
          <cell r="Y302">
            <v>1</v>
          </cell>
          <cell r="AC302">
            <v>0</v>
          </cell>
          <cell r="AG302">
            <v>243.8184</v>
          </cell>
          <cell r="AK302">
            <v>20.7425</v>
          </cell>
          <cell r="AO302">
            <v>243.82</v>
          </cell>
        </row>
        <row r="303">
          <cell r="C303" t="str">
            <v>E432</v>
          </cell>
          <cell r="F303" t="str">
            <v>CAMINHÃO BASCULANTE: VOLVO: FMX 6X4R - 40 t</v>
          </cell>
          <cell r="V303">
            <v>3</v>
          </cell>
          <cell r="Y303">
            <v>0.88</v>
          </cell>
          <cell r="AC303">
            <v>0.12</v>
          </cell>
          <cell r="AG303">
            <v>151.93459999999999</v>
          </cell>
          <cell r="AK303">
            <v>17.939399999999999</v>
          </cell>
          <cell r="AO303">
            <v>407.57</v>
          </cell>
        </row>
        <row r="309">
          <cell r="Y309" t="str">
            <v>CUSTO HORÁRIO DE EQUIPAMENTOS - TOTAL</v>
          </cell>
          <cell r="AO309">
            <v>676.84999999999991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T501</v>
          </cell>
          <cell r="F313" t="str">
            <v>ENCARREGADO DE TURMA</v>
          </cell>
          <cell r="AG313">
            <v>1</v>
          </cell>
          <cell r="AK313">
            <v>22.98488</v>
          </cell>
          <cell r="AO313">
            <v>22.98</v>
          </cell>
        </row>
        <row r="314">
          <cell r="C314" t="str">
            <v>T701</v>
          </cell>
          <cell r="F314" t="str">
            <v>SERVENTE</v>
          </cell>
          <cell r="AG314">
            <v>3</v>
          </cell>
          <cell r="AK314">
            <v>7.90456</v>
          </cell>
          <cell r="AO314">
            <v>23.71</v>
          </cell>
        </row>
        <row r="321">
          <cell r="Y321" t="str">
            <v>FERRAMENTAS MANUAIS</v>
          </cell>
          <cell r="AG321" t="str">
            <v>15,51%</v>
          </cell>
          <cell r="AK321">
            <v>46.69</v>
          </cell>
          <cell r="AO321">
            <v>7.24</v>
          </cell>
        </row>
        <row r="322">
          <cell r="Y322" t="str">
            <v>CUSTO HORÁRIO DE MÃO-DE-OBRA - TOTAL</v>
          </cell>
          <cell r="AO322">
            <v>53.93</v>
          </cell>
        </row>
        <row r="324">
          <cell r="Y324" t="str">
            <v>CUSTO HORÁRIO DE EXECUÇÃO</v>
          </cell>
          <cell r="AO324">
            <v>730.77999999999986</v>
          </cell>
        </row>
        <row r="325">
          <cell r="C325" t="str">
            <v>PRODUÇÃO DA EQUIPE</v>
          </cell>
          <cell r="Q325">
            <v>192</v>
          </cell>
          <cell r="V325" t="str">
            <v>m3</v>
          </cell>
          <cell r="Y325" t="str">
            <v>CUSTO UNITÁRIO DE EXECUÇÃO</v>
          </cell>
          <cell r="AO325">
            <v>3.81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37">
          <cell r="Y337" t="str">
            <v>CUSTO DE MATERIAIS - TOTAL</v>
          </cell>
          <cell r="AO337">
            <v>0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9">
          <cell r="Y349" t="str">
            <v>CUSTO DE TRANSPORTE - TOTAL</v>
          </cell>
          <cell r="AO349">
            <v>0</v>
          </cell>
        </row>
        <row r="351">
          <cell r="Y351" t="str">
            <v>CUSTO UNITÁRIO DIRETO - TOTAL</v>
          </cell>
          <cell r="AO351">
            <v>3.81</v>
          </cell>
        </row>
        <row r="352">
          <cell r="Y352" t="str">
            <v>LDI</v>
          </cell>
          <cell r="AH352">
            <v>0.27839999999999998</v>
          </cell>
          <cell r="AO352">
            <v>1.06</v>
          </cell>
        </row>
        <row r="353">
          <cell r="A353" t="str">
            <v>2.S.01.100.22</v>
          </cell>
          <cell r="Y353" t="str">
            <v>PREÇO UNITÁRIO TOTAL</v>
          </cell>
          <cell r="AO353">
            <v>4.87</v>
          </cell>
        </row>
        <row r="355">
          <cell r="C355" t="str">
            <v>OBSERVAÇÕES:</v>
          </cell>
        </row>
        <row r="362">
          <cell r="C362" t="str">
            <v>RODOVIA:</v>
          </cell>
          <cell r="G362" t="str">
            <v>BR-487/PR</v>
          </cell>
          <cell r="AB362" t="str">
            <v>DATA-BASE:      MARÇO/2011/PR</v>
          </cell>
          <cell r="AJ362" t="str">
            <v>PB-Qd 08</v>
          </cell>
        </row>
        <row r="363">
          <cell r="C363" t="str">
            <v>TRECHO:</v>
          </cell>
          <cell r="G363" t="str">
            <v>DIV. MS/PR - ENTR. BR-373(B)/PR-151 (P. GROSSA)</v>
          </cell>
        </row>
        <row r="364">
          <cell r="C364" t="str">
            <v>SUBTRECHO:</v>
          </cell>
          <cell r="G364" t="str">
            <v xml:space="preserve">ENTR. PR-180/323(B)(CRUZEIRO DO OESTE) - ENTR. PR-465 (NOVA BRASÍLIA)                </v>
          </cell>
        </row>
        <row r="367">
          <cell r="C367" t="str">
            <v>COMPOSIÇÃO DE PREÇO UNITÁRIO</v>
          </cell>
        </row>
        <row r="369">
          <cell r="C369" t="str">
            <v>CÓDIGO:</v>
          </cell>
          <cell r="G369" t="str">
            <v>2.S.01.100.23</v>
          </cell>
          <cell r="K369" t="str">
            <v>SERVIÇO:</v>
          </cell>
          <cell r="O369" t="str">
            <v>ESC., CARGA E TRANSP.  MAT. 1a. CAT - DMT  200 A 400 m C/ESC</v>
          </cell>
          <cell r="AL369" t="str">
            <v>UNIDADE:</v>
          </cell>
          <cell r="AP369" t="str">
            <v>m3</v>
          </cell>
        </row>
        <row r="372">
          <cell r="C372" t="str">
            <v>CÓDIGO</v>
          </cell>
          <cell r="F372" t="str">
            <v>EQUIPAMENTOS</v>
          </cell>
          <cell r="V372" t="str">
            <v>QUANT.</v>
          </cell>
          <cell r="Y372" t="str">
            <v>UTILIZAÇÃO</v>
          </cell>
          <cell r="AG372" t="str">
            <v>CUSTO OPERACIONAL</v>
          </cell>
          <cell r="AO372" t="str">
            <v>CUSTO HORÁRIO</v>
          </cell>
        </row>
        <row r="373">
          <cell r="Y373" t="str">
            <v>PROD.</v>
          </cell>
          <cell r="AC373" t="str">
            <v>IMPROD.</v>
          </cell>
          <cell r="AG373" t="str">
            <v>PROD.</v>
          </cell>
          <cell r="AK373" t="str">
            <v>IMPROD.</v>
          </cell>
        </row>
        <row r="374">
          <cell r="C374" t="str">
            <v>E006</v>
          </cell>
          <cell r="F374" t="str">
            <v>MOTONIVELADORA: CATERPILLAR: 120M</v>
          </cell>
          <cell r="V374">
            <v>1</v>
          </cell>
          <cell r="Y374">
            <v>0.11</v>
          </cell>
          <cell r="AC374">
            <v>0.89</v>
          </cell>
          <cell r="AG374">
            <v>136.4496</v>
          </cell>
          <cell r="AK374">
            <v>19.621200000000002</v>
          </cell>
          <cell r="AO374">
            <v>32.47</v>
          </cell>
        </row>
        <row r="375">
          <cell r="C375" t="str">
            <v>E062</v>
          </cell>
          <cell r="F375" t="str">
            <v>ESCAVADEIRA HIDRÁULICA: CATERPILLAR: 336DL - C/ ESTEIRA</v>
          </cell>
          <cell r="V375">
            <v>1</v>
          </cell>
          <cell r="Y375">
            <v>1</v>
          </cell>
          <cell r="AC375">
            <v>0</v>
          </cell>
          <cell r="AG375">
            <v>243.8184</v>
          </cell>
          <cell r="AK375">
            <v>20.7425</v>
          </cell>
          <cell r="AO375">
            <v>243.82</v>
          </cell>
        </row>
        <row r="376">
          <cell r="C376" t="str">
            <v>E432</v>
          </cell>
          <cell r="F376" t="str">
            <v>CAMINHÃO BASCULANTE: VOLVO: FMX 6X4R - 40 t</v>
          </cell>
          <cell r="V376">
            <v>3</v>
          </cell>
          <cell r="Y376">
            <v>1</v>
          </cell>
          <cell r="AC376">
            <v>0</v>
          </cell>
          <cell r="AG376">
            <v>151.93459999999999</v>
          </cell>
          <cell r="AK376">
            <v>17.939399999999999</v>
          </cell>
          <cell r="AO376">
            <v>455.8</v>
          </cell>
        </row>
        <row r="382">
          <cell r="Y382" t="str">
            <v>CUSTO HORÁRIO DE EQUIPAMENTOS - TOTAL</v>
          </cell>
          <cell r="AO382">
            <v>732.08999999999992</v>
          </cell>
        </row>
        <row r="384">
          <cell r="C384" t="str">
            <v>CÓDIGO</v>
          </cell>
          <cell r="F384" t="str">
            <v>MÃO-DE-OBRA SUPLEMENTAR</v>
          </cell>
          <cell r="AC384" t="str">
            <v>K ou R</v>
          </cell>
          <cell r="AG384" t="str">
            <v>QUANT.</v>
          </cell>
          <cell r="AK384" t="str">
            <v>SALÁRIO BASE</v>
          </cell>
          <cell r="AO384" t="str">
            <v>CUSTO HORÁRIO</v>
          </cell>
        </row>
        <row r="386">
          <cell r="C386" t="str">
            <v>T501</v>
          </cell>
          <cell r="F386" t="str">
            <v>ENCARREGADO DE TURMA</v>
          </cell>
          <cell r="AG386">
            <v>1</v>
          </cell>
          <cell r="AK386">
            <v>22.98488</v>
          </cell>
          <cell r="AO386">
            <v>22.98</v>
          </cell>
        </row>
        <row r="387">
          <cell r="C387" t="str">
            <v>T701</v>
          </cell>
          <cell r="F387" t="str">
            <v>SERVENTE</v>
          </cell>
          <cell r="AG387">
            <v>3</v>
          </cell>
          <cell r="AK387">
            <v>7.90456</v>
          </cell>
          <cell r="AO387">
            <v>23.71</v>
          </cell>
        </row>
        <row r="394">
          <cell r="Y394" t="str">
            <v>FERRAMENTAS MANUAIS</v>
          </cell>
          <cell r="AG394" t="str">
            <v>15,51%</v>
          </cell>
          <cell r="AK394">
            <v>46.69</v>
          </cell>
          <cell r="AO394">
            <v>7.24</v>
          </cell>
        </row>
        <row r="395">
          <cell r="Y395" t="str">
            <v>CUSTO HORÁRIO DE MÃO-DE-OBRA - TOTAL</v>
          </cell>
          <cell r="AO395">
            <v>53.93</v>
          </cell>
        </row>
        <row r="397">
          <cell r="Y397" t="str">
            <v>CUSTO HORÁRIO DE EXECUÇÃO</v>
          </cell>
          <cell r="AO397">
            <v>786.01999999999987</v>
          </cell>
        </row>
        <row r="398">
          <cell r="C398" t="str">
            <v>PRODUÇÃO DA EQUIPE</v>
          </cell>
          <cell r="Q398">
            <v>192</v>
          </cell>
          <cell r="V398" t="str">
            <v>m3</v>
          </cell>
          <cell r="Y398" t="str">
            <v>CUSTO UNITÁRIO DE EXECUÇÃO</v>
          </cell>
          <cell r="AO398">
            <v>4.09</v>
          </cell>
        </row>
        <row r="400">
          <cell r="C400" t="str">
            <v>CÓDIGO</v>
          </cell>
          <cell r="F400" t="str">
            <v>MATERIAIS</v>
          </cell>
          <cell r="AC400" t="str">
            <v>UNIDADE</v>
          </cell>
          <cell r="AG400" t="str">
            <v>CUSTO UNITÁRIO</v>
          </cell>
          <cell r="AK400" t="str">
            <v>CONSUMO</v>
          </cell>
          <cell r="AO400" t="str">
            <v>CUSTO TOTAL</v>
          </cell>
        </row>
        <row r="410">
          <cell r="Y410" t="str">
            <v>CUSTO DE MATERIAIS - TOTAL</v>
          </cell>
          <cell r="AO410">
            <v>0</v>
          </cell>
        </row>
        <row r="412">
          <cell r="C412" t="str">
            <v>CÓDIGO</v>
          </cell>
          <cell r="F412" t="str">
            <v>EQUIPAMENTO DE TRANSPORTE</v>
          </cell>
          <cell r="S412" t="str">
            <v>TIPO</v>
          </cell>
          <cell r="V412" t="str">
            <v>PISO</v>
          </cell>
          <cell r="Y412" t="str">
            <v>MATERIAL</v>
          </cell>
          <cell r="AE412" t="str">
            <v>CUSTO (tkm)</v>
          </cell>
          <cell r="AH412" t="str">
            <v>DT            (km)</v>
          </cell>
          <cell r="AK412" t="str">
            <v>CONSUMO</v>
          </cell>
          <cell r="AO412" t="str">
            <v>CUSTO TOTAL</v>
          </cell>
        </row>
        <row r="422">
          <cell r="Y422" t="str">
            <v>CUSTO DE TRANSPORTE - TOTAL</v>
          </cell>
          <cell r="AO422">
            <v>0</v>
          </cell>
        </row>
        <row r="424">
          <cell r="Y424" t="str">
            <v>CUSTO UNITÁRIO DIRETO - TOTAL</v>
          </cell>
          <cell r="AO424">
            <v>4.09</v>
          </cell>
        </row>
        <row r="425">
          <cell r="Y425" t="str">
            <v>LDI</v>
          </cell>
          <cell r="AH425">
            <v>0.27839999999999998</v>
          </cell>
          <cell r="AO425">
            <v>1.1399999999999999</v>
          </cell>
        </row>
        <row r="426">
          <cell r="A426" t="str">
            <v>2.S.01.100.23</v>
          </cell>
          <cell r="Y426" t="str">
            <v>PREÇO UNITÁRIO TOTAL</v>
          </cell>
          <cell r="AO426">
            <v>5.2299999999999995</v>
          </cell>
        </row>
        <row r="428">
          <cell r="C428" t="str">
            <v>OBSERVAÇÕES:</v>
          </cell>
        </row>
        <row r="435">
          <cell r="C435" t="str">
            <v>RODOVIA:</v>
          </cell>
          <cell r="G435" t="str">
            <v>BR-487/PR</v>
          </cell>
          <cell r="AB435" t="str">
            <v>DATA-BASE:      MARÇO/2011/PR</v>
          </cell>
          <cell r="AJ435" t="str">
            <v>PB-Qd 08</v>
          </cell>
        </row>
        <row r="436">
          <cell r="C436" t="str">
            <v>TRECHO:</v>
          </cell>
          <cell r="G436" t="str">
            <v>DIV. MS/PR - ENTR. BR-373(B)/PR-151 (P. GROSSA)</v>
          </cell>
        </row>
        <row r="437">
          <cell r="C437" t="str">
            <v>SUBTRECHO:</v>
          </cell>
          <cell r="G437" t="str">
            <v xml:space="preserve">ENTR. PR-180/323(B)(CRUZEIRO DO OESTE) - ENTR. PR-465 (NOVA BRASÍLIA)                </v>
          </cell>
        </row>
        <row r="440">
          <cell r="C440" t="str">
            <v>COMPOSIÇÃO DE PREÇO UNITÁRIO</v>
          </cell>
        </row>
        <row r="442">
          <cell r="C442" t="str">
            <v>CÓDIGO:</v>
          </cell>
          <cell r="G442" t="str">
            <v>2.S.01.100.24</v>
          </cell>
          <cell r="K442" t="str">
            <v>SERVIÇO:</v>
          </cell>
          <cell r="O442" t="str">
            <v>ESC., CARGA E TRANSP.  MAT. 1a. CAT - DMT  400 A 600 m C/ESC</v>
          </cell>
          <cell r="AL442" t="str">
            <v>UNIDADE:</v>
          </cell>
          <cell r="AP442" t="str">
            <v>m3</v>
          </cell>
        </row>
        <row r="445">
          <cell r="C445" t="str">
            <v>CÓDIGO</v>
          </cell>
          <cell r="F445" t="str">
            <v>EQUIPAMENTOS</v>
          </cell>
          <cell r="V445" t="str">
            <v>QUANT.</v>
          </cell>
          <cell r="Y445" t="str">
            <v>UTILIZAÇÃO</v>
          </cell>
          <cell r="AG445" t="str">
            <v>CUSTO OPERACIONAL</v>
          </cell>
          <cell r="AO445" t="str">
            <v>CUSTO HORÁRIO</v>
          </cell>
        </row>
        <row r="446">
          <cell r="Y446" t="str">
            <v>PROD.</v>
          </cell>
          <cell r="AC446" t="str">
            <v>IMPROD.</v>
          </cell>
          <cell r="AG446" t="str">
            <v>PROD.</v>
          </cell>
          <cell r="AK446" t="str">
            <v>IMPROD.</v>
          </cell>
        </row>
        <row r="447">
          <cell r="C447" t="str">
            <v>E006</v>
          </cell>
          <cell r="F447" t="str">
            <v>MOTONIVELADORA: CATERPILLAR: 120M</v>
          </cell>
          <cell r="V447">
            <v>1</v>
          </cell>
          <cell r="Y447">
            <v>0.14000000000000001</v>
          </cell>
          <cell r="AC447">
            <v>0.86</v>
          </cell>
          <cell r="AG447">
            <v>136.4496</v>
          </cell>
          <cell r="AK447">
            <v>19.621200000000002</v>
          </cell>
          <cell r="AO447">
            <v>35.979999999999997</v>
          </cell>
        </row>
        <row r="448">
          <cell r="C448" t="str">
            <v>E062</v>
          </cell>
          <cell r="F448" t="str">
            <v>ESCAVADEIRA HIDRÁULICA: CATERPILLAR: 336DL - C/ ESTEIRA</v>
          </cell>
          <cell r="V448">
            <v>1</v>
          </cell>
          <cell r="Y448">
            <v>1</v>
          </cell>
          <cell r="AC448">
            <v>0</v>
          </cell>
          <cell r="AG448">
            <v>243.8184</v>
          </cell>
          <cell r="AK448">
            <v>20.7425</v>
          </cell>
          <cell r="AO448">
            <v>243.82</v>
          </cell>
        </row>
        <row r="449">
          <cell r="C449" t="str">
            <v>E432</v>
          </cell>
          <cell r="F449" t="str">
            <v>CAMINHÃO BASCULANTE: VOLVO: FMX 6X4R - 40 t</v>
          </cell>
          <cell r="V449">
            <v>4</v>
          </cell>
          <cell r="Y449">
            <v>0.83</v>
          </cell>
          <cell r="AC449">
            <v>0.17000000000000004</v>
          </cell>
          <cell r="AG449">
            <v>151.93459999999999</v>
          </cell>
          <cell r="AK449">
            <v>17.939399999999999</v>
          </cell>
          <cell r="AO449">
            <v>516.62</v>
          </cell>
        </row>
        <row r="455">
          <cell r="Y455" t="str">
            <v>CUSTO HORÁRIO DE EQUIPAMENTOS - TOTAL</v>
          </cell>
          <cell r="AO455">
            <v>796.42000000000007</v>
          </cell>
        </row>
        <row r="457">
          <cell r="C457" t="str">
            <v>CÓDIGO</v>
          </cell>
          <cell r="F457" t="str">
            <v>MÃO-DE-OBRA SUPLEMENTAR</v>
          </cell>
          <cell r="AC457" t="str">
            <v>K ou R</v>
          </cell>
          <cell r="AG457" t="str">
            <v>QUANT.</v>
          </cell>
          <cell r="AK457" t="str">
            <v>SALÁRIO BASE</v>
          </cell>
          <cell r="AO457" t="str">
            <v>CUSTO HORÁRIO</v>
          </cell>
        </row>
        <row r="459">
          <cell r="C459" t="str">
            <v>T501</v>
          </cell>
          <cell r="F459" t="str">
            <v>ENCARREGADO DE TURMA</v>
          </cell>
          <cell r="AG459">
            <v>1</v>
          </cell>
          <cell r="AK459">
            <v>22.98488</v>
          </cell>
          <cell r="AO459">
            <v>22.98</v>
          </cell>
        </row>
        <row r="460">
          <cell r="C460" t="str">
            <v>T701</v>
          </cell>
          <cell r="F460" t="str">
            <v>SERVENTE</v>
          </cell>
          <cell r="AG460">
            <v>3</v>
          </cell>
          <cell r="AK460">
            <v>7.90456</v>
          </cell>
          <cell r="AO460">
            <v>23.71</v>
          </cell>
        </row>
        <row r="467">
          <cell r="Y467" t="str">
            <v>FERRAMENTAS MANUAIS</v>
          </cell>
          <cell r="AG467" t="str">
            <v>15,51%</v>
          </cell>
          <cell r="AK467">
            <v>46.69</v>
          </cell>
          <cell r="AO467">
            <v>7.24</v>
          </cell>
        </row>
        <row r="468">
          <cell r="Y468" t="str">
            <v>CUSTO HORÁRIO DE MÃO-DE-OBRA - TOTAL</v>
          </cell>
          <cell r="AO468">
            <v>53.93</v>
          </cell>
        </row>
        <row r="470">
          <cell r="Y470" t="str">
            <v>CUSTO HORÁRIO DE EXECUÇÃO</v>
          </cell>
          <cell r="AO470">
            <v>850.35</v>
          </cell>
        </row>
        <row r="471">
          <cell r="C471" t="str">
            <v>PRODUÇÃO DA EQUIPE</v>
          </cell>
          <cell r="Q471">
            <v>192</v>
          </cell>
          <cell r="V471" t="str">
            <v>m3</v>
          </cell>
          <cell r="Y471" t="str">
            <v>CUSTO UNITÁRIO DE EXECUÇÃO</v>
          </cell>
          <cell r="AO471">
            <v>4.43</v>
          </cell>
        </row>
        <row r="473">
          <cell r="C473" t="str">
            <v>CÓDIGO</v>
          </cell>
          <cell r="F473" t="str">
            <v>MATERIAIS</v>
          </cell>
          <cell r="AC473" t="str">
            <v>UNIDADE</v>
          </cell>
          <cell r="AG473" t="str">
            <v>CUSTO UNITÁRIO</v>
          </cell>
          <cell r="AK473" t="str">
            <v>CONSUMO</v>
          </cell>
          <cell r="AO473" t="str">
            <v>CUSTO TOTAL</v>
          </cell>
        </row>
        <row r="483">
          <cell r="Y483" t="str">
            <v>CUSTO DE MATERIAIS - TOTAL</v>
          </cell>
          <cell r="AO483">
            <v>0</v>
          </cell>
        </row>
        <row r="485">
          <cell r="C485" t="str">
            <v>CÓDIGO</v>
          </cell>
          <cell r="F485" t="str">
            <v>EQUIPAMENTO DE TRANSPORTE</v>
          </cell>
          <cell r="S485" t="str">
            <v>TIPO</v>
          </cell>
          <cell r="V485" t="str">
            <v>PISO</v>
          </cell>
          <cell r="Y485" t="str">
            <v>MATERIAL</v>
          </cell>
          <cell r="AE485" t="str">
            <v>CUSTO (tkm)</v>
          </cell>
          <cell r="AH485" t="str">
            <v>DT            (km)</v>
          </cell>
          <cell r="AK485" t="str">
            <v>CONSUMO</v>
          </cell>
          <cell r="AO485" t="str">
            <v>CUSTO TOTAL</v>
          </cell>
        </row>
        <row r="495">
          <cell r="Y495" t="str">
            <v>CUSTO DE TRANSPORTE - TOTAL</v>
          </cell>
          <cell r="AO495">
            <v>0</v>
          </cell>
        </row>
        <row r="497">
          <cell r="Y497" t="str">
            <v>CUSTO UNITÁRIO DIRETO - TOTAL</v>
          </cell>
          <cell r="AO497">
            <v>4.43</v>
          </cell>
        </row>
        <row r="498">
          <cell r="Y498" t="str">
            <v>LDI</v>
          </cell>
          <cell r="AH498">
            <v>0.27839999999999998</v>
          </cell>
          <cell r="AO498">
            <v>1.24</v>
          </cell>
        </row>
        <row r="499">
          <cell r="A499" t="str">
            <v>2.S.01.100.24</v>
          </cell>
          <cell r="Y499" t="str">
            <v>PREÇO UNITÁRIO TOTAL</v>
          </cell>
          <cell r="AO499">
            <v>5.67</v>
          </cell>
        </row>
        <row r="501">
          <cell r="C501" t="str">
            <v>OBSERVAÇÕES:</v>
          </cell>
        </row>
        <row r="508">
          <cell r="C508" t="str">
            <v>RODOVIA:</v>
          </cell>
          <cell r="G508" t="str">
            <v>BR-487/PR</v>
          </cell>
          <cell r="AB508" t="str">
            <v>DATA-BASE:      MARÇO/2011/PR</v>
          </cell>
          <cell r="AJ508" t="str">
            <v>PB-Qd 08</v>
          </cell>
        </row>
        <row r="509">
          <cell r="C509" t="str">
            <v>TRECHO:</v>
          </cell>
          <cell r="G509" t="str">
            <v>DIV. MS/PR - ENTR. BR-373(B)/PR-151 (P. GROSSA)</v>
          </cell>
        </row>
        <row r="510">
          <cell r="C510" t="str">
            <v>SUBTRECHO:</v>
          </cell>
          <cell r="G510" t="str">
            <v xml:space="preserve">ENTR. PR-180/323(B)(CRUZEIRO DO OESTE) - ENTR. PR-465 (NOVA BRASÍLIA)                </v>
          </cell>
        </row>
        <row r="513">
          <cell r="C513" t="str">
            <v>COMPOSIÇÃO DE PREÇO UNITÁRIO</v>
          </cell>
        </row>
        <row r="515">
          <cell r="C515" t="str">
            <v>CÓDIGO:</v>
          </cell>
          <cell r="G515" t="str">
            <v>2.S.01.100.25</v>
          </cell>
          <cell r="K515" t="str">
            <v>SERVIÇO:</v>
          </cell>
          <cell r="O515" t="str">
            <v>ESC., CARGA E TRANSP.  MAT. 1a. CAT - DMT  600 A 800 m C/ESC</v>
          </cell>
          <cell r="AL515" t="str">
            <v>UNIDADE:</v>
          </cell>
          <cell r="AP515" t="str">
            <v>m3</v>
          </cell>
        </row>
        <row r="518">
          <cell r="C518" t="str">
            <v>CÓDIGO</v>
          </cell>
          <cell r="F518" t="str">
            <v>EQUIPAMENTOS</v>
          </cell>
          <cell r="V518" t="str">
            <v>QUANT.</v>
          </cell>
          <cell r="Y518" t="str">
            <v>UTILIZAÇÃO</v>
          </cell>
          <cell r="AG518" t="str">
            <v>CUSTO OPERACIONAL</v>
          </cell>
          <cell r="AO518" t="str">
            <v>CUSTO HORÁRIO</v>
          </cell>
        </row>
        <row r="519">
          <cell r="Y519" t="str">
            <v>PROD.</v>
          </cell>
          <cell r="AC519" t="str">
            <v>IMPROD.</v>
          </cell>
          <cell r="AG519" t="str">
            <v>PROD.</v>
          </cell>
          <cell r="AK519" t="str">
            <v>IMPROD.</v>
          </cell>
        </row>
        <row r="520">
          <cell r="C520" t="str">
            <v>E006</v>
          </cell>
          <cell r="F520" t="str">
            <v>MOTONIVELADORA: CATERPILLAR: 120M</v>
          </cell>
          <cell r="V520">
            <v>1</v>
          </cell>
          <cell r="Y520">
            <v>0.18</v>
          </cell>
          <cell r="AC520">
            <v>0.82000000000000006</v>
          </cell>
          <cell r="AG520">
            <v>136.4496</v>
          </cell>
          <cell r="AK520">
            <v>19.621200000000002</v>
          </cell>
          <cell r="AO520">
            <v>40.65</v>
          </cell>
        </row>
        <row r="521">
          <cell r="C521" t="str">
            <v>E062</v>
          </cell>
          <cell r="F521" t="str">
            <v>ESCAVADEIRA HIDRÁULICA: CATERPILLAR: 336DL - C/ ESTEIRA</v>
          </cell>
          <cell r="V521">
            <v>1</v>
          </cell>
          <cell r="Y521">
            <v>1</v>
          </cell>
          <cell r="AC521">
            <v>0</v>
          </cell>
          <cell r="AG521">
            <v>243.8184</v>
          </cell>
          <cell r="AK521">
            <v>20.7425</v>
          </cell>
          <cell r="AO521">
            <v>243.82</v>
          </cell>
        </row>
        <row r="522">
          <cell r="C522" t="str">
            <v>E432</v>
          </cell>
          <cell r="F522" t="str">
            <v>CAMINHÃO BASCULANTE: VOLVO: FMX 6X4R - 40 t</v>
          </cell>
          <cell r="V522">
            <v>4</v>
          </cell>
          <cell r="Y522">
            <v>0.92</v>
          </cell>
          <cell r="AC522">
            <v>7.999999999999996E-2</v>
          </cell>
          <cell r="AG522">
            <v>151.93459999999999</v>
          </cell>
          <cell r="AK522">
            <v>17.939399999999999</v>
          </cell>
          <cell r="AO522">
            <v>564.86</v>
          </cell>
        </row>
        <row r="528">
          <cell r="Y528" t="str">
            <v>CUSTO HORÁRIO DE EQUIPAMENTOS - TOTAL</v>
          </cell>
          <cell r="AO528">
            <v>849.32999999999993</v>
          </cell>
        </row>
        <row r="530">
          <cell r="C530" t="str">
            <v>CÓDIGO</v>
          </cell>
          <cell r="F530" t="str">
            <v>MÃO-DE-OBRA SUPLEMENTAR</v>
          </cell>
          <cell r="AC530" t="str">
            <v>K ou R</v>
          </cell>
          <cell r="AG530" t="str">
            <v>QUANT.</v>
          </cell>
          <cell r="AK530" t="str">
            <v>SALÁRIO BASE</v>
          </cell>
          <cell r="AO530" t="str">
            <v>CUSTO HORÁRIO</v>
          </cell>
        </row>
        <row r="532">
          <cell r="C532" t="str">
            <v>T501</v>
          </cell>
          <cell r="F532" t="str">
            <v>ENCARREGADO DE TURMA</v>
          </cell>
          <cell r="AG532">
            <v>1</v>
          </cell>
          <cell r="AK532">
            <v>22.98488</v>
          </cell>
          <cell r="AO532">
            <v>22.98</v>
          </cell>
        </row>
        <row r="533">
          <cell r="C533" t="str">
            <v>T701</v>
          </cell>
          <cell r="F533" t="str">
            <v>SERVENTE</v>
          </cell>
          <cell r="AG533">
            <v>3</v>
          </cell>
          <cell r="AK533">
            <v>7.90456</v>
          </cell>
          <cell r="AO533">
            <v>23.71</v>
          </cell>
        </row>
        <row r="540">
          <cell r="Y540" t="str">
            <v>FERRAMENTAS MANUAIS</v>
          </cell>
          <cell r="AG540" t="str">
            <v>15,51%</v>
          </cell>
          <cell r="AK540">
            <v>46.69</v>
          </cell>
          <cell r="AO540">
            <v>7.24</v>
          </cell>
        </row>
        <row r="541">
          <cell r="Y541" t="str">
            <v>CUSTO HORÁRIO DE MÃO-DE-OBRA - TOTAL</v>
          </cell>
          <cell r="AO541">
            <v>53.93</v>
          </cell>
        </row>
        <row r="543">
          <cell r="Y543" t="str">
            <v>CUSTO HORÁRIO DE EXECUÇÃO</v>
          </cell>
          <cell r="AO543">
            <v>903.25999999999988</v>
          </cell>
        </row>
        <row r="544">
          <cell r="C544" t="str">
            <v>PRODUÇÃO DA EQUIPE</v>
          </cell>
          <cell r="Q544">
            <v>192</v>
          </cell>
          <cell r="V544" t="str">
            <v>m3</v>
          </cell>
          <cell r="Y544" t="str">
            <v>CUSTO UNITÁRIO DE EXECUÇÃO</v>
          </cell>
          <cell r="AO544">
            <v>4.7</v>
          </cell>
        </row>
        <row r="546">
          <cell r="C546" t="str">
            <v>CÓDIGO</v>
          </cell>
          <cell r="F546" t="str">
            <v>MATERIAIS</v>
          </cell>
          <cell r="AC546" t="str">
            <v>UNIDADE</v>
          </cell>
          <cell r="AG546" t="str">
            <v>CUSTO UNITÁRIO</v>
          </cell>
          <cell r="AK546" t="str">
            <v>CONSUMO</v>
          </cell>
          <cell r="AO546" t="str">
            <v>CUSTO TOTAL</v>
          </cell>
        </row>
        <row r="556">
          <cell r="Y556" t="str">
            <v>CUSTO DE MATERIAIS - TOTAL</v>
          </cell>
          <cell r="AO556">
            <v>0</v>
          </cell>
        </row>
        <row r="558">
          <cell r="C558" t="str">
            <v>CÓDIGO</v>
          </cell>
          <cell r="F558" t="str">
            <v>EQUIPAMENTO DE TRANSPORTE</v>
          </cell>
          <cell r="S558" t="str">
            <v>TIPO</v>
          </cell>
          <cell r="V558" t="str">
            <v>PISO</v>
          </cell>
          <cell r="Y558" t="str">
            <v>MATERIAL</v>
          </cell>
          <cell r="AE558" t="str">
            <v>CUSTO (tkm)</v>
          </cell>
          <cell r="AH558" t="str">
            <v>DT            (km)</v>
          </cell>
          <cell r="AK558" t="str">
            <v>CONSUMO</v>
          </cell>
          <cell r="AO558" t="str">
            <v>CUSTO TOTAL</v>
          </cell>
        </row>
        <row r="568">
          <cell r="Y568" t="str">
            <v>CUSTO DE TRANSPORTE - TOTAL</v>
          </cell>
          <cell r="AO568">
            <v>0</v>
          </cell>
        </row>
        <row r="570">
          <cell r="Y570" t="str">
            <v>CUSTO UNITÁRIO DIRETO - TOTAL</v>
          </cell>
          <cell r="AO570">
            <v>4.7</v>
          </cell>
        </row>
        <row r="571">
          <cell r="Y571" t="str">
            <v>LDI</v>
          </cell>
          <cell r="AH571">
            <v>0.27839999999999998</v>
          </cell>
          <cell r="AO571">
            <v>1.31</v>
          </cell>
        </row>
        <row r="572">
          <cell r="A572" t="str">
            <v>2.S.01.100.25</v>
          </cell>
          <cell r="Y572" t="str">
            <v>PREÇO UNITÁRIO TOTAL</v>
          </cell>
          <cell r="AO572">
            <v>6.01</v>
          </cell>
        </row>
        <row r="574">
          <cell r="C574" t="str">
            <v>OBSERVAÇÕES:</v>
          </cell>
        </row>
        <row r="581">
          <cell r="C581" t="str">
            <v>RODOVIA:</v>
          </cell>
          <cell r="G581" t="str">
            <v>BR-487/PR</v>
          </cell>
          <cell r="AB581" t="str">
            <v>DATA-BASE:      MARÇO/2011/PR</v>
          </cell>
          <cell r="AJ581" t="str">
            <v>PB-Qd 08</v>
          </cell>
        </row>
        <row r="582">
          <cell r="C582" t="str">
            <v>TRECHO:</v>
          </cell>
          <cell r="G582" t="str">
            <v>DIV. MS/PR - ENTR. BR-373(B)/PR-151 (P. GROSSA)</v>
          </cell>
        </row>
        <row r="583">
          <cell r="C583" t="str">
            <v>SUBTRECHO:</v>
          </cell>
          <cell r="G583" t="str">
            <v xml:space="preserve">ENTR. PR-180/323(B)(CRUZEIRO DO OESTE) - ENTR. PR-465 (NOVA BRASÍLIA)                </v>
          </cell>
        </row>
        <row r="586">
          <cell r="C586" t="str">
            <v>COMPOSIÇÃO DE PREÇO UNITÁRIO</v>
          </cell>
        </row>
        <row r="588">
          <cell r="C588" t="str">
            <v>CÓDIGO:</v>
          </cell>
          <cell r="G588" t="str">
            <v>2.S.01.100.26</v>
          </cell>
          <cell r="K588" t="str">
            <v>SERVIÇO:</v>
          </cell>
          <cell r="O588" t="str">
            <v xml:space="preserve">ESC., CARGA E TRANSP.  MAT. 1a. CAT - DMT  800 A 1000 m C/ESC </v>
          </cell>
          <cell r="AL588" t="str">
            <v>UNIDADE:</v>
          </cell>
          <cell r="AP588" t="str">
            <v>m3</v>
          </cell>
        </row>
        <row r="591">
          <cell r="C591" t="str">
            <v>CÓDIGO</v>
          </cell>
          <cell r="F591" t="str">
            <v>EQUIPAMENTOS</v>
          </cell>
          <cell r="V591" t="str">
            <v>QUANT.</v>
          </cell>
          <cell r="Y591" t="str">
            <v>UTILIZAÇÃO</v>
          </cell>
          <cell r="AG591" t="str">
            <v>CUSTO OPERACIONAL</v>
          </cell>
          <cell r="AO591" t="str">
            <v>CUSTO HORÁRIO</v>
          </cell>
        </row>
        <row r="592">
          <cell r="Y592" t="str">
            <v>PROD.</v>
          </cell>
          <cell r="AC592" t="str">
            <v>IMPROD.</v>
          </cell>
          <cell r="AG592" t="str">
            <v>PROD.</v>
          </cell>
          <cell r="AK592" t="str">
            <v>IMPROD.</v>
          </cell>
        </row>
        <row r="593">
          <cell r="C593" t="str">
            <v>E006</v>
          </cell>
          <cell r="F593" t="str">
            <v>MOTONIVELADORA: CATERPILLAR: 120M</v>
          </cell>
          <cell r="V593">
            <v>1</v>
          </cell>
          <cell r="Y593">
            <v>0.22</v>
          </cell>
          <cell r="AC593">
            <v>0.78</v>
          </cell>
          <cell r="AG593">
            <v>136.4496</v>
          </cell>
          <cell r="AK593">
            <v>19.621200000000002</v>
          </cell>
          <cell r="AO593">
            <v>45.32</v>
          </cell>
        </row>
        <row r="594">
          <cell r="C594" t="str">
            <v>E062</v>
          </cell>
          <cell r="F594" t="str">
            <v>ESCAVADEIRA HIDRÁULICA: CATERPILLAR: 336DL - C/ ESTEIRA</v>
          </cell>
          <cell r="V594">
            <v>1</v>
          </cell>
          <cell r="Y594">
            <v>1</v>
          </cell>
          <cell r="AC594">
            <v>0</v>
          </cell>
          <cell r="AG594">
            <v>243.8184</v>
          </cell>
          <cell r="AK594">
            <v>20.7425</v>
          </cell>
          <cell r="AO594">
            <v>243.82</v>
          </cell>
        </row>
        <row r="595">
          <cell r="C595" t="str">
            <v>E432</v>
          </cell>
          <cell r="F595" t="str">
            <v>CAMINHÃO BASCULANTE: VOLVO: FMX 6X4R - 40 t</v>
          </cell>
          <cell r="V595">
            <v>4</v>
          </cell>
          <cell r="Y595">
            <v>1</v>
          </cell>
          <cell r="AC595">
            <v>0</v>
          </cell>
          <cell r="AG595">
            <v>151.93459999999999</v>
          </cell>
          <cell r="AK595">
            <v>17.939399999999999</v>
          </cell>
          <cell r="AO595">
            <v>607.74</v>
          </cell>
        </row>
        <row r="601">
          <cell r="Y601" t="str">
            <v>CUSTO HORÁRIO DE EQUIPAMENTOS - TOTAL</v>
          </cell>
          <cell r="AO601">
            <v>896.88</v>
          </cell>
        </row>
        <row r="603">
          <cell r="C603" t="str">
            <v>CÓDIGO</v>
          </cell>
          <cell r="F603" t="str">
            <v>MÃO-DE-OBRA SUPLEMENTAR</v>
          </cell>
          <cell r="AC603" t="str">
            <v>K ou R</v>
          </cell>
          <cell r="AG603" t="str">
            <v>QUANT.</v>
          </cell>
          <cell r="AK603" t="str">
            <v>SALÁRIO BASE</v>
          </cell>
          <cell r="AO603" t="str">
            <v>CUSTO HORÁRIO</v>
          </cell>
        </row>
        <row r="605">
          <cell r="C605" t="str">
            <v>T501</v>
          </cell>
          <cell r="F605" t="str">
            <v>ENCARREGADO DE TURMA</v>
          </cell>
          <cell r="AG605">
            <v>1</v>
          </cell>
          <cell r="AK605">
            <v>22.98488</v>
          </cell>
          <cell r="AO605">
            <v>22.98</v>
          </cell>
        </row>
        <row r="606">
          <cell r="C606" t="str">
            <v>T701</v>
          </cell>
          <cell r="F606" t="str">
            <v>SERVENTE</v>
          </cell>
          <cell r="AG606">
            <v>3</v>
          </cell>
          <cell r="AK606">
            <v>7.90456</v>
          </cell>
          <cell r="AO606">
            <v>23.71</v>
          </cell>
        </row>
        <row r="613">
          <cell r="Y613" t="str">
            <v>FERRAMENTAS MANUAIS</v>
          </cell>
          <cell r="AG613" t="str">
            <v>15,51%</v>
          </cell>
          <cell r="AK613">
            <v>46.69</v>
          </cell>
          <cell r="AO613">
            <v>7.24</v>
          </cell>
        </row>
        <row r="614">
          <cell r="Y614" t="str">
            <v>CUSTO HORÁRIO DE MÃO-DE-OBRA - TOTAL</v>
          </cell>
          <cell r="AO614">
            <v>53.93</v>
          </cell>
        </row>
        <row r="616">
          <cell r="Y616" t="str">
            <v>CUSTO HORÁRIO DE EXECUÇÃO</v>
          </cell>
          <cell r="AO616">
            <v>950.81</v>
          </cell>
        </row>
        <row r="617">
          <cell r="C617" t="str">
            <v>PRODUÇÃO DA EQUIPE</v>
          </cell>
          <cell r="Q617">
            <v>192</v>
          </cell>
          <cell r="V617" t="str">
            <v>m3</v>
          </cell>
          <cell r="Y617" t="str">
            <v>CUSTO UNITÁRIO DE EXECUÇÃO</v>
          </cell>
          <cell r="AO617">
            <v>4.95</v>
          </cell>
        </row>
        <row r="619">
          <cell r="C619" t="str">
            <v>CÓDIGO</v>
          </cell>
          <cell r="F619" t="str">
            <v>MATERIAIS</v>
          </cell>
          <cell r="AC619" t="str">
            <v>UNIDADE</v>
          </cell>
          <cell r="AG619" t="str">
            <v>CUSTO UNITÁRIO</v>
          </cell>
          <cell r="AK619" t="str">
            <v>CONSUMO</v>
          </cell>
          <cell r="AO619" t="str">
            <v>CUSTO TOTAL</v>
          </cell>
        </row>
        <row r="629">
          <cell r="Y629" t="str">
            <v>CUSTO DE MATERIAIS - TOTAL</v>
          </cell>
          <cell r="AO629">
            <v>0</v>
          </cell>
        </row>
        <row r="631">
          <cell r="C631" t="str">
            <v>CÓDIGO</v>
          </cell>
          <cell r="F631" t="str">
            <v>EQUIPAMENTO DE TRANSPORTE</v>
          </cell>
          <cell r="S631" t="str">
            <v>TIPO</v>
          </cell>
          <cell r="V631" t="str">
            <v>PISO</v>
          </cell>
          <cell r="Y631" t="str">
            <v>MATERIAL</v>
          </cell>
          <cell r="AE631" t="str">
            <v>CUSTO (tkm)</v>
          </cell>
          <cell r="AH631" t="str">
            <v>DT            (km)</v>
          </cell>
          <cell r="AK631" t="str">
            <v>CONSUMO</v>
          </cell>
          <cell r="AO631" t="str">
            <v>CUSTO TOTAL</v>
          </cell>
        </row>
        <row r="641">
          <cell r="Y641" t="str">
            <v>CUSTO DE TRANSPORTE - TOTAL</v>
          </cell>
          <cell r="AO641">
            <v>0</v>
          </cell>
        </row>
        <row r="643">
          <cell r="Y643" t="str">
            <v>CUSTO UNITÁRIO DIRETO - TOTAL</v>
          </cell>
          <cell r="AO643">
            <v>4.95</v>
          </cell>
        </row>
        <row r="644">
          <cell r="Y644" t="str">
            <v>LDI</v>
          </cell>
          <cell r="AH644">
            <v>0.27839999999999998</v>
          </cell>
          <cell r="AO644">
            <v>1.3800000000000001</v>
          </cell>
        </row>
        <row r="645">
          <cell r="A645" t="str">
            <v>2.S.01.100.26</v>
          </cell>
          <cell r="Y645" t="str">
            <v>PREÇO UNITÁRIO TOTAL</v>
          </cell>
          <cell r="AO645">
            <v>6.33</v>
          </cell>
        </row>
        <row r="647">
          <cell r="C647" t="str">
            <v>OBSERVAÇÕES:</v>
          </cell>
        </row>
        <row r="654">
          <cell r="C654" t="str">
            <v>RODOVIA:</v>
          </cell>
          <cell r="G654" t="str">
            <v>BR-487/PR</v>
          </cell>
          <cell r="AB654" t="str">
            <v>DATA-BASE:      MARÇO/2011/PR</v>
          </cell>
          <cell r="AJ654" t="str">
            <v>PB-Qd 08</v>
          </cell>
        </row>
        <row r="655">
          <cell r="C655" t="str">
            <v>TRECHO:</v>
          </cell>
          <cell r="G655" t="str">
            <v>DIV. MS/PR - ENTR. BR-373(B)/PR-151 (P. GROSSA)</v>
          </cell>
        </row>
        <row r="656">
          <cell r="C656" t="str">
            <v>SUBTRECHO:</v>
          </cell>
          <cell r="G656" t="str">
            <v xml:space="preserve">ENTR. PR-180/323(B)(CRUZEIRO DO OESTE) - ENTR. PR-465 (NOVA BRASÍLIA)                </v>
          </cell>
        </row>
        <row r="659">
          <cell r="C659" t="str">
            <v>COMPOSIÇÃO DE PREÇO UNITÁRIO</v>
          </cell>
        </row>
        <row r="661">
          <cell r="C661" t="str">
            <v>CÓDIGO:</v>
          </cell>
          <cell r="G661" t="str">
            <v>2.S.01.100.27</v>
          </cell>
          <cell r="K661" t="str">
            <v>SERVIÇO:</v>
          </cell>
          <cell r="O661" t="str">
            <v>ESC., CARGA E TRANSP.  MAT. 1a. CAT - DMT  1000 A 1200 m C/ESC</v>
          </cell>
          <cell r="AL661" t="str">
            <v>UNIDADE:</v>
          </cell>
          <cell r="AP661" t="str">
            <v>m3</v>
          </cell>
        </row>
        <row r="664">
          <cell r="C664" t="str">
            <v>CÓDIGO</v>
          </cell>
          <cell r="F664" t="str">
            <v>EQUIPAMENTOS</v>
          </cell>
          <cell r="V664" t="str">
            <v>QUANT.</v>
          </cell>
          <cell r="Y664" t="str">
            <v>UTILIZAÇÃO</v>
          </cell>
          <cell r="AG664" t="str">
            <v>CUSTO OPERACIONAL</v>
          </cell>
          <cell r="AO664" t="str">
            <v>CUSTO HORÁRIO</v>
          </cell>
        </row>
        <row r="665">
          <cell r="Y665" t="str">
            <v>PROD.</v>
          </cell>
          <cell r="AC665" t="str">
            <v>IMPROD.</v>
          </cell>
          <cell r="AG665" t="str">
            <v>PROD.</v>
          </cell>
          <cell r="AK665" t="str">
            <v>IMPROD.</v>
          </cell>
        </row>
        <row r="666">
          <cell r="C666" t="str">
            <v>E006</v>
          </cell>
          <cell r="F666" t="str">
            <v>MOTONIVELADORA: CATERPILLAR: 120M</v>
          </cell>
          <cell r="V666">
            <v>1</v>
          </cell>
          <cell r="Y666">
            <v>0.25</v>
          </cell>
          <cell r="AC666">
            <v>0.75</v>
          </cell>
          <cell r="AG666">
            <v>136.4496</v>
          </cell>
          <cell r="AK666">
            <v>19.621200000000002</v>
          </cell>
          <cell r="AO666">
            <v>48.83</v>
          </cell>
        </row>
        <row r="667">
          <cell r="C667" t="str">
            <v>E062</v>
          </cell>
          <cell r="F667" t="str">
            <v>ESCAVADEIRA HIDRÁULICA: CATERPILLAR: 336DL - C/ ESTEIRA</v>
          </cell>
          <cell r="V667">
            <v>1</v>
          </cell>
          <cell r="Y667">
            <v>1</v>
          </cell>
          <cell r="AC667">
            <v>0</v>
          </cell>
          <cell r="AG667">
            <v>243.8184</v>
          </cell>
          <cell r="AK667">
            <v>20.7425</v>
          </cell>
          <cell r="AO667">
            <v>243.82</v>
          </cell>
        </row>
        <row r="668">
          <cell r="C668" t="str">
            <v>E432</v>
          </cell>
          <cell r="F668" t="str">
            <v>CAMINHÃO BASCULANTE: VOLVO: FMX 6X4R - 40 t</v>
          </cell>
          <cell r="V668">
            <v>5</v>
          </cell>
          <cell r="Y668">
            <v>0.85</v>
          </cell>
          <cell r="AC668">
            <v>0.15000000000000002</v>
          </cell>
          <cell r="AG668">
            <v>151.93459999999999</v>
          </cell>
          <cell r="AK668">
            <v>17.939399999999999</v>
          </cell>
          <cell r="AO668">
            <v>659.18</v>
          </cell>
        </row>
        <row r="674">
          <cell r="Y674" t="str">
            <v>CUSTO HORÁRIO DE EQUIPAMENTOS - TOTAL</v>
          </cell>
          <cell r="AO674">
            <v>951.82999999999993</v>
          </cell>
        </row>
        <row r="676">
          <cell r="C676" t="str">
            <v>CÓDIGO</v>
          </cell>
          <cell r="F676" t="str">
            <v>MÃO-DE-OBRA SUPLEMENTAR</v>
          </cell>
          <cell r="AC676" t="str">
            <v>K ou R</v>
          </cell>
          <cell r="AG676" t="str">
            <v>QUANT.</v>
          </cell>
          <cell r="AK676" t="str">
            <v>SALÁRIO BASE</v>
          </cell>
          <cell r="AO676" t="str">
            <v>CUSTO HORÁRIO</v>
          </cell>
        </row>
        <row r="678">
          <cell r="C678" t="str">
            <v>T501</v>
          </cell>
          <cell r="F678" t="str">
            <v>ENCARREGADO DE TURMA</v>
          </cell>
          <cell r="AG678">
            <v>1</v>
          </cell>
          <cell r="AK678">
            <v>22.98488</v>
          </cell>
          <cell r="AO678">
            <v>22.98</v>
          </cell>
        </row>
        <row r="679">
          <cell r="C679" t="str">
            <v>T701</v>
          </cell>
          <cell r="F679" t="str">
            <v>SERVENTE</v>
          </cell>
          <cell r="AG679">
            <v>3</v>
          </cell>
          <cell r="AK679">
            <v>7.90456</v>
          </cell>
          <cell r="AO679">
            <v>23.71</v>
          </cell>
        </row>
        <row r="686">
          <cell r="Y686" t="str">
            <v>FERRAMENTAS MANUAIS</v>
          </cell>
          <cell r="AG686" t="str">
            <v>15,51%</v>
          </cell>
          <cell r="AK686">
            <v>46.69</v>
          </cell>
          <cell r="AO686">
            <v>7.24</v>
          </cell>
        </row>
        <row r="687">
          <cell r="Y687" t="str">
            <v>CUSTO HORÁRIO DE MÃO-DE-OBRA - TOTAL</v>
          </cell>
          <cell r="AO687">
            <v>53.93</v>
          </cell>
        </row>
        <row r="689">
          <cell r="Y689" t="str">
            <v>CUSTO HORÁRIO DE EXECUÇÃO</v>
          </cell>
          <cell r="AO689">
            <v>1005.7599999999999</v>
          </cell>
        </row>
        <row r="690">
          <cell r="C690" t="str">
            <v>PRODUÇÃO DA EQUIPE</v>
          </cell>
          <cell r="Q690">
            <v>192</v>
          </cell>
          <cell r="V690" t="str">
            <v>m3</v>
          </cell>
          <cell r="Y690" t="str">
            <v>CUSTO UNITÁRIO DE EXECUÇÃO</v>
          </cell>
          <cell r="AO690">
            <v>5.24</v>
          </cell>
        </row>
        <row r="692">
          <cell r="C692" t="str">
            <v>CÓDIGO</v>
          </cell>
          <cell r="F692" t="str">
            <v>MATERIAIS</v>
          </cell>
          <cell r="AC692" t="str">
            <v>UNIDADE</v>
          </cell>
          <cell r="AG692" t="str">
            <v>CUSTO UNITÁRIO</v>
          </cell>
          <cell r="AK692" t="str">
            <v>CONSUMO</v>
          </cell>
          <cell r="AO692" t="str">
            <v>CUSTO TOTAL</v>
          </cell>
        </row>
        <row r="702">
          <cell r="Y702" t="str">
            <v>CUSTO DE MATERIAIS - TOTAL</v>
          </cell>
          <cell r="AO702">
            <v>0</v>
          </cell>
        </row>
        <row r="704">
          <cell r="C704" t="str">
            <v>CÓDIGO</v>
          </cell>
          <cell r="F704" t="str">
            <v>EQUIPAMENTO DE TRANSPORTE</v>
          </cell>
          <cell r="S704" t="str">
            <v>TIPO</v>
          </cell>
          <cell r="V704" t="str">
            <v>PISO</v>
          </cell>
          <cell r="Y704" t="str">
            <v>MATERIAL</v>
          </cell>
          <cell r="AE704" t="str">
            <v>CUSTO (tkm)</v>
          </cell>
          <cell r="AH704" t="str">
            <v>DT            (km)</v>
          </cell>
          <cell r="AK704" t="str">
            <v>CONSUMO</v>
          </cell>
          <cell r="AO704" t="str">
            <v>CUSTO TOTAL</v>
          </cell>
        </row>
        <row r="714">
          <cell r="Y714" t="str">
            <v>CUSTO DE TRANSPORTE - TOTAL</v>
          </cell>
          <cell r="AO714">
            <v>0</v>
          </cell>
        </row>
        <row r="716">
          <cell r="Y716" t="str">
            <v>CUSTO UNITÁRIO DIRETO - TOTAL</v>
          </cell>
          <cell r="AO716">
            <v>5.24</v>
          </cell>
        </row>
        <row r="717">
          <cell r="Y717" t="str">
            <v>LDI</v>
          </cell>
          <cell r="AH717">
            <v>0.27839999999999998</v>
          </cell>
          <cell r="AO717">
            <v>1.46</v>
          </cell>
        </row>
        <row r="718">
          <cell r="A718" t="str">
            <v>2.S.01.100.27</v>
          </cell>
          <cell r="Y718" t="str">
            <v>PREÇO UNITÁRIO TOTAL</v>
          </cell>
          <cell r="AO718">
            <v>6.7</v>
          </cell>
        </row>
        <row r="720">
          <cell r="C720" t="str">
            <v>OBSERVAÇÕES:</v>
          </cell>
        </row>
        <row r="727">
          <cell r="C727" t="str">
            <v>RODOVIA:</v>
          </cell>
          <cell r="G727" t="str">
            <v>BR-487/PR</v>
          </cell>
          <cell r="AB727" t="str">
            <v>DATA-BASE:      MARÇO/2011/PR</v>
          </cell>
          <cell r="AJ727" t="str">
            <v>PB-Qd 08</v>
          </cell>
        </row>
        <row r="728">
          <cell r="C728" t="str">
            <v>TRECHO:</v>
          </cell>
          <cell r="G728" t="str">
            <v>DIV. MS/PR - ENTR. BR-373(B)/PR-151 (P. GROSSA)</v>
          </cell>
        </row>
        <row r="729">
          <cell r="C729" t="str">
            <v>SUBTRECHO:</v>
          </cell>
          <cell r="G729" t="str">
            <v xml:space="preserve">ENTR. PR-180/323(B)(CRUZEIRO DO OESTE) - ENTR. PR-465 (NOVA BRASÍLIA)                </v>
          </cell>
        </row>
        <row r="732">
          <cell r="C732" t="str">
            <v>COMPOSIÇÃO DE PREÇO UNITÁRIO</v>
          </cell>
        </row>
        <row r="734">
          <cell r="C734" t="str">
            <v>CÓDIGO:</v>
          </cell>
          <cell r="G734" t="str">
            <v>2.S.01.100.29</v>
          </cell>
          <cell r="K734" t="str">
            <v>SERVIÇO:</v>
          </cell>
          <cell r="O734" t="str">
            <v>ESC., CARGA E TRANSP.  MAT. 1a. CAT - DMT 1400 A 1600 m C/ ESC</v>
          </cell>
          <cell r="AL734" t="str">
            <v>UNIDADE:</v>
          </cell>
          <cell r="AP734" t="str">
            <v>m3</v>
          </cell>
        </row>
        <row r="737">
          <cell r="C737" t="str">
            <v>CÓDIGO</v>
          </cell>
          <cell r="F737" t="str">
            <v>EQUIPAMENTOS</v>
          </cell>
          <cell r="V737" t="str">
            <v>QUANT.</v>
          </cell>
          <cell r="Y737" t="str">
            <v>UTILIZAÇÃO</v>
          </cell>
          <cell r="AG737" t="str">
            <v>CUSTO OPERACIONAL</v>
          </cell>
          <cell r="AO737" t="str">
            <v>CUSTO HORÁRIO</v>
          </cell>
        </row>
        <row r="738">
          <cell r="Y738" t="str">
            <v>PROD.</v>
          </cell>
          <cell r="AC738" t="str">
            <v>IMPROD.</v>
          </cell>
          <cell r="AG738" t="str">
            <v>PROD.</v>
          </cell>
          <cell r="AK738" t="str">
            <v>IMPROD.</v>
          </cell>
        </row>
        <row r="739">
          <cell r="C739" t="str">
            <v>E006</v>
          </cell>
          <cell r="F739" t="str">
            <v>MOTONIVELADORA: CATERPILLAR: 120M</v>
          </cell>
          <cell r="V739">
            <v>1</v>
          </cell>
          <cell r="Y739">
            <v>0.33</v>
          </cell>
          <cell r="AC739">
            <v>0.66999999999999993</v>
          </cell>
          <cell r="AG739">
            <v>136.4496</v>
          </cell>
          <cell r="AK739">
            <v>19.621200000000002</v>
          </cell>
          <cell r="AO739">
            <v>58.17</v>
          </cell>
        </row>
        <row r="740">
          <cell r="C740" t="str">
            <v>E062</v>
          </cell>
          <cell r="F740" t="str">
            <v>ESCAVADEIRA HIDRÁULICA: CATERPILLAR: 336DL - C/ ESTEIRA</v>
          </cell>
          <cell r="V740">
            <v>1</v>
          </cell>
          <cell r="Y740">
            <v>1</v>
          </cell>
          <cell r="AC740">
            <v>0</v>
          </cell>
          <cell r="AG740">
            <v>243.8184</v>
          </cell>
          <cell r="AK740">
            <v>20.7425</v>
          </cell>
          <cell r="AO740">
            <v>243.82</v>
          </cell>
        </row>
        <row r="741">
          <cell r="C741" t="str">
            <v>E432</v>
          </cell>
          <cell r="F741" t="str">
            <v>CAMINHÃO BASCULANTE: VOLVO: FMX 6X4R - 40 t</v>
          </cell>
          <cell r="V741">
            <v>5</v>
          </cell>
          <cell r="Y741">
            <v>0.96</v>
          </cell>
          <cell r="AC741">
            <v>4.0000000000000036E-2</v>
          </cell>
          <cell r="AG741">
            <v>151.93459999999999</v>
          </cell>
          <cell r="AK741">
            <v>17.939399999999999</v>
          </cell>
          <cell r="AO741">
            <v>732.87</v>
          </cell>
        </row>
        <row r="747">
          <cell r="Y747" t="str">
            <v>CUSTO HORÁRIO DE EQUIPAMENTOS - TOTAL</v>
          </cell>
          <cell r="AO747">
            <v>1034.8600000000001</v>
          </cell>
        </row>
        <row r="749">
          <cell r="C749" t="str">
            <v>CÓDIGO</v>
          </cell>
          <cell r="F749" t="str">
            <v>MÃO-DE-OBRA SUPLEMENTAR</v>
          </cell>
          <cell r="AC749" t="str">
            <v>K ou R</v>
          </cell>
          <cell r="AG749" t="str">
            <v>QUANT.</v>
          </cell>
          <cell r="AK749" t="str">
            <v>SALÁRIO BASE</v>
          </cell>
          <cell r="AO749" t="str">
            <v>CUSTO HORÁRIO</v>
          </cell>
        </row>
        <row r="751">
          <cell r="C751" t="str">
            <v>T501</v>
          </cell>
          <cell r="F751" t="str">
            <v>ENCARREGADO DE TURMA</v>
          </cell>
          <cell r="AG751">
            <v>1</v>
          </cell>
          <cell r="AK751">
            <v>22.98488</v>
          </cell>
          <cell r="AO751">
            <v>22.98</v>
          </cell>
        </row>
        <row r="752">
          <cell r="C752" t="str">
            <v>T701</v>
          </cell>
          <cell r="F752" t="str">
            <v>SERVENTE</v>
          </cell>
          <cell r="AG752">
            <v>3</v>
          </cell>
          <cell r="AK752">
            <v>7.90456</v>
          </cell>
          <cell r="AO752">
            <v>23.71</v>
          </cell>
        </row>
        <row r="759">
          <cell r="Y759" t="str">
            <v>FERRAMENTAS MANUAIS</v>
          </cell>
          <cell r="AG759">
            <v>0.15509999999999999</v>
          </cell>
          <cell r="AK759">
            <v>46.69</v>
          </cell>
          <cell r="AO759">
            <v>7.24</v>
          </cell>
        </row>
        <row r="760">
          <cell r="Y760" t="str">
            <v>CUSTO HORÁRIO DE MÃO-DE-OBRA - TOTAL</v>
          </cell>
          <cell r="AO760">
            <v>53.93</v>
          </cell>
        </row>
        <row r="762">
          <cell r="Y762" t="str">
            <v>CUSTO HORÁRIO DE EXECUÇÃO</v>
          </cell>
          <cell r="AO762">
            <v>1088.7900000000002</v>
          </cell>
        </row>
        <row r="763">
          <cell r="C763" t="str">
            <v>PRODUÇÃO DA EQUIPE</v>
          </cell>
          <cell r="Q763">
            <v>192</v>
          </cell>
          <cell r="V763" t="str">
            <v>m3</v>
          </cell>
          <cell r="Y763" t="str">
            <v>CUSTO UNITÁRIO DE EXECUÇÃO</v>
          </cell>
          <cell r="AO763">
            <v>5.67</v>
          </cell>
        </row>
        <row r="765">
          <cell r="C765" t="str">
            <v>CÓDIGO</v>
          </cell>
          <cell r="F765" t="str">
            <v>MATERIAIS</v>
          </cell>
          <cell r="AC765" t="str">
            <v>UNIDADE</v>
          </cell>
          <cell r="AG765" t="str">
            <v>CUSTO UNITÁRIO</v>
          </cell>
          <cell r="AK765" t="str">
            <v>CONSUMO</v>
          </cell>
          <cell r="AO765" t="str">
            <v>CUSTO TOTAL</v>
          </cell>
        </row>
        <row r="775">
          <cell r="Y775" t="str">
            <v>CUSTO DE MATERIAIS - TOTAL</v>
          </cell>
          <cell r="AO775">
            <v>0</v>
          </cell>
        </row>
        <row r="777">
          <cell r="C777" t="str">
            <v>CÓDIGO</v>
          </cell>
          <cell r="F777" t="str">
            <v>EQUIPAMENTO DE TRANSPORTE</v>
          </cell>
          <cell r="S777" t="str">
            <v>TIPO</v>
          </cell>
          <cell r="V777" t="str">
            <v>PISO</v>
          </cell>
          <cell r="Y777" t="str">
            <v>MATERIAL</v>
          </cell>
          <cell r="AE777" t="str">
            <v>CUSTO (tkm)</v>
          </cell>
          <cell r="AH777" t="str">
            <v>DT            (km)</v>
          </cell>
          <cell r="AK777" t="str">
            <v>CONSUMO</v>
          </cell>
          <cell r="AO777" t="str">
            <v>CUSTO TOTAL</v>
          </cell>
        </row>
        <row r="787">
          <cell r="Y787" t="str">
            <v>CUSTO DE TRANSPORTE - TOTAL</v>
          </cell>
          <cell r="AO787">
            <v>0</v>
          </cell>
        </row>
        <row r="789">
          <cell r="Y789" t="str">
            <v>CUSTO UNITÁRIO DIRETO - TOTAL</v>
          </cell>
          <cell r="AO789">
            <v>5.67</v>
          </cell>
        </row>
        <row r="790">
          <cell r="Y790" t="str">
            <v>LDI</v>
          </cell>
          <cell r="AH790">
            <v>0.27839999999999998</v>
          </cell>
          <cell r="AO790">
            <v>1.57</v>
          </cell>
        </row>
        <row r="791">
          <cell r="A791" t="str">
            <v>2.S.01.100.29</v>
          </cell>
          <cell r="Y791" t="str">
            <v>PREÇO UNITÁRIO TOTAL</v>
          </cell>
          <cell r="AO791">
            <v>7.24</v>
          </cell>
        </row>
        <row r="793">
          <cell r="C793" t="str">
            <v>OBSERVAÇÕES:</v>
          </cell>
        </row>
        <row r="800">
          <cell r="C800" t="str">
            <v>RODOVIA:</v>
          </cell>
          <cell r="G800" t="str">
            <v>BR-487/PR</v>
          </cell>
          <cell r="AB800" t="str">
            <v>DATA-BASE:      MARÇO/2011/PR</v>
          </cell>
          <cell r="AJ800" t="str">
            <v>PB-Qd 08</v>
          </cell>
        </row>
        <row r="801">
          <cell r="C801" t="str">
            <v>TRECHO:</v>
          </cell>
          <cell r="G801" t="str">
            <v>DIV. MS/PR - ENTR. BR-373(B)/PR-151 (P. GROSSA)</v>
          </cell>
        </row>
        <row r="802">
          <cell r="C802" t="str">
            <v>SUBTRECHO:</v>
          </cell>
          <cell r="G802" t="str">
            <v xml:space="preserve">ENTR. PR-180/323(B)(CRUZEIRO DO OESTE) - ENTR. PR-465 (NOVA BRASÍLIA)                </v>
          </cell>
        </row>
        <row r="805">
          <cell r="C805" t="str">
            <v>COMPOSIÇÃO DE PREÇO UNITÁRIO</v>
          </cell>
        </row>
        <row r="807">
          <cell r="C807" t="str">
            <v>CÓDIGO:</v>
          </cell>
          <cell r="G807" t="str">
            <v>2.S.01.100.30</v>
          </cell>
          <cell r="K807" t="str">
            <v>SERVIÇO:</v>
          </cell>
          <cell r="O807" t="str">
            <v>ESC., CARGA E TRANSP.  MAT. 1a. CAT - DMT 1600 A 1800 m C/ ESC</v>
          </cell>
          <cell r="AL807" t="str">
            <v>UNIDADE:</v>
          </cell>
          <cell r="AP807" t="str">
            <v>m3</v>
          </cell>
        </row>
        <row r="810">
          <cell r="C810" t="str">
            <v>CÓDIGO</v>
          </cell>
          <cell r="F810" t="str">
            <v>EQUIPAMENTOS</v>
          </cell>
          <cell r="V810" t="str">
            <v>QUANT.</v>
          </cell>
          <cell r="Y810" t="str">
            <v>UTILIZAÇÃO</v>
          </cell>
          <cell r="AG810" t="str">
            <v>CUSTO OPERACIONAL</v>
          </cell>
          <cell r="AO810" t="str">
            <v>CUSTO HORÁRIO</v>
          </cell>
        </row>
        <row r="811">
          <cell r="Y811" t="str">
            <v>PROD.</v>
          </cell>
          <cell r="AC811" t="str">
            <v>IMPROD.</v>
          </cell>
          <cell r="AG811" t="str">
            <v>PROD.</v>
          </cell>
          <cell r="AK811" t="str">
            <v>IMPROD.</v>
          </cell>
        </row>
        <row r="812">
          <cell r="C812" t="str">
            <v>E006</v>
          </cell>
          <cell r="F812" t="str">
            <v>MOTONIVELADORA: CATERPILLAR: 120M</v>
          </cell>
          <cell r="V812">
            <v>1</v>
          </cell>
          <cell r="Y812">
            <v>0.36</v>
          </cell>
          <cell r="AC812">
            <v>0.64</v>
          </cell>
          <cell r="AG812">
            <v>136.4496</v>
          </cell>
          <cell r="AK812">
            <v>19.621200000000002</v>
          </cell>
          <cell r="AO812">
            <v>61.68</v>
          </cell>
        </row>
        <row r="813">
          <cell r="C813" t="str">
            <v>E062</v>
          </cell>
          <cell r="F813" t="str">
            <v>ESCAVADEIRA HIDRÁULICA: CATERPILLAR: 336DL - C/ ESTEIRA</v>
          </cell>
          <cell r="V813">
            <v>1</v>
          </cell>
          <cell r="Y813">
            <v>1</v>
          </cell>
          <cell r="AC813">
            <v>0</v>
          </cell>
          <cell r="AG813">
            <v>243.8184</v>
          </cell>
          <cell r="AK813">
            <v>20.7425</v>
          </cell>
          <cell r="AO813">
            <v>243.82</v>
          </cell>
        </row>
        <row r="814">
          <cell r="C814" t="str">
            <v>E432</v>
          </cell>
          <cell r="F814" t="str">
            <v>CAMINHÃO BASCULANTE: VOLVO: FMX 6X4R - 40 t</v>
          </cell>
          <cell r="V814">
            <v>5</v>
          </cell>
          <cell r="Y814">
            <v>0.98</v>
          </cell>
          <cell r="AC814">
            <v>2.0000000000000018E-2</v>
          </cell>
          <cell r="AG814">
            <v>151.93459999999999</v>
          </cell>
          <cell r="AK814">
            <v>17.939399999999999</v>
          </cell>
          <cell r="AO814">
            <v>746.27</v>
          </cell>
        </row>
        <row r="820">
          <cell r="Y820" t="str">
            <v>CUSTO HORÁRIO DE EQUIPAMENTOS - TOTAL</v>
          </cell>
          <cell r="AO820">
            <v>1051.77</v>
          </cell>
        </row>
        <row r="822">
          <cell r="C822" t="str">
            <v>CÓDIGO</v>
          </cell>
          <cell r="F822" t="str">
            <v>MÃO-DE-OBRA SUPLEMENTAR</v>
          </cell>
          <cell r="AC822" t="str">
            <v>K ou R</v>
          </cell>
          <cell r="AG822" t="str">
            <v>QUANT.</v>
          </cell>
          <cell r="AK822" t="str">
            <v>SALÁRIO BASE</v>
          </cell>
          <cell r="AO822" t="str">
            <v>CUSTO HORÁRIO</v>
          </cell>
        </row>
        <row r="824">
          <cell r="C824" t="str">
            <v>T501</v>
          </cell>
          <cell r="F824" t="str">
            <v>ENCARREGADO DE TURMA</v>
          </cell>
          <cell r="AG824">
            <v>1</v>
          </cell>
          <cell r="AK824">
            <v>22.98488</v>
          </cell>
          <cell r="AO824">
            <v>22.98</v>
          </cell>
        </row>
        <row r="825">
          <cell r="C825" t="str">
            <v>T701</v>
          </cell>
          <cell r="F825" t="str">
            <v>SERVENTE</v>
          </cell>
          <cell r="AG825">
            <v>3</v>
          </cell>
          <cell r="AK825">
            <v>7.90456</v>
          </cell>
          <cell r="AO825">
            <v>23.71</v>
          </cell>
        </row>
        <row r="832">
          <cell r="Y832" t="str">
            <v>FERRAMENTAS MANUAIS</v>
          </cell>
          <cell r="AG832">
            <v>0.15509999999999999</v>
          </cell>
          <cell r="AK832">
            <v>46.69</v>
          </cell>
          <cell r="AO832">
            <v>7.24</v>
          </cell>
        </row>
        <row r="833">
          <cell r="Y833" t="str">
            <v>CUSTO HORÁRIO DE MÃO-DE-OBRA - TOTAL</v>
          </cell>
          <cell r="AO833">
            <v>53.93</v>
          </cell>
        </row>
        <row r="835">
          <cell r="Y835" t="str">
            <v>CUSTO HORÁRIO DE EXECUÇÃO</v>
          </cell>
          <cell r="AO835">
            <v>1105.7</v>
          </cell>
        </row>
        <row r="836">
          <cell r="C836" t="str">
            <v>PRODUÇÃO DA EQUIPE</v>
          </cell>
          <cell r="Q836">
            <v>192</v>
          </cell>
          <cell r="V836" t="str">
            <v>m3</v>
          </cell>
          <cell r="Y836" t="str">
            <v>CUSTO UNITÁRIO DE EXECUÇÃO</v>
          </cell>
          <cell r="AO836">
            <v>5.76</v>
          </cell>
        </row>
        <row r="838">
          <cell r="C838" t="str">
            <v>CÓDIGO</v>
          </cell>
          <cell r="F838" t="str">
            <v>MATERIAIS</v>
          </cell>
          <cell r="AC838" t="str">
            <v>UNIDADE</v>
          </cell>
          <cell r="AG838" t="str">
            <v>CUSTO UNITÁRIO</v>
          </cell>
          <cell r="AK838" t="str">
            <v>CONSUMO</v>
          </cell>
          <cell r="AO838" t="str">
            <v>CUSTO TOTAL</v>
          </cell>
        </row>
        <row r="848">
          <cell r="Y848" t="str">
            <v>CUSTO DE MATERIAIS - TOTAL</v>
          </cell>
          <cell r="AO848">
            <v>0</v>
          </cell>
        </row>
        <row r="850">
          <cell r="C850" t="str">
            <v>CÓDIGO</v>
          </cell>
          <cell r="F850" t="str">
            <v>EQUIPAMENTO DE TRANSPORTE</v>
          </cell>
          <cell r="S850" t="str">
            <v>TIPO</v>
          </cell>
          <cell r="V850" t="str">
            <v>PISO</v>
          </cell>
          <cell r="Y850" t="str">
            <v>MATERIAL</v>
          </cell>
          <cell r="AE850" t="str">
            <v>CUSTO (tkm)</v>
          </cell>
          <cell r="AH850" t="str">
            <v>DT            (km)</v>
          </cell>
          <cell r="AK850" t="str">
            <v>CONSUMO</v>
          </cell>
          <cell r="AO850" t="str">
            <v>CUSTO TOTAL</v>
          </cell>
        </row>
        <row r="860">
          <cell r="Y860" t="str">
            <v>CUSTO DE TRANSPORTE - TOTAL</v>
          </cell>
          <cell r="AO860">
            <v>0</v>
          </cell>
        </row>
        <row r="862">
          <cell r="Y862" t="str">
            <v>CUSTO UNITÁRIO DIRETO - TOTAL</v>
          </cell>
          <cell r="AO862">
            <v>5.76</v>
          </cell>
        </row>
        <row r="863">
          <cell r="Y863" t="str">
            <v>LDI</v>
          </cell>
          <cell r="AH863">
            <v>0.27839999999999998</v>
          </cell>
          <cell r="AO863">
            <v>1.6</v>
          </cell>
        </row>
        <row r="864">
          <cell r="A864" t="str">
            <v>2.S.01.100.30</v>
          </cell>
          <cell r="Y864" t="str">
            <v>PREÇO UNITÁRIO TOTAL</v>
          </cell>
          <cell r="AO864">
            <v>7.3599999999999994</v>
          </cell>
        </row>
        <row r="866">
          <cell r="C866" t="str">
            <v>OBSERVAÇÕES:</v>
          </cell>
        </row>
        <row r="873">
          <cell r="C873" t="str">
            <v>RODOVIA:</v>
          </cell>
          <cell r="G873" t="str">
            <v>BR-487/PR</v>
          </cell>
          <cell r="AB873" t="str">
            <v>DATA-BASE:      MARÇO/2011/PR</v>
          </cell>
          <cell r="AJ873" t="str">
            <v>PB-Qd 08</v>
          </cell>
        </row>
        <row r="874">
          <cell r="C874" t="str">
            <v>TRECHO:</v>
          </cell>
          <cell r="G874" t="str">
            <v>DIV. MS/PR - ENTR. BR-373(B)/PR-151 (P. GROSSA)</v>
          </cell>
        </row>
        <row r="875">
          <cell r="C875" t="str">
            <v>SUBTRECHO:</v>
          </cell>
          <cell r="G875" t="str">
            <v xml:space="preserve">ENTR. PR-180/323(B)(CRUZEIRO DO OESTE) - ENTR. PR-465 (NOVA BRASÍLIA)                </v>
          </cell>
        </row>
        <row r="878">
          <cell r="C878" t="str">
            <v>COMPOSIÇÃO DE PREÇO UNITÁRIO</v>
          </cell>
        </row>
        <row r="880">
          <cell r="C880" t="str">
            <v>CÓDIGO:</v>
          </cell>
          <cell r="G880" t="str">
            <v>2.S.01.100.32</v>
          </cell>
          <cell r="K880" t="str">
            <v>SERVIÇO:</v>
          </cell>
          <cell r="O880" t="str">
            <v>ESC., CARGA E TRANSP.  MAT. 1a. CAT - DMT 2000 A 3000 m C/ ESC</v>
          </cell>
          <cell r="AL880" t="str">
            <v>UNIDADE:</v>
          </cell>
          <cell r="AP880" t="str">
            <v>m3</v>
          </cell>
        </row>
        <row r="883">
          <cell r="C883" t="str">
            <v>CÓDIGO</v>
          </cell>
          <cell r="F883" t="str">
            <v>EQUIPAMENTOS</v>
          </cell>
          <cell r="V883" t="str">
            <v>QUANT.</v>
          </cell>
          <cell r="Y883" t="str">
            <v>UTILIZAÇÃO</v>
          </cell>
          <cell r="AG883" t="str">
            <v>CUSTO OPERACIONAL</v>
          </cell>
          <cell r="AO883" t="str">
            <v>CUSTO HORÁRIO</v>
          </cell>
        </row>
        <row r="884">
          <cell r="Y884" t="str">
            <v>PROD.</v>
          </cell>
          <cell r="AC884" t="str">
            <v>IMPROD.</v>
          </cell>
          <cell r="AG884" t="str">
            <v>PROD.</v>
          </cell>
          <cell r="AK884" t="str">
            <v>IMPROD.</v>
          </cell>
        </row>
        <row r="885">
          <cell r="C885" t="str">
            <v>E006</v>
          </cell>
          <cell r="F885" t="str">
            <v>MOTONIVELADORA: CATERPILLAR: 120M</v>
          </cell>
          <cell r="V885">
            <v>1</v>
          </cell>
          <cell r="Y885">
            <v>0.5</v>
          </cell>
          <cell r="AC885">
            <v>0.5</v>
          </cell>
          <cell r="AG885">
            <v>136.4496</v>
          </cell>
          <cell r="AK885">
            <v>19.621200000000002</v>
          </cell>
          <cell r="AO885">
            <v>78.040000000000006</v>
          </cell>
        </row>
        <row r="886">
          <cell r="C886" t="str">
            <v>E062</v>
          </cell>
          <cell r="F886" t="str">
            <v>ESCAVADEIRA HIDRÁULICA: CATERPILLAR: 336DL - C/ ESTEIRA</v>
          </cell>
          <cell r="V886">
            <v>1</v>
          </cell>
          <cell r="Y886">
            <v>1</v>
          </cell>
          <cell r="AC886">
            <v>0</v>
          </cell>
          <cell r="AG886">
            <v>243.8184</v>
          </cell>
          <cell r="AK886">
            <v>20.7425</v>
          </cell>
          <cell r="AO886">
            <v>243.82</v>
          </cell>
        </row>
        <row r="887">
          <cell r="C887" t="str">
            <v>E432</v>
          </cell>
          <cell r="F887" t="str">
            <v>CAMINHÃO BASCULANTE: VOLVO: FMX 6X4R - 40 t</v>
          </cell>
          <cell r="V887">
            <v>7</v>
          </cell>
          <cell r="Y887">
            <v>0.88</v>
          </cell>
          <cell r="AC887">
            <v>0.12</v>
          </cell>
          <cell r="AG887">
            <v>151.93459999999999</v>
          </cell>
          <cell r="AK887">
            <v>17.939399999999999</v>
          </cell>
          <cell r="AO887">
            <v>950.99</v>
          </cell>
        </row>
        <row r="893">
          <cell r="Y893" t="str">
            <v>CUSTO HORÁRIO DE EQUIPAMENTOS - TOTAL</v>
          </cell>
          <cell r="AO893">
            <v>1272.8499999999999</v>
          </cell>
        </row>
        <row r="895">
          <cell r="C895" t="str">
            <v>CÓDIGO</v>
          </cell>
          <cell r="F895" t="str">
            <v>MÃO-DE-OBRA SUPLEMENTAR</v>
          </cell>
          <cell r="AC895" t="str">
            <v>K ou R</v>
          </cell>
          <cell r="AG895" t="str">
            <v>QUANT.</v>
          </cell>
          <cell r="AK895" t="str">
            <v>SALÁRIO BASE</v>
          </cell>
          <cell r="AO895" t="str">
            <v>CUSTO HORÁRIO</v>
          </cell>
        </row>
        <row r="897">
          <cell r="C897" t="str">
            <v>T501</v>
          </cell>
          <cell r="F897" t="str">
            <v>ENCARREGADO DE TURMA</v>
          </cell>
          <cell r="AG897">
            <v>1</v>
          </cell>
          <cell r="AK897">
            <v>22.98488</v>
          </cell>
          <cell r="AO897">
            <v>22.98</v>
          </cell>
        </row>
        <row r="898">
          <cell r="C898" t="str">
            <v>T701</v>
          </cell>
          <cell r="F898" t="str">
            <v>SERVENTE</v>
          </cell>
          <cell r="AG898">
            <v>3</v>
          </cell>
          <cell r="AK898">
            <v>7.90456</v>
          </cell>
          <cell r="AO898">
            <v>23.71</v>
          </cell>
        </row>
        <row r="905">
          <cell r="Y905" t="str">
            <v>FERRAMENTAS MANUAIS</v>
          </cell>
          <cell r="AG905">
            <v>0.15509999999999999</v>
          </cell>
          <cell r="AK905">
            <v>46.69</v>
          </cell>
          <cell r="AO905">
            <v>7.24</v>
          </cell>
        </row>
        <row r="906">
          <cell r="Y906" t="str">
            <v>CUSTO HORÁRIO DE MÃO-DE-OBRA - TOTAL</v>
          </cell>
          <cell r="AO906">
            <v>53.93</v>
          </cell>
        </row>
        <row r="908">
          <cell r="Y908" t="str">
            <v>CUSTO HORÁRIO DE EXECUÇÃO</v>
          </cell>
          <cell r="AO908">
            <v>1326.78</v>
          </cell>
        </row>
        <row r="909">
          <cell r="C909" t="str">
            <v>PRODUÇÃO DA EQUIPE</v>
          </cell>
          <cell r="Q909">
            <v>192</v>
          </cell>
          <cell r="V909" t="str">
            <v>m3</v>
          </cell>
          <cell r="Y909" t="str">
            <v>CUSTO UNITÁRIO DE EXECUÇÃO</v>
          </cell>
          <cell r="AO909">
            <v>6.91</v>
          </cell>
        </row>
        <row r="911">
          <cell r="C911" t="str">
            <v>CÓDIGO</v>
          </cell>
          <cell r="F911" t="str">
            <v>MATERIAIS</v>
          </cell>
          <cell r="AC911" t="str">
            <v>UNIDADE</v>
          </cell>
          <cell r="AG911" t="str">
            <v>CUSTO UNITÁRIO</v>
          </cell>
          <cell r="AK911" t="str">
            <v>CONSUMO</v>
          </cell>
          <cell r="AO911" t="str">
            <v>CUSTO TOTAL</v>
          </cell>
        </row>
        <row r="921">
          <cell r="Y921" t="str">
            <v>CUSTO DE MATERIAIS - TOTAL</v>
          </cell>
          <cell r="AO921">
            <v>0</v>
          </cell>
        </row>
        <row r="923">
          <cell r="C923" t="str">
            <v>CÓDIGO</v>
          </cell>
          <cell r="F923" t="str">
            <v>EQUIPAMENTO DE TRANSPORTE</v>
          </cell>
          <cell r="S923" t="str">
            <v>TIPO</v>
          </cell>
          <cell r="V923" t="str">
            <v>PISO</v>
          </cell>
          <cell r="Y923" t="str">
            <v>MATERIAL</v>
          </cell>
          <cell r="AE923" t="str">
            <v>CUSTO (tkm)</v>
          </cell>
          <cell r="AH923" t="str">
            <v>DT            (km)</v>
          </cell>
          <cell r="AK923" t="str">
            <v>CONSUMO</v>
          </cell>
          <cell r="AO923" t="str">
            <v>CUSTO TOTAL</v>
          </cell>
        </row>
        <row r="933">
          <cell r="Y933" t="str">
            <v>CUSTO DE TRANSPORTE - TOTAL</v>
          </cell>
          <cell r="AO933">
            <v>0</v>
          </cell>
        </row>
        <row r="935">
          <cell r="Y935" t="str">
            <v>CUSTO UNITÁRIO DIRETO - TOTAL</v>
          </cell>
          <cell r="AO935">
            <v>6.91</v>
          </cell>
        </row>
        <row r="936">
          <cell r="Y936" t="str">
            <v>LDI</v>
          </cell>
          <cell r="AH936">
            <v>0.27839999999999998</v>
          </cell>
          <cell r="AO936">
            <v>1.92</v>
          </cell>
        </row>
        <row r="937">
          <cell r="A937" t="str">
            <v>2.S.01.100.32</v>
          </cell>
          <cell r="Y937" t="str">
            <v>PREÇO UNITÁRIO TOTAL</v>
          </cell>
          <cell r="AO937">
            <v>8.83</v>
          </cell>
        </row>
        <row r="939">
          <cell r="C939" t="str">
            <v>OBSERVAÇÕES:</v>
          </cell>
        </row>
        <row r="946">
          <cell r="C946" t="str">
            <v>RODOVIA:</v>
          </cell>
          <cell r="G946" t="str">
            <v>BR-487/PR</v>
          </cell>
          <cell r="AB946" t="str">
            <v>DATA-BASE:      MARÇO/2011/PR</v>
          </cell>
          <cell r="AJ946" t="str">
            <v>PB-Qd 08</v>
          </cell>
        </row>
        <row r="947">
          <cell r="C947" t="str">
            <v>TRECHO:</v>
          </cell>
          <cell r="G947" t="str">
            <v>DIV. MS/PR - ENTR. BR-373(B)/PR-151 (P. GROSSA)</v>
          </cell>
        </row>
        <row r="948">
          <cell r="C948" t="str">
            <v>SUBTRECHO:</v>
          </cell>
          <cell r="G948" t="str">
            <v xml:space="preserve">ENTR. PR-180/323(B)(CRUZEIRO DO OESTE) - ENTR. PR-465 (NOVA BRASÍLIA)                </v>
          </cell>
        </row>
        <row r="951">
          <cell r="C951" t="str">
            <v>COMPOSIÇÃO DE PREÇO UNITÁRIO</v>
          </cell>
        </row>
        <row r="953">
          <cell r="C953" t="str">
            <v>CÓDIGO:</v>
          </cell>
          <cell r="G953" t="str">
            <v>2.S.01.100.33</v>
          </cell>
          <cell r="K953" t="str">
            <v>SERVIÇO:</v>
          </cell>
          <cell r="O953" t="str">
            <v>ESC., CARGA E TRANSP.  MAT. 1a. CAT - DMT 3000 A 5000 m C/ ESC</v>
          </cell>
          <cell r="AL953" t="str">
            <v>UNIDADE:</v>
          </cell>
          <cell r="AP953" t="str">
            <v>m3</v>
          </cell>
        </row>
        <row r="956">
          <cell r="C956" t="str">
            <v>CÓDIGO</v>
          </cell>
          <cell r="F956" t="str">
            <v>EQUIPAMENTOS</v>
          </cell>
          <cell r="V956" t="str">
            <v>QUANT.</v>
          </cell>
          <cell r="Y956" t="str">
            <v>UTILIZAÇÃO</v>
          </cell>
          <cell r="AG956" t="str">
            <v>CUSTO OPERACIONAL</v>
          </cell>
          <cell r="AO956" t="str">
            <v>CUSTO HORÁRIO</v>
          </cell>
        </row>
        <row r="957">
          <cell r="Y957" t="str">
            <v>PROD.</v>
          </cell>
          <cell r="AC957" t="str">
            <v>IMPROD.</v>
          </cell>
          <cell r="AG957" t="str">
            <v>PROD.</v>
          </cell>
          <cell r="AK957" t="str">
            <v>IMPROD.</v>
          </cell>
        </row>
        <row r="958">
          <cell r="C958" t="str">
            <v>E006</v>
          </cell>
          <cell r="F958" t="str">
            <v>MOTONIVELADORA: CATERPILLAR: 120M</v>
          </cell>
          <cell r="V958">
            <v>1</v>
          </cell>
          <cell r="Y958">
            <v>0.78</v>
          </cell>
          <cell r="AC958">
            <v>0.22</v>
          </cell>
          <cell r="AG958">
            <v>136.4496</v>
          </cell>
          <cell r="AK958">
            <v>19.621200000000002</v>
          </cell>
          <cell r="AO958">
            <v>110.75</v>
          </cell>
        </row>
        <row r="959">
          <cell r="C959" t="str">
            <v>E062</v>
          </cell>
          <cell r="F959" t="str">
            <v>ESCAVADEIRA HIDRÁULICA: CATERPILLAR: 336DL - C/ ESTEIRA</v>
          </cell>
          <cell r="V959">
            <v>1</v>
          </cell>
          <cell r="Y959">
            <v>1</v>
          </cell>
          <cell r="AC959">
            <v>0</v>
          </cell>
          <cell r="AG959">
            <v>243.8184</v>
          </cell>
          <cell r="AK959">
            <v>20.7425</v>
          </cell>
          <cell r="AO959">
            <v>243.82</v>
          </cell>
        </row>
        <row r="960">
          <cell r="C960" t="str">
            <v>E432</v>
          </cell>
          <cell r="F960" t="str">
            <v>CAMINHÃO BASCULANTE: VOLVO: FMX 6X4R - 40 t</v>
          </cell>
          <cell r="V960">
            <v>9</v>
          </cell>
          <cell r="Y960">
            <v>0.97</v>
          </cell>
          <cell r="AC960">
            <v>0.03</v>
          </cell>
          <cell r="AG960">
            <v>151.93459999999999</v>
          </cell>
          <cell r="AK960">
            <v>17.939399999999999</v>
          </cell>
          <cell r="AO960">
            <v>1331.23</v>
          </cell>
        </row>
        <row r="966">
          <cell r="Y966" t="str">
            <v>CUSTO HORÁRIO DE EQUIPAMENTOS - TOTAL</v>
          </cell>
          <cell r="AO966">
            <v>1685.8</v>
          </cell>
        </row>
        <row r="968">
          <cell r="C968" t="str">
            <v>CÓDIGO</v>
          </cell>
          <cell r="F968" t="str">
            <v>MÃO-DE-OBRA SUPLEMENTAR</v>
          </cell>
          <cell r="AC968" t="str">
            <v>K ou R</v>
          </cell>
          <cell r="AG968" t="str">
            <v>QUANT.</v>
          </cell>
          <cell r="AK968" t="str">
            <v>SALÁRIO BASE</v>
          </cell>
          <cell r="AO968" t="str">
            <v>CUSTO HORÁRIO</v>
          </cell>
        </row>
        <row r="970">
          <cell r="C970" t="str">
            <v>T501</v>
          </cell>
          <cell r="F970" t="str">
            <v>ENCARREGADO DE TURMA</v>
          </cell>
          <cell r="AG970">
            <v>1</v>
          </cell>
          <cell r="AK970">
            <v>22.98488</v>
          </cell>
          <cell r="AO970">
            <v>22.98</v>
          </cell>
        </row>
        <row r="971">
          <cell r="C971" t="str">
            <v>T701</v>
          </cell>
          <cell r="F971" t="str">
            <v>SERVENTE</v>
          </cell>
          <cell r="AG971">
            <v>3</v>
          </cell>
          <cell r="AK971">
            <v>7.90456</v>
          </cell>
          <cell r="AO971">
            <v>23.71</v>
          </cell>
        </row>
        <row r="978">
          <cell r="Y978" t="str">
            <v>FERRAMENTAS MANUAIS</v>
          </cell>
          <cell r="AG978">
            <v>0.15509999999999999</v>
          </cell>
          <cell r="AK978">
            <v>46.69</v>
          </cell>
          <cell r="AO978">
            <v>7.24</v>
          </cell>
        </row>
        <row r="979">
          <cell r="Y979" t="str">
            <v>CUSTO HORÁRIO DE MÃO-DE-OBRA - TOTAL</v>
          </cell>
          <cell r="AO979">
            <v>53.93</v>
          </cell>
        </row>
        <row r="981">
          <cell r="Y981" t="str">
            <v>CUSTO HORÁRIO DE EXECUÇÃO</v>
          </cell>
          <cell r="AO981">
            <v>1739.73</v>
          </cell>
        </row>
        <row r="982">
          <cell r="C982" t="str">
            <v>PRODUÇÃO DA EQUIPE</v>
          </cell>
          <cell r="Q982">
            <v>192</v>
          </cell>
          <cell r="V982" t="str">
            <v>m3</v>
          </cell>
          <cell r="Y982" t="str">
            <v>CUSTO UNITÁRIO DE EXECUÇÃO</v>
          </cell>
          <cell r="AO982">
            <v>9.06</v>
          </cell>
        </row>
        <row r="984">
          <cell r="C984" t="str">
            <v>CÓDIGO</v>
          </cell>
          <cell r="F984" t="str">
            <v>MATERIAIS</v>
          </cell>
          <cell r="AC984" t="str">
            <v>UNIDADE</v>
          </cell>
          <cell r="AG984" t="str">
            <v>CUSTO UNITÁRIO</v>
          </cell>
          <cell r="AK984" t="str">
            <v>CONSUMO</v>
          </cell>
          <cell r="AO984" t="str">
            <v>CUSTO TOTAL</v>
          </cell>
        </row>
        <row r="994">
          <cell r="Y994" t="str">
            <v>CUSTO DE MATERIAIS - TOTAL</v>
          </cell>
          <cell r="AO994">
            <v>0</v>
          </cell>
        </row>
        <row r="996">
          <cell r="C996" t="str">
            <v>CÓDIGO</v>
          </cell>
          <cell r="F996" t="str">
            <v>EQUIPAMENTO DE TRANSPORTE</v>
          </cell>
          <cell r="S996" t="str">
            <v>TIPO</v>
          </cell>
          <cell r="V996" t="str">
            <v>PISO</v>
          </cell>
          <cell r="Y996" t="str">
            <v>MATERIAL</v>
          </cell>
          <cell r="AE996" t="str">
            <v>CUSTO (tkm)</v>
          </cell>
          <cell r="AH996" t="str">
            <v>DT            (km)</v>
          </cell>
          <cell r="AK996" t="str">
            <v>CONSUMO</v>
          </cell>
          <cell r="AO996" t="str">
            <v>CUSTO TOTAL</v>
          </cell>
        </row>
        <row r="1006">
          <cell r="Y1006" t="str">
            <v>CUSTO DE TRANSPORTE - TOTAL</v>
          </cell>
          <cell r="AO1006">
            <v>0</v>
          </cell>
        </row>
        <row r="1008">
          <cell r="Y1008" t="str">
            <v>CUSTO UNITÁRIO DIRETO - TOTAL</v>
          </cell>
          <cell r="AO1008">
            <v>9.06</v>
          </cell>
        </row>
        <row r="1009">
          <cell r="Y1009" t="str">
            <v>LDI</v>
          </cell>
          <cell r="AH1009">
            <v>0.27839999999999998</v>
          </cell>
          <cell r="AO1009">
            <v>2.52</v>
          </cell>
        </row>
        <row r="1010">
          <cell r="A1010" t="str">
            <v>2.S.01.100.33</v>
          </cell>
          <cell r="Y1010" t="str">
            <v>PREÇO UNITÁRIO TOTAL</v>
          </cell>
          <cell r="AO1010">
            <v>11.58</v>
          </cell>
        </row>
        <row r="1012">
          <cell r="C1012" t="str">
            <v>OBSERVAÇÕES:</v>
          </cell>
        </row>
        <row r="1019">
          <cell r="C1019" t="str">
            <v>RODOVIA:</v>
          </cell>
          <cell r="G1019" t="str">
            <v>BR-487/PR</v>
          </cell>
          <cell r="AB1019" t="str">
            <v>DATA-BASE:      MARÇO/2011/PR</v>
          </cell>
          <cell r="AJ1019" t="str">
            <v>PB-Qd 08</v>
          </cell>
        </row>
        <row r="1020">
          <cell r="C1020" t="str">
            <v>TRECHO:</v>
          </cell>
          <cell r="G1020" t="str">
            <v>DIV. MS/PR - ENTR. BR-373(B)/PR-151 (P. GROSSA)</v>
          </cell>
        </row>
        <row r="1021">
          <cell r="C1021" t="str">
            <v>SUBTRECHO:</v>
          </cell>
          <cell r="G1021" t="str">
            <v xml:space="preserve">ENTR. PR-180/323(B)(CRUZEIRO DO OESTE) - ENTR. PR-465 (NOVA BRASÍLIA)                </v>
          </cell>
        </row>
        <row r="1024">
          <cell r="C1024" t="str">
            <v>COMPOSIÇÃO DE PREÇO UNITÁRIO</v>
          </cell>
        </row>
        <row r="1026">
          <cell r="C1026" t="str">
            <v>CÓDIGO:</v>
          </cell>
          <cell r="G1026" t="str">
            <v>2.S.01.101.23</v>
          </cell>
          <cell r="K1026" t="str">
            <v>SERVIÇO:</v>
          </cell>
          <cell r="O1026" t="str">
            <v>ESC., CARGA E TRANSP.  MAT. 2a. CAT - DMT  200 A 400 m C/ESC</v>
          </cell>
          <cell r="AL1026" t="str">
            <v>UNIDADE:</v>
          </cell>
          <cell r="AP1026" t="str">
            <v>m3</v>
          </cell>
        </row>
        <row r="1029">
          <cell r="C1029" t="str">
            <v>CÓDIGO</v>
          </cell>
          <cell r="F1029" t="str">
            <v>EQUIPAMENTOS</v>
          </cell>
          <cell r="V1029" t="str">
            <v>QUANT.</v>
          </cell>
          <cell r="Y1029" t="str">
            <v>UTILIZAÇÃO</v>
          </cell>
          <cell r="AG1029" t="str">
            <v>CUSTO OPERACIONAL</v>
          </cell>
          <cell r="AO1029" t="str">
            <v>CUSTO HORÁRIO</v>
          </cell>
        </row>
        <row r="1030">
          <cell r="Y1030" t="str">
            <v>PROD.</v>
          </cell>
          <cell r="AC1030" t="str">
            <v>IMPROD.</v>
          </cell>
          <cell r="AG1030" t="str">
            <v>PROD.</v>
          </cell>
          <cell r="AK1030" t="str">
            <v>IMPROD.</v>
          </cell>
        </row>
        <row r="1031">
          <cell r="C1031" t="str">
            <v>E006</v>
          </cell>
          <cell r="F1031" t="str">
            <v>MOTONIVELADORA: CATERPILLAR: 120M</v>
          </cell>
          <cell r="V1031">
            <v>1</v>
          </cell>
          <cell r="Y1031">
            <v>0.11</v>
          </cell>
          <cell r="AC1031">
            <v>0.89</v>
          </cell>
          <cell r="AG1031">
            <v>136.4496</v>
          </cell>
          <cell r="AK1031">
            <v>19.621200000000002</v>
          </cell>
          <cell r="AO1031">
            <v>32.47</v>
          </cell>
        </row>
        <row r="1032">
          <cell r="C1032" t="str">
            <v>E062</v>
          </cell>
          <cell r="F1032" t="str">
            <v>ESCAVADEIRA HIDRÁULICA: CATERPILLAR: 336DL - C/ ESTEIRA</v>
          </cell>
          <cell r="V1032">
            <v>1</v>
          </cell>
          <cell r="Y1032">
            <v>1</v>
          </cell>
          <cell r="AC1032">
            <v>0</v>
          </cell>
          <cell r="AG1032">
            <v>243.8184</v>
          </cell>
          <cell r="AK1032">
            <v>20.7425</v>
          </cell>
          <cell r="AO1032">
            <v>243.82</v>
          </cell>
        </row>
        <row r="1033">
          <cell r="C1033" t="str">
            <v>E432</v>
          </cell>
          <cell r="F1033" t="str">
            <v>CAMINHÃO BASCULANTE: VOLVO: FMX 6X4R - 40 t</v>
          </cell>
          <cell r="V1033">
            <v>3</v>
          </cell>
          <cell r="Y1033">
            <v>0.86</v>
          </cell>
          <cell r="AC1033">
            <v>0.14000000000000001</v>
          </cell>
          <cell r="AG1033">
            <v>151.93459999999999</v>
          </cell>
          <cell r="AK1033">
            <v>17.939399999999999</v>
          </cell>
          <cell r="AO1033">
            <v>399.53</v>
          </cell>
        </row>
        <row r="1039">
          <cell r="Y1039" t="str">
            <v>CUSTO HORÁRIO DE EQUIPAMENTOS - TOTAL</v>
          </cell>
          <cell r="AO1039">
            <v>675.81999999999994</v>
          </cell>
        </row>
        <row r="1041">
          <cell r="C1041" t="str">
            <v>CÓDIGO</v>
          </cell>
          <cell r="F1041" t="str">
            <v>MÃO-DE-OBRA SUPLEMENTAR</v>
          </cell>
          <cell r="AC1041" t="str">
            <v>K ou R</v>
          </cell>
          <cell r="AG1041" t="str">
            <v>QUANT.</v>
          </cell>
          <cell r="AK1041" t="str">
            <v>SALÁRIO BASE</v>
          </cell>
          <cell r="AO1041" t="str">
            <v>CUSTO HORÁRIO</v>
          </cell>
        </row>
        <row r="1043">
          <cell r="C1043" t="str">
            <v>T501</v>
          </cell>
          <cell r="F1043" t="str">
            <v>ENCARREGADO DE TURMA</v>
          </cell>
          <cell r="AG1043">
            <v>1</v>
          </cell>
          <cell r="AK1043">
            <v>22.98488</v>
          </cell>
          <cell r="AO1043">
            <v>22.98</v>
          </cell>
        </row>
        <row r="1044">
          <cell r="C1044" t="str">
            <v>T701</v>
          </cell>
          <cell r="F1044" t="str">
            <v>SERVENTE</v>
          </cell>
          <cell r="AG1044">
            <v>3</v>
          </cell>
          <cell r="AK1044">
            <v>7.90456</v>
          </cell>
          <cell r="AO1044">
            <v>23.71</v>
          </cell>
        </row>
        <row r="1051">
          <cell r="Y1051" t="str">
            <v>FERRAMENTAS MANUAIS</v>
          </cell>
          <cell r="AG1051">
            <v>0.15509999999999999</v>
          </cell>
          <cell r="AK1051">
            <v>46.69</v>
          </cell>
          <cell r="AO1051">
            <v>7.24</v>
          </cell>
        </row>
        <row r="1052">
          <cell r="Y1052" t="str">
            <v>CUSTO HORÁRIO DE MÃO-DE-OBRA - TOTAL</v>
          </cell>
          <cell r="AO1052">
            <v>53.93</v>
          </cell>
        </row>
        <row r="1054">
          <cell r="Y1054" t="str">
            <v>CUSTO HORÁRIO DE EXECUÇÃO</v>
          </cell>
          <cell r="AO1054">
            <v>729.74999999999989</v>
          </cell>
        </row>
        <row r="1055">
          <cell r="C1055" t="str">
            <v>PRODUÇÃO DA EQUIPE</v>
          </cell>
          <cell r="Q1055">
            <v>127</v>
          </cell>
          <cell r="V1055" t="str">
            <v>m3</v>
          </cell>
          <cell r="Y1055" t="str">
            <v>CUSTO UNITÁRIO DE EXECUÇÃO</v>
          </cell>
          <cell r="AO1055">
            <v>5.75</v>
          </cell>
        </row>
        <row r="1057">
          <cell r="C1057" t="str">
            <v>CÓDIGO</v>
          </cell>
          <cell r="F1057" t="str">
            <v>MATERIAIS</v>
          </cell>
          <cell r="AC1057" t="str">
            <v>UNIDADE</v>
          </cell>
          <cell r="AG1057" t="str">
            <v>CUSTO UNITÁRIO</v>
          </cell>
          <cell r="AK1057" t="str">
            <v>CONSUMO</v>
          </cell>
          <cell r="AO1057" t="str">
            <v>CUSTO TOTAL</v>
          </cell>
        </row>
        <row r="1067">
          <cell r="Y1067" t="str">
            <v>CUSTO DE MATERIAIS - TOTAL</v>
          </cell>
          <cell r="AO1067">
            <v>0</v>
          </cell>
        </row>
        <row r="1069">
          <cell r="C1069" t="str">
            <v>CÓDIGO</v>
          </cell>
          <cell r="F1069" t="str">
            <v>EQUIPAMENTO DE TRANSPORTE</v>
          </cell>
          <cell r="S1069" t="str">
            <v>TIPO</v>
          </cell>
          <cell r="V1069" t="str">
            <v>PISO</v>
          </cell>
          <cell r="Y1069" t="str">
            <v>MATERIAL</v>
          </cell>
          <cell r="AE1069" t="str">
            <v>CUSTO (tkm)</v>
          </cell>
          <cell r="AH1069" t="str">
            <v>DT            (km)</v>
          </cell>
          <cell r="AK1069" t="str">
            <v>CONSUMO</v>
          </cell>
          <cell r="AO1069" t="str">
            <v>CUSTO TOTAL</v>
          </cell>
        </row>
        <row r="1079">
          <cell r="Y1079" t="str">
            <v>CUSTO DE TRANSPORTE - TOTAL</v>
          </cell>
          <cell r="AO1079">
            <v>0</v>
          </cell>
        </row>
        <row r="1081">
          <cell r="Y1081" t="str">
            <v>CUSTO UNITÁRIO DIRETO - TOTAL</v>
          </cell>
          <cell r="AO1081">
            <v>5.75</v>
          </cell>
        </row>
        <row r="1082">
          <cell r="Y1082" t="str">
            <v>LDI</v>
          </cell>
          <cell r="AH1082">
            <v>0.27839999999999998</v>
          </cell>
          <cell r="AO1082">
            <v>1.6</v>
          </cell>
        </row>
        <row r="1083">
          <cell r="A1083" t="str">
            <v>2.S.01.101.23</v>
          </cell>
          <cell r="Y1083" t="str">
            <v>PREÇO UNITÁRIO TOTAL</v>
          </cell>
          <cell r="AO1083">
            <v>7.35</v>
          </cell>
        </row>
        <row r="1085">
          <cell r="C1085" t="str">
            <v>OBSERVAÇÕES:</v>
          </cell>
        </row>
        <row r="1092">
          <cell r="C1092" t="str">
            <v>RODOVIA:</v>
          </cell>
          <cell r="G1092" t="str">
            <v>BR-487/PR</v>
          </cell>
          <cell r="AB1092" t="str">
            <v>DATA-BASE:      MARÇO/2011/PR</v>
          </cell>
          <cell r="AJ1092" t="str">
            <v>PB-Qd 08</v>
          </cell>
        </row>
        <row r="1093">
          <cell r="C1093" t="str">
            <v>TRECHO:</v>
          </cell>
          <cell r="G1093" t="str">
            <v>DIV. MS/PR - ENTR. BR-373(B)/PR-151 (P. GROSSA)</v>
          </cell>
        </row>
        <row r="1094">
          <cell r="C1094" t="str">
            <v>SUBTRECHO:</v>
          </cell>
          <cell r="G1094" t="str">
            <v xml:space="preserve">ENTR. PR-180/323(B)(CRUZEIRO DO OESTE) - ENTR. PR-465 (NOVA BRASÍLIA)                </v>
          </cell>
        </row>
        <row r="1097">
          <cell r="C1097" t="str">
            <v>COMPOSIÇÃO DE PREÇO UNITÁRIO</v>
          </cell>
        </row>
        <row r="1099">
          <cell r="C1099" t="str">
            <v>CÓDIGO:</v>
          </cell>
          <cell r="G1099" t="str">
            <v>2.S.01.101.27</v>
          </cell>
          <cell r="K1099" t="str">
            <v>SERVIÇO:</v>
          </cell>
          <cell r="O1099" t="str">
            <v>ESC., CARGA E TRANSP.  MAT. 2a. CAT - DMT  1000 A 1200 m C/ESC</v>
          </cell>
          <cell r="AL1099" t="str">
            <v>UNIDADE:</v>
          </cell>
          <cell r="AP1099" t="str">
            <v>m3</v>
          </cell>
        </row>
        <row r="1102">
          <cell r="C1102" t="str">
            <v>CÓDIGO</v>
          </cell>
          <cell r="F1102" t="str">
            <v>EQUIPAMENTOS</v>
          </cell>
          <cell r="V1102" t="str">
            <v>QUANT.</v>
          </cell>
          <cell r="Y1102" t="str">
            <v>UTILIZAÇÃO</v>
          </cell>
          <cell r="AG1102" t="str">
            <v>CUSTO OPERACIONAL</v>
          </cell>
          <cell r="AO1102" t="str">
            <v>CUSTO HORÁRIO</v>
          </cell>
        </row>
        <row r="1103">
          <cell r="Y1103" t="str">
            <v>PROD.</v>
          </cell>
          <cell r="AC1103" t="str">
            <v>IMPROD.</v>
          </cell>
          <cell r="AG1103" t="str">
            <v>PROD.</v>
          </cell>
          <cell r="AK1103" t="str">
            <v>IMPROD.</v>
          </cell>
        </row>
        <row r="1104">
          <cell r="C1104" t="str">
            <v>E006</v>
          </cell>
          <cell r="F1104" t="str">
            <v>MOTONIVELADORA: CATERPILLAR: 120M</v>
          </cell>
          <cell r="V1104">
            <v>1</v>
          </cell>
          <cell r="Y1104">
            <v>0.25</v>
          </cell>
          <cell r="AC1104">
            <v>0.75</v>
          </cell>
          <cell r="AG1104">
            <v>136.4496</v>
          </cell>
          <cell r="AK1104">
            <v>19.621200000000002</v>
          </cell>
          <cell r="AO1104">
            <v>48.83</v>
          </cell>
        </row>
        <row r="1105">
          <cell r="C1105" t="str">
            <v>E062</v>
          </cell>
          <cell r="F1105" t="str">
            <v>ESCAVADEIRA HIDRÁULICA: CATERPILLAR: 336DL - C/ ESTEIRA</v>
          </cell>
          <cell r="V1105">
            <v>1</v>
          </cell>
          <cell r="Y1105">
            <v>1</v>
          </cell>
          <cell r="AC1105">
            <v>0</v>
          </cell>
          <cell r="AG1105">
            <v>243.8184</v>
          </cell>
          <cell r="AK1105">
            <v>20.7425</v>
          </cell>
          <cell r="AO1105">
            <v>243.82</v>
          </cell>
        </row>
        <row r="1106">
          <cell r="C1106" t="str">
            <v>E432</v>
          </cell>
          <cell r="F1106" t="str">
            <v>CAMINHÃO BASCULANTE: VOLVO: FMX 6X4R - 40 t</v>
          </cell>
          <cell r="V1106">
            <v>4</v>
          </cell>
          <cell r="Y1106">
            <v>0.91</v>
          </cell>
          <cell r="AC1106">
            <v>0.09</v>
          </cell>
          <cell r="AG1106">
            <v>151.93459999999999</v>
          </cell>
          <cell r="AK1106">
            <v>17.939399999999999</v>
          </cell>
          <cell r="AO1106">
            <v>559.5</v>
          </cell>
        </row>
        <row r="1112">
          <cell r="Y1112" t="str">
            <v>CUSTO HORÁRIO DE EQUIPAMENTOS - TOTAL</v>
          </cell>
          <cell r="AO1112">
            <v>852.15</v>
          </cell>
        </row>
        <row r="1114">
          <cell r="C1114" t="str">
            <v>CÓDIGO</v>
          </cell>
          <cell r="F1114" t="str">
            <v>MÃO-DE-OBRA SUPLEMENTAR</v>
          </cell>
          <cell r="AC1114" t="str">
            <v>K ou R</v>
          </cell>
          <cell r="AG1114" t="str">
            <v>QUANT.</v>
          </cell>
          <cell r="AK1114" t="str">
            <v>SALÁRIO BASE</v>
          </cell>
          <cell r="AO1114" t="str">
            <v>CUSTO HORÁRIO</v>
          </cell>
        </row>
        <row r="1116">
          <cell r="C1116" t="str">
            <v>T501</v>
          </cell>
          <cell r="F1116" t="str">
            <v>ENCARREGADO DE TURMA</v>
          </cell>
          <cell r="AG1116">
            <v>1</v>
          </cell>
          <cell r="AK1116">
            <v>22.98488</v>
          </cell>
          <cell r="AO1116">
            <v>22.98</v>
          </cell>
        </row>
        <row r="1117">
          <cell r="C1117" t="str">
            <v>T701</v>
          </cell>
          <cell r="F1117" t="str">
            <v>SERVENTE</v>
          </cell>
          <cell r="AG1117">
            <v>3</v>
          </cell>
          <cell r="AK1117">
            <v>7.90456</v>
          </cell>
          <cell r="AO1117">
            <v>23.71</v>
          </cell>
        </row>
        <row r="1124">
          <cell r="Y1124" t="str">
            <v>FERRAMENTAS MANUAIS</v>
          </cell>
          <cell r="AG1124">
            <v>0.15509999999999999</v>
          </cell>
          <cell r="AK1124">
            <v>46.69</v>
          </cell>
          <cell r="AO1124">
            <v>7.24</v>
          </cell>
        </row>
        <row r="1125">
          <cell r="Y1125" t="str">
            <v>CUSTO HORÁRIO DE MÃO-DE-OBRA - TOTAL</v>
          </cell>
          <cell r="AO1125">
            <v>53.93</v>
          </cell>
        </row>
        <row r="1127">
          <cell r="Y1127" t="str">
            <v>CUSTO HORÁRIO DE EXECUÇÃO</v>
          </cell>
          <cell r="AO1127">
            <v>906.07999999999993</v>
          </cell>
        </row>
        <row r="1128">
          <cell r="C1128" t="str">
            <v>PRODUÇÃO DA EQUIPE</v>
          </cell>
          <cell r="Q1128">
            <v>127</v>
          </cell>
          <cell r="V1128" t="str">
            <v>m3</v>
          </cell>
          <cell r="Y1128" t="str">
            <v>CUSTO UNITÁRIO DE EXECUÇÃO</v>
          </cell>
          <cell r="AO1128">
            <v>7.13</v>
          </cell>
        </row>
        <row r="1130">
          <cell r="C1130" t="str">
            <v>CÓDIGO</v>
          </cell>
          <cell r="F1130" t="str">
            <v>MATERIAIS</v>
          </cell>
          <cell r="AC1130" t="str">
            <v>UNIDADE</v>
          </cell>
          <cell r="AG1130" t="str">
            <v>CUSTO UNITÁRIO</v>
          </cell>
          <cell r="AK1130" t="str">
            <v>CONSUMO</v>
          </cell>
          <cell r="AO1130" t="str">
            <v>CUSTO TOTAL</v>
          </cell>
        </row>
        <row r="1140">
          <cell r="Y1140" t="str">
            <v>CUSTO DE MATERIAIS - TOTAL</v>
          </cell>
          <cell r="AO1140">
            <v>0</v>
          </cell>
        </row>
        <row r="1142">
          <cell r="C1142" t="str">
            <v>CÓDIGO</v>
          </cell>
          <cell r="F1142" t="str">
            <v>EQUIPAMENTO DE TRANSPORTE</v>
          </cell>
          <cell r="S1142" t="str">
            <v>TIPO</v>
          </cell>
          <cell r="V1142" t="str">
            <v>PISO</v>
          </cell>
          <cell r="Y1142" t="str">
            <v>MATERIAL</v>
          </cell>
          <cell r="AE1142" t="str">
            <v>CUSTO (tkm)</v>
          </cell>
          <cell r="AH1142" t="str">
            <v>DT            (km)</v>
          </cell>
          <cell r="AK1142" t="str">
            <v>CONSUMO</v>
          </cell>
          <cell r="AO1142" t="str">
            <v>CUSTO TOTAL</v>
          </cell>
        </row>
        <row r="1152">
          <cell r="Y1152" t="str">
            <v>CUSTO DE TRANSPORTE - TOTAL</v>
          </cell>
          <cell r="AO1152">
            <v>0</v>
          </cell>
        </row>
        <row r="1154">
          <cell r="Y1154" t="str">
            <v>CUSTO UNITÁRIO DIRETO - TOTAL</v>
          </cell>
          <cell r="AO1154">
            <v>7.13</v>
          </cell>
        </row>
        <row r="1155">
          <cell r="Y1155" t="str">
            <v>LDI</v>
          </cell>
          <cell r="AH1155">
            <v>0.27839999999999998</v>
          </cell>
          <cell r="AO1155">
            <v>1.98</v>
          </cell>
        </row>
        <row r="1156">
          <cell r="A1156" t="str">
            <v>2.S.01.101.27</v>
          </cell>
          <cell r="Y1156" t="str">
            <v>PREÇO UNITÁRIO TOTAL</v>
          </cell>
          <cell r="AO1156">
            <v>9.11</v>
          </cell>
        </row>
        <row r="1158">
          <cell r="C1158" t="str">
            <v>OBSERVAÇÕES:</v>
          </cell>
        </row>
        <row r="1165">
          <cell r="C1165" t="str">
            <v>RODOVIA:</v>
          </cell>
          <cell r="G1165" t="str">
            <v>BR-487/PR</v>
          </cell>
          <cell r="AB1165" t="str">
            <v>DATA-BASE:      MARÇO/2011/PR</v>
          </cell>
          <cell r="AJ1165" t="str">
            <v>PB-Qd 08</v>
          </cell>
        </row>
        <row r="1166">
          <cell r="C1166" t="str">
            <v>TRECHO:</v>
          </cell>
          <cell r="G1166" t="str">
            <v>DIV. MS/PR - ENTR. BR-373(B)/PR-151 (P. GROSSA)</v>
          </cell>
        </row>
        <row r="1167">
          <cell r="C1167" t="str">
            <v>SUBTRECHO:</v>
          </cell>
          <cell r="G1167" t="str">
            <v xml:space="preserve">ENTR. PR-180/323(B)(CRUZEIRO DO OESTE) - ENTR. PR-465 (NOVA BRASÍLIA)                </v>
          </cell>
        </row>
        <row r="1170">
          <cell r="C1170" t="str">
            <v>COMPOSIÇÃO DE PREÇO UNITÁRIO</v>
          </cell>
        </row>
        <row r="1172">
          <cell r="C1172" t="str">
            <v>CÓDIGO:</v>
          </cell>
          <cell r="G1172" t="str">
            <v>2.S.01.101.32</v>
          </cell>
          <cell r="K1172" t="str">
            <v>SERVIÇO:</v>
          </cell>
          <cell r="O1172" t="str">
            <v>ESC., CARGA E TRANSP.  MAT. 2a. CAT - DMT  2000 A 3000 m C/ESC</v>
          </cell>
          <cell r="AL1172" t="str">
            <v>UNIDADE:</v>
          </cell>
          <cell r="AP1172" t="str">
            <v>m3</v>
          </cell>
        </row>
        <row r="1175">
          <cell r="C1175" t="str">
            <v>CÓDIGO</v>
          </cell>
          <cell r="F1175" t="str">
            <v>EQUIPAMENTOS</v>
          </cell>
          <cell r="V1175" t="str">
            <v>QUANT.</v>
          </cell>
          <cell r="Y1175" t="str">
            <v>UTILIZAÇÃO</v>
          </cell>
          <cell r="AG1175" t="str">
            <v>CUSTO OPERACIONAL</v>
          </cell>
          <cell r="AO1175" t="str">
            <v>CUSTO HORÁRIO</v>
          </cell>
        </row>
        <row r="1176">
          <cell r="Y1176" t="str">
            <v>PROD.</v>
          </cell>
          <cell r="AC1176" t="str">
            <v>IMPROD.</v>
          </cell>
          <cell r="AG1176" t="str">
            <v>PROD.</v>
          </cell>
          <cell r="AK1176" t="str">
            <v>IMPROD.</v>
          </cell>
        </row>
        <row r="1177">
          <cell r="C1177" t="str">
            <v>E006</v>
          </cell>
          <cell r="F1177" t="str">
            <v>MOTONIVELADORA: CATERPILLAR: 120M</v>
          </cell>
          <cell r="V1177">
            <v>1</v>
          </cell>
          <cell r="Y1177">
            <v>0.5</v>
          </cell>
          <cell r="AC1177">
            <v>0.5</v>
          </cell>
          <cell r="AG1177">
            <v>136.4496</v>
          </cell>
          <cell r="AK1177">
            <v>19.621200000000002</v>
          </cell>
          <cell r="AO1177">
            <v>78.040000000000006</v>
          </cell>
        </row>
        <row r="1178">
          <cell r="C1178" t="str">
            <v>E062</v>
          </cell>
          <cell r="F1178" t="str">
            <v>ESCAVADEIRA HIDRÁULICA: CATERPILLAR: 336DL - C/ ESTEIRA</v>
          </cell>
          <cell r="V1178">
            <v>1</v>
          </cell>
          <cell r="Y1178">
            <v>1</v>
          </cell>
          <cell r="AC1178">
            <v>0</v>
          </cell>
          <cell r="AG1178">
            <v>243.8184</v>
          </cell>
          <cell r="AK1178">
            <v>20.7425</v>
          </cell>
          <cell r="AO1178">
            <v>243.82</v>
          </cell>
        </row>
        <row r="1179">
          <cell r="C1179" t="str">
            <v>E432</v>
          </cell>
          <cell r="F1179" t="str">
            <v>CAMINHÃO BASCULANTE: VOLVO: FMX 6X4R - 40 t</v>
          </cell>
          <cell r="V1179">
            <v>5</v>
          </cell>
          <cell r="Y1179">
            <v>1</v>
          </cell>
          <cell r="AC1179">
            <v>0</v>
          </cell>
          <cell r="AG1179">
            <v>151.93459999999999</v>
          </cell>
          <cell r="AK1179">
            <v>17.939399999999999</v>
          </cell>
          <cell r="AO1179">
            <v>759.67</v>
          </cell>
        </row>
        <row r="1185">
          <cell r="Y1185" t="str">
            <v>CUSTO HORÁRIO DE EQUIPAMENTOS - TOTAL</v>
          </cell>
          <cell r="AO1185">
            <v>1081.53</v>
          </cell>
        </row>
        <row r="1187">
          <cell r="C1187" t="str">
            <v>CÓDIGO</v>
          </cell>
          <cell r="F1187" t="str">
            <v>MÃO-DE-OBRA SUPLEMENTAR</v>
          </cell>
          <cell r="AC1187" t="str">
            <v>K ou R</v>
          </cell>
          <cell r="AG1187" t="str">
            <v>QUANT.</v>
          </cell>
          <cell r="AK1187" t="str">
            <v>SALÁRIO BASE</v>
          </cell>
          <cell r="AO1187" t="str">
            <v>CUSTO HORÁRIO</v>
          </cell>
        </row>
        <row r="1189">
          <cell r="C1189" t="str">
            <v>T501</v>
          </cell>
          <cell r="F1189" t="str">
            <v>ENCARREGADO DE TURMA</v>
          </cell>
          <cell r="AG1189">
            <v>1</v>
          </cell>
          <cell r="AK1189">
            <v>22.98488</v>
          </cell>
          <cell r="AO1189">
            <v>22.98</v>
          </cell>
        </row>
        <row r="1190">
          <cell r="C1190" t="str">
            <v>T701</v>
          </cell>
          <cell r="F1190" t="str">
            <v>SERVENTE</v>
          </cell>
          <cell r="AG1190">
            <v>3</v>
          </cell>
          <cell r="AK1190">
            <v>7.90456</v>
          </cell>
          <cell r="AO1190">
            <v>23.71</v>
          </cell>
        </row>
        <row r="1197">
          <cell r="Y1197" t="str">
            <v>FERRAMENTAS MANUAIS</v>
          </cell>
          <cell r="AG1197">
            <v>0.15509999999999999</v>
          </cell>
          <cell r="AK1197">
            <v>46.69</v>
          </cell>
          <cell r="AO1197">
            <v>7.24</v>
          </cell>
        </row>
        <row r="1198">
          <cell r="Y1198" t="str">
            <v>CUSTO HORÁRIO DE MÃO-DE-OBRA - TOTAL</v>
          </cell>
          <cell r="AO1198">
            <v>53.93</v>
          </cell>
        </row>
        <row r="1200">
          <cell r="Y1200" t="str">
            <v>CUSTO HORÁRIO DE EXECUÇÃO</v>
          </cell>
          <cell r="AO1200">
            <v>1135.46</v>
          </cell>
        </row>
        <row r="1201">
          <cell r="C1201" t="str">
            <v>PRODUÇÃO DA EQUIPE</v>
          </cell>
          <cell r="Q1201">
            <v>127</v>
          </cell>
          <cell r="V1201" t="str">
            <v>m3</v>
          </cell>
          <cell r="Y1201" t="str">
            <v>CUSTO UNITÁRIO DE EXECUÇÃO</v>
          </cell>
          <cell r="AO1201">
            <v>8.94</v>
          </cell>
        </row>
        <row r="1203">
          <cell r="C1203" t="str">
            <v>CÓDIGO</v>
          </cell>
          <cell r="F1203" t="str">
            <v>MATERIAIS</v>
          </cell>
          <cell r="AC1203" t="str">
            <v>UNIDADE</v>
          </cell>
          <cell r="AG1203" t="str">
            <v>CUSTO UNITÁRIO</v>
          </cell>
          <cell r="AK1203" t="str">
            <v>CONSUMO</v>
          </cell>
          <cell r="AO1203" t="str">
            <v>CUSTO TOTAL</v>
          </cell>
        </row>
        <row r="1213">
          <cell r="Y1213" t="str">
            <v>CUSTO DE MATERIAIS - TOTAL</v>
          </cell>
          <cell r="AO1213">
            <v>0</v>
          </cell>
        </row>
        <row r="1215">
          <cell r="C1215" t="str">
            <v>CÓDIGO</v>
          </cell>
          <cell r="F1215" t="str">
            <v>EQUIPAMENTO DE TRANSPORTE</v>
          </cell>
          <cell r="S1215" t="str">
            <v>TIPO</v>
          </cell>
          <cell r="V1215" t="str">
            <v>PISO</v>
          </cell>
          <cell r="Y1215" t="str">
            <v>MATERIAL</v>
          </cell>
          <cell r="AE1215" t="str">
            <v>CUSTO (tkm)</v>
          </cell>
          <cell r="AH1215" t="str">
            <v>DT            (km)</v>
          </cell>
          <cell r="AK1215" t="str">
            <v>CONSUMO</v>
          </cell>
          <cell r="AO1215" t="str">
            <v>CUSTO TOTAL</v>
          </cell>
        </row>
        <row r="1225">
          <cell r="Y1225" t="str">
            <v>CUSTO DE TRANSPORTE - TOTAL</v>
          </cell>
          <cell r="AO1225">
            <v>0</v>
          </cell>
        </row>
        <row r="1227">
          <cell r="Y1227" t="str">
            <v>CUSTO UNITÁRIO DIRETO - TOTAL</v>
          </cell>
          <cell r="AO1227">
            <v>8.94</v>
          </cell>
        </row>
        <row r="1228">
          <cell r="Y1228" t="str">
            <v>LDI</v>
          </cell>
          <cell r="AH1228">
            <v>0.27839999999999998</v>
          </cell>
          <cell r="AO1228">
            <v>2.4900000000000002</v>
          </cell>
        </row>
        <row r="1229">
          <cell r="A1229" t="str">
            <v>2.S.01.101.32</v>
          </cell>
          <cell r="Y1229" t="str">
            <v>PREÇO UNITÁRIO TOTAL</v>
          </cell>
          <cell r="AO1229">
            <v>11.43</v>
          </cell>
        </row>
        <row r="1231">
          <cell r="C1231" t="str">
            <v>OBSERVAÇÕES:</v>
          </cell>
        </row>
        <row r="1238">
          <cell r="C1238" t="str">
            <v>RODOVIA:</v>
          </cell>
          <cell r="G1238" t="str">
            <v>BR-487/PR</v>
          </cell>
          <cell r="AB1238" t="str">
            <v>DATA-BASE:      MARÇO/2011/PR</v>
          </cell>
          <cell r="AJ1238" t="str">
            <v>PB-Qd 08</v>
          </cell>
        </row>
        <row r="1239">
          <cell r="C1239" t="str">
            <v>TRECHO:</v>
          </cell>
          <cell r="G1239" t="str">
            <v>DIV. MS/PR - ENTR. BR-373(B)/PR-151 (P. GROSSA)</v>
          </cell>
        </row>
        <row r="1240">
          <cell r="C1240" t="str">
            <v>SUBTRECHO:</v>
          </cell>
          <cell r="G1240" t="str">
            <v xml:space="preserve">ENTR. PR-180/323(B)(CRUZEIRO DO OESTE) - ENTR. PR-465 (NOVA BRASÍLIA)                </v>
          </cell>
        </row>
        <row r="1243">
          <cell r="C1243" t="str">
            <v>COMPOSIÇÃO DE PREÇO UNITÁRIO</v>
          </cell>
        </row>
        <row r="1245">
          <cell r="C1245" t="str">
            <v>CÓDIGO:</v>
          </cell>
          <cell r="G1245" t="str">
            <v>2.S.01.101.33</v>
          </cell>
          <cell r="K1245" t="str">
            <v>SERVIÇO:</v>
          </cell>
          <cell r="O1245" t="str">
            <v>ESC., CARGA E TRANSP.  MAT. 2a. CAT - DMT  3000 A 5000 m C/ESC</v>
          </cell>
          <cell r="AL1245" t="str">
            <v>UNIDADE:</v>
          </cell>
          <cell r="AP1245" t="str">
            <v>m3</v>
          </cell>
        </row>
        <row r="1248">
          <cell r="C1248" t="str">
            <v>CÓDIGO</v>
          </cell>
          <cell r="F1248" t="str">
            <v>EQUIPAMENTOS</v>
          </cell>
          <cell r="V1248" t="str">
            <v>QUANT.</v>
          </cell>
          <cell r="Y1248" t="str">
            <v>UTILIZAÇÃO</v>
          </cell>
          <cell r="AG1248" t="str">
            <v>CUSTO OPERACIONAL</v>
          </cell>
          <cell r="AO1248" t="str">
            <v>CUSTO HORÁRIO</v>
          </cell>
        </row>
        <row r="1249">
          <cell r="Y1249" t="str">
            <v>PROD.</v>
          </cell>
          <cell r="AC1249" t="str">
            <v>IMPROD.</v>
          </cell>
          <cell r="AG1249" t="str">
            <v>PROD.</v>
          </cell>
          <cell r="AK1249" t="str">
            <v>IMPROD.</v>
          </cell>
        </row>
        <row r="1250">
          <cell r="C1250" t="str">
            <v>E006</v>
          </cell>
          <cell r="F1250" t="str">
            <v>MOTONIVELADORA: CATERPILLAR: 120M</v>
          </cell>
          <cell r="V1250">
            <v>1</v>
          </cell>
          <cell r="Y1250">
            <v>0.78</v>
          </cell>
          <cell r="AC1250">
            <v>0.21999999999999997</v>
          </cell>
          <cell r="AG1250">
            <v>136.4496</v>
          </cell>
          <cell r="AK1250">
            <v>19.621200000000002</v>
          </cell>
          <cell r="AO1250">
            <v>110.75</v>
          </cell>
        </row>
        <row r="1251">
          <cell r="C1251" t="str">
            <v>E062</v>
          </cell>
          <cell r="F1251" t="str">
            <v>ESCAVADEIRA HIDRÁULICA: CATERPILLAR: 336DL - C/ ESTEIRA</v>
          </cell>
          <cell r="V1251">
            <v>1</v>
          </cell>
          <cell r="Y1251">
            <v>1</v>
          </cell>
          <cell r="AC1251">
            <v>0</v>
          </cell>
          <cell r="AG1251">
            <v>243.8184</v>
          </cell>
          <cell r="AK1251">
            <v>20.7425</v>
          </cell>
          <cell r="AO1251">
            <v>243.82</v>
          </cell>
        </row>
        <row r="1252">
          <cell r="C1252" t="str">
            <v>E432</v>
          </cell>
          <cell r="F1252" t="str">
            <v>CAMINHÃO BASCULANTE: VOLVO: FMX 6X4R - 40 t</v>
          </cell>
          <cell r="V1252">
            <v>7</v>
          </cell>
          <cell r="Y1252">
            <v>1</v>
          </cell>
          <cell r="AC1252">
            <v>0</v>
          </cell>
          <cell r="AG1252">
            <v>151.93459999999999</v>
          </cell>
          <cell r="AK1252">
            <v>17.939399999999999</v>
          </cell>
          <cell r="AO1252">
            <v>1063.54</v>
          </cell>
        </row>
        <row r="1258">
          <cell r="Y1258" t="str">
            <v>CUSTO HORÁRIO DE EQUIPAMENTOS - TOTAL</v>
          </cell>
          <cell r="AO1258">
            <v>1418.11</v>
          </cell>
        </row>
        <row r="1260">
          <cell r="C1260" t="str">
            <v>CÓDIGO</v>
          </cell>
          <cell r="F1260" t="str">
            <v>MÃO-DE-OBRA SUPLEMENTAR</v>
          </cell>
          <cell r="AC1260" t="str">
            <v>K ou R</v>
          </cell>
          <cell r="AG1260" t="str">
            <v>QUANT.</v>
          </cell>
          <cell r="AK1260" t="str">
            <v>SALÁRIO BASE</v>
          </cell>
          <cell r="AO1260" t="str">
            <v>CUSTO HORÁRIO</v>
          </cell>
        </row>
        <row r="1262">
          <cell r="C1262" t="str">
            <v>T501</v>
          </cell>
          <cell r="F1262" t="str">
            <v>ENCARREGADO DE TURMA</v>
          </cell>
          <cell r="AG1262">
            <v>1</v>
          </cell>
          <cell r="AK1262">
            <v>22.98488</v>
          </cell>
          <cell r="AO1262">
            <v>22.98</v>
          </cell>
        </row>
        <row r="1263">
          <cell r="C1263" t="str">
            <v>T701</v>
          </cell>
          <cell r="F1263" t="str">
            <v>SERVENTE</v>
          </cell>
          <cell r="AG1263">
            <v>3</v>
          </cell>
          <cell r="AK1263">
            <v>7.90456</v>
          </cell>
          <cell r="AO1263">
            <v>23.71</v>
          </cell>
        </row>
        <row r="1270">
          <cell r="Y1270" t="str">
            <v>FERRAMENTAS MANUAIS</v>
          </cell>
          <cell r="AG1270">
            <v>0.15509999999999999</v>
          </cell>
          <cell r="AK1270">
            <v>46.69</v>
          </cell>
          <cell r="AO1270">
            <v>7.24</v>
          </cell>
        </row>
        <row r="1271">
          <cell r="Y1271" t="str">
            <v>CUSTO HORÁRIO DE MÃO-DE-OBRA - TOTAL</v>
          </cell>
          <cell r="AO1271">
            <v>53.93</v>
          </cell>
        </row>
        <row r="1273">
          <cell r="Y1273" t="str">
            <v>CUSTO HORÁRIO DE EXECUÇÃO</v>
          </cell>
          <cell r="AO1273">
            <v>1472.04</v>
          </cell>
        </row>
        <row r="1274">
          <cell r="C1274" t="str">
            <v>PRODUÇÃO DA EQUIPE</v>
          </cell>
          <cell r="Q1274">
            <v>127</v>
          </cell>
          <cell r="V1274" t="str">
            <v>m3</v>
          </cell>
          <cell r="Y1274" t="str">
            <v>CUSTO UNITÁRIO DE EXECUÇÃO</v>
          </cell>
          <cell r="AO1274">
            <v>11.59</v>
          </cell>
        </row>
        <row r="1276">
          <cell r="C1276" t="str">
            <v>CÓDIGO</v>
          </cell>
          <cell r="F1276" t="str">
            <v>MATERIAIS</v>
          </cell>
          <cell r="AC1276" t="str">
            <v>UNIDADE</v>
          </cell>
          <cell r="AG1276" t="str">
            <v>CUSTO UNITÁRIO</v>
          </cell>
          <cell r="AK1276" t="str">
            <v>CONSUMO</v>
          </cell>
          <cell r="AO1276" t="str">
            <v>CUSTO TOTAL</v>
          </cell>
        </row>
        <row r="1286">
          <cell r="Y1286" t="str">
            <v>CUSTO DE MATERIAIS - TOTAL</v>
          </cell>
          <cell r="AO1286">
            <v>0</v>
          </cell>
        </row>
        <row r="1288">
          <cell r="C1288" t="str">
            <v>CÓDIGO</v>
          </cell>
          <cell r="F1288" t="str">
            <v>EQUIPAMENTO DE TRANSPORTE</v>
          </cell>
          <cell r="S1288" t="str">
            <v>TIPO</v>
          </cell>
          <cell r="V1288" t="str">
            <v>PISO</v>
          </cell>
          <cell r="Y1288" t="str">
            <v>MATERIAL</v>
          </cell>
          <cell r="AE1288" t="str">
            <v>CUSTO (tkm)</v>
          </cell>
          <cell r="AH1288" t="str">
            <v>DT            (km)</v>
          </cell>
          <cell r="AK1288" t="str">
            <v>CONSUMO</v>
          </cell>
          <cell r="AO1288" t="str">
            <v>CUSTO TOTAL</v>
          </cell>
        </row>
        <row r="1298">
          <cell r="Y1298" t="str">
            <v>CUSTO DE TRANSPORTE - TOTAL</v>
          </cell>
          <cell r="AO1298">
            <v>0</v>
          </cell>
        </row>
        <row r="1300">
          <cell r="Y1300" t="str">
            <v>CUSTO UNITÁRIO DIRETO - TOTAL</v>
          </cell>
          <cell r="AO1300">
            <v>11.59</v>
          </cell>
        </row>
        <row r="1301">
          <cell r="Y1301" t="str">
            <v>LDI</v>
          </cell>
          <cell r="AH1301">
            <v>0.27839999999999998</v>
          </cell>
          <cell r="AO1301">
            <v>3.23</v>
          </cell>
        </row>
        <row r="1302">
          <cell r="A1302" t="str">
            <v>2.S.01.101.33</v>
          </cell>
          <cell r="Y1302" t="str">
            <v>PREÇO UNITÁRIO TOTAL</v>
          </cell>
          <cell r="AO1302">
            <v>14.82</v>
          </cell>
        </row>
        <row r="1304">
          <cell r="C1304" t="str">
            <v>OBSERVAÇÕES:</v>
          </cell>
        </row>
        <row r="1311">
          <cell r="C1311" t="str">
            <v>RODOVIA:</v>
          </cell>
          <cell r="G1311" t="str">
            <v>BR-487/PR</v>
          </cell>
          <cell r="AB1311" t="str">
            <v>DATA-BASE:      MARÇO/2011/PR</v>
          </cell>
          <cell r="AJ1311" t="str">
            <v>PB-Qd 08</v>
          </cell>
        </row>
        <row r="1312">
          <cell r="C1312" t="str">
            <v>TRECHO:</v>
          </cell>
          <cell r="G1312" t="str">
            <v>DIV. MS/PR - ENTR. BR-373(B)/PR-151 (P. GROSSA)</v>
          </cell>
        </row>
        <row r="1313">
          <cell r="C1313" t="str">
            <v>SUBTRECHO:</v>
          </cell>
          <cell r="G1313" t="str">
            <v xml:space="preserve">ENTR. PR-180/323(B)(CRUZEIRO DO OESTE) - ENTR. PR-465 (NOVA BRASÍLIA)                </v>
          </cell>
        </row>
        <row r="1316">
          <cell r="C1316" t="str">
            <v>COMPOSIÇÃO DE PREÇO UNITÁRIO</v>
          </cell>
        </row>
        <row r="1318">
          <cell r="C1318" t="str">
            <v>CÓDIGO:</v>
          </cell>
          <cell r="G1318" t="str">
            <v>2.S.01.510.00</v>
          </cell>
          <cell r="K1318" t="str">
            <v>SERVIÇO:</v>
          </cell>
          <cell r="O1318" t="str">
            <v>COMPACTAÇÃO DE ATERROS A 95% PROCTOR NORMAL</v>
          </cell>
          <cell r="AL1318" t="str">
            <v>UNIDADE:</v>
          </cell>
          <cell r="AP1318" t="str">
            <v>m3</v>
          </cell>
        </row>
        <row r="1321">
          <cell r="C1321" t="str">
            <v>CÓDIGO</v>
          </cell>
          <cell r="F1321" t="str">
            <v>EQUIPAMENTOS</v>
          </cell>
          <cell r="V1321" t="str">
            <v>QUANT.</v>
          </cell>
          <cell r="Y1321" t="str">
            <v>UTILIZAÇÃO</v>
          </cell>
          <cell r="AG1321" t="str">
            <v>CUSTO OPERACIONAL</v>
          </cell>
          <cell r="AO1321" t="str">
            <v>CUSTO HORÁRIO</v>
          </cell>
        </row>
        <row r="1322">
          <cell r="Y1322" t="str">
            <v>PROD.</v>
          </cell>
          <cell r="AC1322" t="str">
            <v>IMPROD.</v>
          </cell>
          <cell r="AG1322" t="str">
            <v>PROD.</v>
          </cell>
          <cell r="AK1322" t="str">
            <v>IMPROD.</v>
          </cell>
        </row>
        <row r="1323">
          <cell r="C1323" t="str">
            <v>E006</v>
          </cell>
          <cell r="F1323" t="str">
            <v>MOTONIVELADORA: CATERPILLAR: 120M</v>
          </cell>
          <cell r="V1323">
            <v>1</v>
          </cell>
          <cell r="Y1323">
            <v>0.41</v>
          </cell>
          <cell r="AC1323">
            <v>0.59</v>
          </cell>
          <cell r="AG1323">
            <v>136.4496</v>
          </cell>
          <cell r="AK1323">
            <v>19.621200000000002</v>
          </cell>
          <cell r="AO1323">
            <v>67.52</v>
          </cell>
        </row>
        <row r="1324">
          <cell r="C1324" t="str">
            <v>E007</v>
          </cell>
          <cell r="F1324" t="str">
            <v>TRATOR AGRÍCOLA: MASSEY FERGUSON: MF 4291/4 449A</v>
          </cell>
          <cell r="V1324">
            <v>1</v>
          </cell>
          <cell r="Y1324">
            <v>0.72</v>
          </cell>
          <cell r="AC1324">
            <v>0.28000000000000003</v>
          </cell>
          <cell r="AG1324">
            <v>63.061399999999999</v>
          </cell>
          <cell r="AK1324">
            <v>15.1364</v>
          </cell>
          <cell r="AO1324">
            <v>49.64</v>
          </cell>
        </row>
        <row r="1325">
          <cell r="C1325" t="str">
            <v>E013</v>
          </cell>
          <cell r="F1325" t="str">
            <v>ROLO COMPAC.: DYNAPAC: CA-250-P - PÉ DE CARNEIRO AUTOP. 11,25 t VIBR</v>
          </cell>
          <cell r="V1325">
            <v>1</v>
          </cell>
          <cell r="Y1325">
            <v>1</v>
          </cell>
          <cell r="AC1325">
            <v>0</v>
          </cell>
          <cell r="AG1325">
            <v>108.4657</v>
          </cell>
          <cell r="AK1325">
            <v>15.1364</v>
          </cell>
          <cell r="AO1325">
            <v>108.47</v>
          </cell>
        </row>
        <row r="1326">
          <cell r="C1326" t="str">
            <v>E101</v>
          </cell>
          <cell r="F1326" t="str">
            <v>GRADE DE DISCOS: MARCHESAN: GA 24 x 24</v>
          </cell>
          <cell r="V1326">
            <v>1</v>
          </cell>
          <cell r="Y1326">
            <v>0.69</v>
          </cell>
          <cell r="AC1326">
            <v>0.31</v>
          </cell>
          <cell r="AG1326">
            <v>2.5792000000000002</v>
          </cell>
          <cell r="AK1326">
            <v>0</v>
          </cell>
          <cell r="AO1326">
            <v>1.78</v>
          </cell>
        </row>
        <row r="1327">
          <cell r="C1327" t="str">
            <v>E407</v>
          </cell>
          <cell r="F1327" t="str">
            <v>CAMINHÃO TANQUE: MERCEDES BENZ:  2726 K - 10.000 l</v>
          </cell>
          <cell r="V1327">
            <v>2</v>
          </cell>
          <cell r="Y1327">
            <v>0.69</v>
          </cell>
          <cell r="AC1327">
            <v>0.31</v>
          </cell>
          <cell r="AG1327">
            <v>172.37180000000001</v>
          </cell>
          <cell r="AK1327">
            <v>17.939399999999999</v>
          </cell>
          <cell r="AO1327">
            <v>249</v>
          </cell>
        </row>
        <row r="1331">
          <cell r="Y1331" t="str">
            <v>CUSTO HORÁRIO DE EQUIPAMENTOS - TOTAL</v>
          </cell>
          <cell r="AO1331">
            <v>476.40999999999997</v>
          </cell>
        </row>
        <row r="1333">
          <cell r="C1333" t="str">
            <v>CÓDIGO</v>
          </cell>
          <cell r="F1333" t="str">
            <v>MÃO-DE-OBRA SUPLEMENTAR</v>
          </cell>
          <cell r="AC1333" t="str">
            <v>K ou R</v>
          </cell>
          <cell r="AG1333" t="str">
            <v>QUANT.</v>
          </cell>
          <cell r="AK1333" t="str">
            <v>SALÁRIO BASE</v>
          </cell>
          <cell r="AO1333" t="str">
            <v>CUSTO HORÁRIO</v>
          </cell>
        </row>
        <row r="1335">
          <cell r="C1335" t="str">
            <v>T501</v>
          </cell>
          <cell r="F1335" t="str">
            <v>ENCARREGADO DE TURMA</v>
          </cell>
          <cell r="AG1335">
            <v>1</v>
          </cell>
          <cell r="AK1335">
            <v>22.98488</v>
          </cell>
          <cell r="AO1335">
            <v>22.98</v>
          </cell>
        </row>
        <row r="1336">
          <cell r="C1336" t="str">
            <v>T701</v>
          </cell>
          <cell r="F1336" t="str">
            <v>SERVENTE</v>
          </cell>
          <cell r="AG1336">
            <v>2</v>
          </cell>
          <cell r="AK1336">
            <v>7.90456</v>
          </cell>
          <cell r="AO1336">
            <v>15.81</v>
          </cell>
        </row>
        <row r="1343">
          <cell r="Y1343" t="str">
            <v>FERRAMENTAS MANUAIS</v>
          </cell>
          <cell r="AG1343">
            <v>0.15509999999999999</v>
          </cell>
          <cell r="AK1343">
            <v>38.79</v>
          </cell>
          <cell r="AO1343">
            <v>6.02</v>
          </cell>
        </row>
        <row r="1344">
          <cell r="Y1344" t="str">
            <v>CUSTO HORÁRIO DE MÃO-DE-OBRA - TOTAL</v>
          </cell>
          <cell r="AO1344">
            <v>44.81</v>
          </cell>
        </row>
        <row r="1346">
          <cell r="Y1346" t="str">
            <v>CUSTO HORÁRIO DE EXECUÇÃO</v>
          </cell>
          <cell r="AO1346">
            <v>521.22</v>
          </cell>
        </row>
        <row r="1347">
          <cell r="C1347" t="str">
            <v>PRODUÇÃO DA EQUIPE</v>
          </cell>
          <cell r="Q1347">
            <v>224</v>
          </cell>
          <cell r="V1347" t="str">
            <v>m3</v>
          </cell>
          <cell r="Y1347" t="str">
            <v>CUSTO UNITÁRIO DE EXECUÇÃO</v>
          </cell>
          <cell r="AO1347">
            <v>2.3199999999999998</v>
          </cell>
        </row>
        <row r="1349">
          <cell r="C1349" t="str">
            <v>CÓDIGO</v>
          </cell>
          <cell r="F1349" t="str">
            <v>MATERIAIS</v>
          </cell>
          <cell r="AC1349" t="str">
            <v>UNIDADE</v>
          </cell>
          <cell r="AG1349" t="str">
            <v>CUSTO UNITÁRIO</v>
          </cell>
          <cell r="AK1349" t="str">
            <v>CONSUMO</v>
          </cell>
          <cell r="AO1349" t="str">
            <v>CUSTO TOTAL</v>
          </cell>
        </row>
        <row r="1359">
          <cell r="Y1359" t="str">
            <v>CUSTO DE MATERIAIS - TOTAL</v>
          </cell>
          <cell r="AO1359">
            <v>0</v>
          </cell>
        </row>
        <row r="1361">
          <cell r="C1361" t="str">
            <v>CÓDIGO</v>
          </cell>
          <cell r="F1361" t="str">
            <v>EQUIPAMENTO DE TRANSPORTE</v>
          </cell>
          <cell r="S1361" t="str">
            <v>TIPO</v>
          </cell>
          <cell r="V1361" t="str">
            <v>PISO</v>
          </cell>
          <cell r="Y1361" t="str">
            <v>MATERIAL</v>
          </cell>
          <cell r="AE1361" t="str">
            <v>CUSTO (tkm)</v>
          </cell>
          <cell r="AH1361" t="str">
            <v>DT            (km)</v>
          </cell>
          <cell r="AK1361" t="str">
            <v>CONSUMO</v>
          </cell>
          <cell r="AO1361" t="str">
            <v>CUSTO TOTAL</v>
          </cell>
        </row>
        <row r="1371">
          <cell r="Y1371" t="str">
            <v>CUSTO DE TRANSPORTE - TOTAL</v>
          </cell>
          <cell r="AO1371">
            <v>0</v>
          </cell>
        </row>
        <row r="1373">
          <cell r="Y1373" t="str">
            <v>CUSTO UNITÁRIO DIRETO - TOTAL</v>
          </cell>
          <cell r="AO1373">
            <v>2.3199999999999998</v>
          </cell>
        </row>
        <row r="1374">
          <cell r="Y1374" t="str">
            <v>LDI</v>
          </cell>
          <cell r="AH1374">
            <v>0.27839999999999998</v>
          </cell>
          <cell r="AO1374">
            <v>0.64</v>
          </cell>
        </row>
        <row r="1375">
          <cell r="A1375" t="str">
            <v>2.S.01.510.00</v>
          </cell>
          <cell r="Y1375" t="str">
            <v>PREÇO UNITÁRIO TOTAL</v>
          </cell>
          <cell r="AO1375">
            <v>2.96</v>
          </cell>
        </row>
        <row r="1377">
          <cell r="C1377" t="str">
            <v>OBSERVAÇÕES:</v>
          </cell>
        </row>
        <row r="1384">
          <cell r="C1384" t="str">
            <v>RODOVIA:</v>
          </cell>
          <cell r="G1384" t="str">
            <v>BR-487/PR</v>
          </cell>
          <cell r="AB1384" t="str">
            <v>DATA-BASE:      MARÇO/2011/PR</v>
          </cell>
          <cell r="AJ1384" t="str">
            <v>PB-Qd 08</v>
          </cell>
        </row>
        <row r="1385">
          <cell r="C1385" t="str">
            <v>TRECHO:</v>
          </cell>
          <cell r="G1385" t="str">
            <v>DIV. MS/PR - ENTR. BR-373(B)/PR-151 (P. GROSSA)</v>
          </cell>
        </row>
        <row r="1386">
          <cell r="C1386" t="str">
            <v>SUBTRECHO:</v>
          </cell>
          <cell r="G1386" t="str">
            <v xml:space="preserve">ENTR. PR-180/323(B)(CRUZEIRO DO OESTE) - ENTR. PR-465 (NOVA BRASÍLIA)                </v>
          </cell>
        </row>
        <row r="1389">
          <cell r="C1389" t="str">
            <v>COMPOSIÇÃO DE PREÇO UNITÁRIO</v>
          </cell>
        </row>
        <row r="1391">
          <cell r="C1391" t="str">
            <v>CÓDIGO:</v>
          </cell>
          <cell r="G1391" t="str">
            <v>2.S.01.511.00</v>
          </cell>
          <cell r="K1391" t="str">
            <v>SERVIÇO:</v>
          </cell>
          <cell r="O1391" t="str">
            <v>COMPACTAÇÃO DE ATERROS A 100% PROCTOR NORMAL</v>
          </cell>
          <cell r="AL1391" t="str">
            <v>UNIDADE:</v>
          </cell>
          <cell r="AP1391" t="str">
            <v>m3</v>
          </cell>
        </row>
        <row r="1394">
          <cell r="C1394" t="str">
            <v>CÓDIGO</v>
          </cell>
          <cell r="F1394" t="str">
            <v>EQUIPAMENTOS</v>
          </cell>
          <cell r="V1394" t="str">
            <v>QUANT.</v>
          </cell>
          <cell r="Y1394" t="str">
            <v>UTILIZAÇÃO</v>
          </cell>
          <cell r="AG1394" t="str">
            <v>CUSTO OPERACIONAL</v>
          </cell>
          <cell r="AO1394" t="str">
            <v>CUSTO HORÁRIO</v>
          </cell>
        </row>
        <row r="1395">
          <cell r="Y1395" t="str">
            <v>PROD.</v>
          </cell>
          <cell r="AC1395" t="str">
            <v>IMPROD.</v>
          </cell>
          <cell r="AG1395" t="str">
            <v>PROD.</v>
          </cell>
          <cell r="AK1395" t="str">
            <v>IMPROD.</v>
          </cell>
        </row>
        <row r="1396">
          <cell r="C1396" t="str">
            <v>E006</v>
          </cell>
          <cell r="F1396" t="str">
            <v>MOTONIVELADORA: CATERPILLAR: 120M</v>
          </cell>
          <cell r="V1396">
            <v>1</v>
          </cell>
          <cell r="Y1396">
            <v>0.3</v>
          </cell>
          <cell r="AC1396">
            <v>0.7</v>
          </cell>
          <cell r="AG1396">
            <v>136.4496</v>
          </cell>
          <cell r="AK1396">
            <v>19.621200000000002</v>
          </cell>
          <cell r="AO1396">
            <v>54.67</v>
          </cell>
        </row>
        <row r="1397">
          <cell r="C1397" t="str">
            <v>E007</v>
          </cell>
          <cell r="F1397" t="str">
            <v>TRATOR AGRÍCOLA: MASSEY FERGUSON: MF 4291/4 449A</v>
          </cell>
          <cell r="V1397">
            <v>1</v>
          </cell>
          <cell r="Y1397">
            <v>0.54</v>
          </cell>
          <cell r="AC1397">
            <v>0.46</v>
          </cell>
          <cell r="AG1397">
            <v>63.061399999999999</v>
          </cell>
          <cell r="AK1397">
            <v>15.1364</v>
          </cell>
          <cell r="AO1397">
            <v>41.02</v>
          </cell>
        </row>
        <row r="1398">
          <cell r="C1398" t="str">
            <v>E013</v>
          </cell>
          <cell r="F1398" t="str">
            <v>ROLO COMPAC.: DYNAPAC: CA-250-P - PÉ DE CARNEIRO AUTOP. 11,25 t VIBR</v>
          </cell>
          <cell r="V1398">
            <v>1</v>
          </cell>
          <cell r="Y1398">
            <v>1</v>
          </cell>
          <cell r="AC1398">
            <v>0</v>
          </cell>
          <cell r="AG1398">
            <v>108.4657</v>
          </cell>
          <cell r="AK1398">
            <v>15.1364</v>
          </cell>
          <cell r="AO1398">
            <v>108.47</v>
          </cell>
        </row>
        <row r="1399">
          <cell r="C1399" t="str">
            <v>E101</v>
          </cell>
          <cell r="F1399" t="str">
            <v>GRADE DE DISCOS: MARCHESAN: GA 24 x 24</v>
          </cell>
          <cell r="V1399">
            <v>1</v>
          </cell>
          <cell r="Y1399">
            <v>0.52</v>
          </cell>
          <cell r="AC1399">
            <v>0.48</v>
          </cell>
          <cell r="AG1399">
            <v>2.5792000000000002</v>
          </cell>
          <cell r="AK1399">
            <v>0</v>
          </cell>
          <cell r="AO1399">
            <v>1.34</v>
          </cell>
        </row>
        <row r="1400">
          <cell r="C1400" t="str">
            <v>E407</v>
          </cell>
          <cell r="F1400" t="str">
            <v>CAMINHÃO TANQUE: MERCEDES BENZ:  2726 K - 10.000 l</v>
          </cell>
          <cell r="V1400">
            <v>2</v>
          </cell>
          <cell r="Y1400">
            <v>0.54</v>
          </cell>
          <cell r="AC1400">
            <v>0.46</v>
          </cell>
          <cell r="AG1400">
            <v>172.37180000000001</v>
          </cell>
          <cell r="AK1400">
            <v>17.939399999999999</v>
          </cell>
          <cell r="AO1400">
            <v>202.67</v>
          </cell>
        </row>
        <row r="1404">
          <cell r="Y1404" t="str">
            <v>CUSTO HORÁRIO DE EQUIPAMENTOS - TOTAL</v>
          </cell>
          <cell r="AO1404">
            <v>408.16999999999996</v>
          </cell>
        </row>
        <row r="1406">
          <cell r="C1406" t="str">
            <v>CÓDIGO</v>
          </cell>
          <cell r="F1406" t="str">
            <v>MÃO-DE-OBRA SUPLEMENTAR</v>
          </cell>
          <cell r="AC1406" t="str">
            <v>K ou R</v>
          </cell>
          <cell r="AG1406" t="str">
            <v>QUANT.</v>
          </cell>
          <cell r="AK1406" t="str">
            <v>SALÁRIO BASE</v>
          </cell>
          <cell r="AO1406" t="str">
            <v>CUSTO HORÁRIO</v>
          </cell>
        </row>
        <row r="1408">
          <cell r="C1408" t="str">
            <v>T501</v>
          </cell>
          <cell r="F1408" t="str">
            <v>ENCARREGADO DE TURMA</v>
          </cell>
          <cell r="AG1408">
            <v>1</v>
          </cell>
          <cell r="AK1408">
            <v>22.98488</v>
          </cell>
          <cell r="AO1408">
            <v>22.98</v>
          </cell>
        </row>
        <row r="1409">
          <cell r="C1409" t="str">
            <v>T701</v>
          </cell>
          <cell r="F1409" t="str">
            <v>SERVENTE</v>
          </cell>
          <cell r="AG1409">
            <v>2</v>
          </cell>
          <cell r="AK1409">
            <v>7.90456</v>
          </cell>
          <cell r="AO1409">
            <v>15.81</v>
          </cell>
        </row>
        <row r="1416">
          <cell r="Y1416" t="str">
            <v>FERRAMENTAS MANUAIS</v>
          </cell>
          <cell r="AG1416">
            <v>0.15509999999999999</v>
          </cell>
          <cell r="AK1416">
            <v>38.79</v>
          </cell>
          <cell r="AO1416">
            <v>6.02</v>
          </cell>
        </row>
        <row r="1417">
          <cell r="Y1417" t="str">
            <v>CUSTO HORÁRIO DE MÃO-DE-OBRA - TOTAL</v>
          </cell>
          <cell r="AO1417">
            <v>44.81</v>
          </cell>
        </row>
        <row r="1419">
          <cell r="Y1419" t="str">
            <v>CUSTO HORÁRIO DE EXECUÇÃO</v>
          </cell>
          <cell r="AO1419">
            <v>452.97999999999996</v>
          </cell>
        </row>
        <row r="1420">
          <cell r="C1420" t="str">
            <v>PRODUÇÃO DA EQUIPE</v>
          </cell>
          <cell r="Q1420">
            <v>168</v>
          </cell>
          <cell r="V1420" t="str">
            <v>m3</v>
          </cell>
          <cell r="Y1420" t="str">
            <v>CUSTO UNITÁRIO DE EXECUÇÃO</v>
          </cell>
          <cell r="AO1420">
            <v>2.7</v>
          </cell>
        </row>
        <row r="1422">
          <cell r="C1422" t="str">
            <v>CÓDIGO</v>
          </cell>
          <cell r="F1422" t="str">
            <v>MATERIAIS</v>
          </cell>
          <cell r="AC1422" t="str">
            <v>UNIDADE</v>
          </cell>
          <cell r="AG1422" t="str">
            <v>CUSTO UNITÁRIO</v>
          </cell>
          <cell r="AK1422" t="str">
            <v>CONSUMO</v>
          </cell>
          <cell r="AO1422" t="str">
            <v>CUSTO TOTAL</v>
          </cell>
        </row>
        <row r="1432">
          <cell r="Y1432" t="str">
            <v>CUSTO DE MATERIAIS - TOTAL</v>
          </cell>
          <cell r="AO1432">
            <v>0</v>
          </cell>
        </row>
        <row r="1434">
          <cell r="C1434" t="str">
            <v>CÓDIGO</v>
          </cell>
          <cell r="F1434" t="str">
            <v>EQUIPAMENTO DE TRANSPORTE</v>
          </cell>
          <cell r="S1434" t="str">
            <v>TIPO</v>
          </cell>
          <cell r="V1434" t="str">
            <v>PISO</v>
          </cell>
          <cell r="Y1434" t="str">
            <v>MATERIAL</v>
          </cell>
          <cell r="AE1434" t="str">
            <v>CUSTO (tkm)</v>
          </cell>
          <cell r="AH1434" t="str">
            <v>DT            (km)</v>
          </cell>
          <cell r="AK1434" t="str">
            <v>CONSUMO</v>
          </cell>
          <cell r="AO1434" t="str">
            <v>CUSTO TOTAL</v>
          </cell>
        </row>
        <row r="1444">
          <cell r="Y1444" t="str">
            <v>CUSTO DE TRANSPORTE - TOTAL</v>
          </cell>
          <cell r="AO1444">
            <v>0</v>
          </cell>
        </row>
        <row r="1446">
          <cell r="Y1446" t="str">
            <v>CUSTO UNITÁRIO DIRETO - TOTAL</v>
          </cell>
          <cell r="AO1446">
            <v>2.7</v>
          </cell>
        </row>
        <row r="1447">
          <cell r="Y1447" t="str">
            <v>LDI</v>
          </cell>
          <cell r="AH1447">
            <v>0.27839999999999998</v>
          </cell>
          <cell r="AO1447">
            <v>0.75</v>
          </cell>
        </row>
        <row r="1448">
          <cell r="A1448" t="str">
            <v>2.S.01.511.00</v>
          </cell>
          <cell r="Y1448" t="str">
            <v>PREÇO UNITÁRIO TOTAL</v>
          </cell>
          <cell r="AO1448">
            <v>3.45</v>
          </cell>
        </row>
        <row r="1450">
          <cell r="C1450" t="str">
            <v>OBSERVAÇÕES:</v>
          </cell>
        </row>
        <row r="1457">
          <cell r="C1457" t="str">
            <v>RODOVIA:</v>
          </cell>
          <cell r="G1457" t="str">
            <v>BR-487/PR</v>
          </cell>
          <cell r="AB1457" t="str">
            <v>DATA-BASE:      MARÇO/2011/PR</v>
          </cell>
          <cell r="AJ1457" t="str">
            <v>PB-Qd 08</v>
          </cell>
        </row>
        <row r="1458">
          <cell r="C1458" t="str">
            <v>TRECHO:</v>
          </cell>
          <cell r="G1458" t="str">
            <v>DIV. MS/PR - ENTR. BR-373(B)/PR-151 (P. GROSSA)</v>
          </cell>
        </row>
        <row r="1459">
          <cell r="C1459" t="str">
            <v>SUBTRECHO:</v>
          </cell>
          <cell r="G1459" t="str">
            <v xml:space="preserve">ENTR. PR-180/323(B)(CRUZEIRO DO OESTE) - ENTR. PR-465 (NOVA BRASÍLIA)                </v>
          </cell>
        </row>
        <row r="1462">
          <cell r="C1462" t="str">
            <v>COMPOSIÇÃO DE PREÇO UNITÁRIO</v>
          </cell>
        </row>
        <row r="1464">
          <cell r="C1464" t="str">
            <v>CÓDIGO:</v>
          </cell>
          <cell r="G1464" t="str">
            <v>2.S.01.513.01</v>
          </cell>
          <cell r="K1464" t="str">
            <v>SERVIÇO:</v>
          </cell>
          <cell r="O1464" t="str">
            <v>COMPACTAÇÃO DE MATERIAL DE "BOTA-FORA"</v>
          </cell>
          <cell r="AL1464" t="str">
            <v>UNIDADE:</v>
          </cell>
          <cell r="AP1464" t="str">
            <v>m3</v>
          </cell>
        </row>
        <row r="1467">
          <cell r="C1467" t="str">
            <v>CÓDIGO</v>
          </cell>
          <cell r="F1467" t="str">
            <v>EQUIPAMENTOS</v>
          </cell>
          <cell r="V1467" t="str">
            <v>QUANT.</v>
          </cell>
          <cell r="Y1467" t="str">
            <v>UTILIZAÇÃO</v>
          </cell>
          <cell r="AG1467" t="str">
            <v>CUSTO OPERACIONAL</v>
          </cell>
          <cell r="AO1467" t="str">
            <v>CUSTO HORÁRIO</v>
          </cell>
        </row>
        <row r="1468">
          <cell r="Y1468" t="str">
            <v>PROD.</v>
          </cell>
          <cell r="AC1468" t="str">
            <v>IMPROD.</v>
          </cell>
          <cell r="AG1468" t="str">
            <v>PROD.</v>
          </cell>
          <cell r="AK1468" t="str">
            <v>IMPROD.</v>
          </cell>
        </row>
        <row r="1469">
          <cell r="C1469" t="str">
            <v>E006</v>
          </cell>
          <cell r="F1469" t="str">
            <v>MOTONIVELADORA: CATERPILLAR: 120M</v>
          </cell>
          <cell r="V1469">
            <v>1</v>
          </cell>
          <cell r="Y1469">
            <v>0.41</v>
          </cell>
          <cell r="AC1469">
            <v>0.59000000000000008</v>
          </cell>
          <cell r="AG1469">
            <v>136.4496</v>
          </cell>
          <cell r="AK1469">
            <v>19.621200000000002</v>
          </cell>
          <cell r="AO1469">
            <v>67.52</v>
          </cell>
        </row>
        <row r="1470">
          <cell r="C1470" t="str">
            <v>E007</v>
          </cell>
          <cell r="F1470" t="str">
            <v>TRATOR AGRÍCOLA: MASSEY FERGUSON: MF 4291/4 449A</v>
          </cell>
          <cell r="V1470">
            <v>1</v>
          </cell>
          <cell r="Y1470">
            <v>0.72</v>
          </cell>
          <cell r="AC1470">
            <v>0.28000000000000003</v>
          </cell>
          <cell r="AG1470">
            <v>63.061399999999999</v>
          </cell>
          <cell r="AK1470">
            <v>15.1364</v>
          </cell>
          <cell r="AO1470">
            <v>49.64</v>
          </cell>
        </row>
        <row r="1471">
          <cell r="C1471" t="str">
            <v>E013</v>
          </cell>
          <cell r="F1471" t="str">
            <v>ROLO COMPAC.: DYNAPAC: CA-250-P - PÉ DE CARNEIRO AUTOP. 11,25 t VIBR</v>
          </cell>
          <cell r="V1471">
            <v>1</v>
          </cell>
          <cell r="Y1471">
            <v>1</v>
          </cell>
          <cell r="AC1471">
            <v>0</v>
          </cell>
          <cell r="AG1471">
            <v>108.4657</v>
          </cell>
          <cell r="AK1471">
            <v>15.1364</v>
          </cell>
          <cell r="AO1471">
            <v>108.47</v>
          </cell>
        </row>
        <row r="1472">
          <cell r="C1472" t="str">
            <v>E101</v>
          </cell>
          <cell r="F1472" t="str">
            <v>GRADE DE DISCOS: MARCHESAN: GA 24 x 24</v>
          </cell>
          <cell r="V1472">
            <v>1</v>
          </cell>
          <cell r="Y1472">
            <v>0.69</v>
          </cell>
          <cell r="AC1472">
            <v>0.31000000000000005</v>
          </cell>
          <cell r="AG1472">
            <v>2.5792000000000002</v>
          </cell>
          <cell r="AK1472">
            <v>0</v>
          </cell>
          <cell r="AO1472">
            <v>1.78</v>
          </cell>
        </row>
        <row r="1473">
          <cell r="C1473" t="str">
            <v>E407</v>
          </cell>
          <cell r="F1473" t="str">
            <v>CAMINHÃO TANQUE: MERCEDES BENZ:  2726 K - 10.000 l</v>
          </cell>
          <cell r="V1473">
            <v>3</v>
          </cell>
          <cell r="Y1473">
            <v>0.67</v>
          </cell>
          <cell r="AC1473">
            <v>0.32999999999999996</v>
          </cell>
          <cell r="AG1473">
            <v>172.37180000000001</v>
          </cell>
          <cell r="AK1473">
            <v>17.939399999999999</v>
          </cell>
          <cell r="AO1473">
            <v>364.23</v>
          </cell>
        </row>
        <row r="1477">
          <cell r="Y1477" t="str">
            <v>CUSTO HORÁRIO DE EQUIPAMENTOS - TOTAL</v>
          </cell>
          <cell r="AO1477">
            <v>591.64</v>
          </cell>
        </row>
        <row r="1479">
          <cell r="C1479" t="str">
            <v>CÓDIGO</v>
          </cell>
          <cell r="F1479" t="str">
            <v>MÃO-DE-OBRA SUPLEMENTAR</v>
          </cell>
          <cell r="AC1479" t="str">
            <v>K ou R</v>
          </cell>
          <cell r="AG1479" t="str">
            <v>QUANT.</v>
          </cell>
          <cell r="AK1479" t="str">
            <v>SALÁRIO BASE</v>
          </cell>
          <cell r="AO1479" t="str">
            <v>CUSTO HORÁRIO</v>
          </cell>
        </row>
        <row r="1481">
          <cell r="C1481" t="str">
            <v>T501</v>
          </cell>
          <cell r="F1481" t="str">
            <v>ENCARREGADO DE TURMA</v>
          </cell>
          <cell r="AG1481">
            <v>1</v>
          </cell>
          <cell r="AK1481">
            <v>22.98488</v>
          </cell>
          <cell r="AO1481">
            <v>22.98</v>
          </cell>
        </row>
        <row r="1482">
          <cell r="C1482" t="str">
            <v>T701</v>
          </cell>
          <cell r="F1482" t="str">
            <v>SERVENTE</v>
          </cell>
          <cell r="AG1482">
            <v>2</v>
          </cell>
          <cell r="AK1482">
            <v>7.90456</v>
          </cell>
          <cell r="AO1482">
            <v>15.81</v>
          </cell>
        </row>
        <row r="1489">
          <cell r="Y1489" t="str">
            <v>FERRAMENTAS MANUAIS</v>
          </cell>
          <cell r="AG1489">
            <v>0.15509999999999999</v>
          </cell>
          <cell r="AK1489">
            <v>38.79</v>
          </cell>
          <cell r="AO1489">
            <v>6.02</v>
          </cell>
        </row>
        <row r="1490">
          <cell r="Y1490" t="str">
            <v>CUSTO HORÁRIO DE MÃO-DE-OBRA - TOTAL</v>
          </cell>
          <cell r="AO1490">
            <v>44.81</v>
          </cell>
        </row>
        <row r="1492">
          <cell r="Y1492" t="str">
            <v>CUSTO HORÁRIO DE EXECUÇÃO</v>
          </cell>
          <cell r="AO1492">
            <v>636.45000000000005</v>
          </cell>
        </row>
        <row r="1493">
          <cell r="C1493" t="str">
            <v>PRODUÇÃO DA EQUIPE</v>
          </cell>
          <cell r="Q1493">
            <v>336</v>
          </cell>
          <cell r="V1493" t="str">
            <v>m3</v>
          </cell>
          <cell r="Y1493" t="str">
            <v>CUSTO UNITÁRIO DE EXECUÇÃO</v>
          </cell>
          <cell r="AO1493">
            <v>1.89</v>
          </cell>
        </row>
        <row r="1495">
          <cell r="C1495" t="str">
            <v>CÓDIGO</v>
          </cell>
          <cell r="F1495" t="str">
            <v>MATERIAIS</v>
          </cell>
          <cell r="AC1495" t="str">
            <v>UNIDADE</v>
          </cell>
          <cell r="AG1495" t="str">
            <v>CUSTO UNITÁRIO</v>
          </cell>
          <cell r="AK1495" t="str">
            <v>CONSUMO</v>
          </cell>
          <cell r="AO1495" t="str">
            <v>CUSTO TOTAL</v>
          </cell>
        </row>
        <row r="1505">
          <cell r="Y1505" t="str">
            <v>CUSTO DE MATERIAIS - TOTAL</v>
          </cell>
          <cell r="AO1505">
            <v>0</v>
          </cell>
        </row>
        <row r="1507">
          <cell r="C1507" t="str">
            <v>CÓDIGO</v>
          </cell>
          <cell r="F1507" t="str">
            <v>EQUIPAMENTO DE TRANSPORTE</v>
          </cell>
          <cell r="S1507" t="str">
            <v>TIPO</v>
          </cell>
          <cell r="V1507" t="str">
            <v>PISO</v>
          </cell>
          <cell r="Y1507" t="str">
            <v>MATERIAL</v>
          </cell>
          <cell r="AE1507" t="str">
            <v>CUSTO (tkm)</v>
          </cell>
          <cell r="AH1507" t="str">
            <v>DT            (km)</v>
          </cell>
          <cell r="AK1507" t="str">
            <v>CONSUMO</v>
          </cell>
          <cell r="AO1507" t="str">
            <v>CUSTO TOTAL</v>
          </cell>
        </row>
        <row r="1517">
          <cell r="Y1517" t="str">
            <v>CUSTO DE TRANSPORTE - TOTAL</v>
          </cell>
          <cell r="AO1517">
            <v>0</v>
          </cell>
        </row>
        <row r="1519">
          <cell r="Y1519" t="str">
            <v>CUSTO UNITÁRIO DIRETO - TOTAL</v>
          </cell>
          <cell r="AO1519">
            <v>1.89</v>
          </cell>
        </row>
        <row r="1520">
          <cell r="Y1520" t="str">
            <v>LDI</v>
          </cell>
          <cell r="AH1520">
            <v>0.27839999999999998</v>
          </cell>
          <cell r="AO1520">
            <v>0.53</v>
          </cell>
        </row>
        <row r="1521">
          <cell r="A1521" t="str">
            <v>2.S.01.513.01</v>
          </cell>
          <cell r="Y1521" t="str">
            <v>PREÇO UNITÁRIO TOTAL</v>
          </cell>
          <cell r="AO1521">
            <v>2.42</v>
          </cell>
        </row>
        <row r="1523">
          <cell r="C1523" t="str">
            <v>OBSERVAÇÕES:</v>
          </cell>
        </row>
        <row r="1530">
          <cell r="C1530" t="str">
            <v>RODOVIA:</v>
          </cell>
          <cell r="G1530" t="str">
            <v>BR-487/PR</v>
          </cell>
          <cell r="AB1530" t="str">
            <v>DATA-BASE:      MARÇO/2011/PR</v>
          </cell>
          <cell r="AJ1530" t="str">
            <v>PB-Qd 08</v>
          </cell>
        </row>
        <row r="1531">
          <cell r="C1531" t="str">
            <v>TRECHO:</v>
          </cell>
          <cell r="G1531" t="str">
            <v>DIV. MS/PR - ENTR. BR-373(B)/PR-151 (P. GROSSA)</v>
          </cell>
        </row>
        <row r="1532">
          <cell r="C1532" t="str">
            <v>SUBTRECHO:</v>
          </cell>
          <cell r="G1532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V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2.S.02.110.00</v>
          </cell>
          <cell r="K4" t="str">
            <v>SERVIÇO:</v>
          </cell>
          <cell r="O4" t="str">
            <v>REGULARIZAÇÃO DO SUBLEITO</v>
          </cell>
          <cell r="AL4" t="str">
            <v>UNIDADE:</v>
          </cell>
          <cell r="AP4" t="str">
            <v>m²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E006</v>
          </cell>
          <cell r="F9" t="str">
            <v>MOTONIVELADORA: CATERPILLAR: 120M</v>
          </cell>
          <cell r="V9">
            <v>1</v>
          </cell>
          <cell r="Y9">
            <v>0.55000000000000004</v>
          </cell>
          <cell r="AC9">
            <v>0.44999999999999996</v>
          </cell>
          <cell r="AG9">
            <v>136.4496</v>
          </cell>
          <cell r="AK9">
            <v>19.621200000000002</v>
          </cell>
          <cell r="AO9">
            <v>83.88</v>
          </cell>
        </row>
        <row r="10">
          <cell r="C10" t="str">
            <v>E007</v>
          </cell>
          <cell r="F10" t="str">
            <v>TRATOR AGRÍCOLA: MASSEY FERGUSON: MF 4291/4 449A</v>
          </cell>
          <cell r="V10">
            <v>1</v>
          </cell>
          <cell r="Y10">
            <v>0.52</v>
          </cell>
          <cell r="AC10">
            <v>0.48</v>
          </cell>
          <cell r="AG10">
            <v>63.061399999999999</v>
          </cell>
          <cell r="AK10">
            <v>15.1364</v>
          </cell>
          <cell r="AO10">
            <v>40.06</v>
          </cell>
        </row>
        <row r="11">
          <cell r="C11" t="str">
            <v>E013</v>
          </cell>
          <cell r="F11" t="str">
            <v>ROLO COMPAC.: DYNAPAC: CA-250-P - PÉ DE CARNEIRO AUTOP. 11,25 t VIBR</v>
          </cell>
          <cell r="V11">
            <v>1</v>
          </cell>
          <cell r="Y11">
            <v>1</v>
          </cell>
          <cell r="AC11">
            <v>0</v>
          </cell>
          <cell r="AG11">
            <v>108.4657</v>
          </cell>
          <cell r="AK11">
            <v>15.1364</v>
          </cell>
          <cell r="AO11">
            <v>108.47</v>
          </cell>
        </row>
        <row r="12">
          <cell r="C12" t="str">
            <v>E101</v>
          </cell>
          <cell r="F12" t="str">
            <v>GRADE DE DISCOS: MARCHESAN: GA 24 x 24</v>
          </cell>
          <cell r="V12">
            <v>1</v>
          </cell>
          <cell r="Y12">
            <v>0.52</v>
          </cell>
          <cell r="AC12">
            <v>0.48</v>
          </cell>
          <cell r="AG12">
            <v>2.5792000000000002</v>
          </cell>
          <cell r="AK12">
            <v>0</v>
          </cell>
          <cell r="AO12">
            <v>1.34</v>
          </cell>
        </row>
        <row r="13">
          <cell r="C13" t="str">
            <v>E105</v>
          </cell>
          <cell r="F13" t="str">
            <v>ROLO COMPAC.: CATERPILLAR: PS-360 C - DE PNEUS AUTOPROP. 25 t</v>
          </cell>
          <cell r="V13">
            <v>1</v>
          </cell>
          <cell r="Y13">
            <v>0.78</v>
          </cell>
          <cell r="AC13">
            <v>0.21999999999999997</v>
          </cell>
          <cell r="AG13">
            <v>101.67619999999999</v>
          </cell>
          <cell r="AK13">
            <v>15.1364</v>
          </cell>
          <cell r="AO13">
            <v>82.64</v>
          </cell>
        </row>
        <row r="14">
          <cell r="C14" t="str">
            <v>E407</v>
          </cell>
          <cell r="F14" t="str">
            <v>CAMINHÃO TANQUE: MERCEDES BENZ:  2726 K - 10.000 l</v>
          </cell>
          <cell r="V14">
            <v>1</v>
          </cell>
          <cell r="Y14">
            <v>0.98</v>
          </cell>
          <cell r="AC14">
            <v>2.0000000000000018E-2</v>
          </cell>
          <cell r="AG14">
            <v>172.37180000000001</v>
          </cell>
          <cell r="AK14">
            <v>17.939399999999999</v>
          </cell>
          <cell r="AO14">
            <v>169.28</v>
          </cell>
        </row>
        <row r="17">
          <cell r="Y17" t="str">
            <v>CUSTO HORÁRIO DE EQUIPAMENTOS - TOTAL</v>
          </cell>
          <cell r="AO17">
            <v>485.66999999999996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T511</v>
          </cell>
          <cell r="F21" t="str">
            <v>ENCARREGADO DE PAVIMENTAÇÃO</v>
          </cell>
          <cell r="AG21">
            <v>1</v>
          </cell>
          <cell r="AK21">
            <v>39.24248</v>
          </cell>
          <cell r="AO21">
            <v>39.24</v>
          </cell>
        </row>
        <row r="22">
          <cell r="C22" t="str">
            <v>T701</v>
          </cell>
          <cell r="F22" t="str">
            <v>SERVENTE</v>
          </cell>
          <cell r="AG22">
            <v>3</v>
          </cell>
          <cell r="AK22">
            <v>7.90456</v>
          </cell>
          <cell r="AO22">
            <v>23.71</v>
          </cell>
        </row>
        <row r="29">
          <cell r="Y29" t="str">
            <v>FERRAMENTAS MANUAIS</v>
          </cell>
          <cell r="AG29" t="str">
            <v>15,51%</v>
          </cell>
          <cell r="AK29">
            <v>62.95</v>
          </cell>
          <cell r="AO29">
            <v>9.76</v>
          </cell>
        </row>
        <row r="30">
          <cell r="Y30" t="str">
            <v>CUSTO HORÁRIO DE MÃO-DE-OBRA - TOTAL</v>
          </cell>
          <cell r="AO30">
            <v>72.710000000000008</v>
          </cell>
        </row>
        <row r="32">
          <cell r="Y32" t="str">
            <v>CUSTO HORÁRIO DE EXECUÇÃO</v>
          </cell>
          <cell r="AO32">
            <v>558.38</v>
          </cell>
        </row>
        <row r="33">
          <cell r="C33" t="str">
            <v>PRODUÇÃO DA EQUIPE</v>
          </cell>
          <cell r="Q33">
            <v>841</v>
          </cell>
          <cell r="V33" t="str">
            <v>m2</v>
          </cell>
          <cell r="Y33" t="str">
            <v>CUSTO UNITÁRIO DE EXECUÇÃO</v>
          </cell>
          <cell r="AO33">
            <v>0.66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45">
          <cell r="Y45" t="str">
            <v>CUSTO DE MATERIAIS - TOTAL</v>
          </cell>
          <cell r="AO45">
            <v>0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AO49">
            <v>0</v>
          </cell>
        </row>
        <row r="50">
          <cell r="AO50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4">
          <cell r="AO54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Y57" t="str">
            <v>CUSTO DE TRANSPORTE - TOTAL</v>
          </cell>
          <cell r="AO57">
            <v>0</v>
          </cell>
        </row>
        <row r="59">
          <cell r="Y59" t="str">
            <v>CUSTO UNITÁRIO DIRETO - TOTAL</v>
          </cell>
          <cell r="AO59">
            <v>0.66</v>
          </cell>
        </row>
        <row r="60">
          <cell r="Y60" t="str">
            <v>LDI</v>
          </cell>
          <cell r="AH60">
            <v>0.27839999999999998</v>
          </cell>
          <cell r="AO60">
            <v>0.18</v>
          </cell>
        </row>
        <row r="61">
          <cell r="A61" t="str">
            <v>2.S.02.110.00</v>
          </cell>
          <cell r="Y61" t="str">
            <v>PREÇO UNITÁRIO TOTAL</v>
          </cell>
          <cell r="AO61">
            <v>0.84000000000000008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2.S.02.241.01</v>
          </cell>
          <cell r="K77" t="str">
            <v>SERVIÇO:</v>
          </cell>
          <cell r="O77" t="str">
            <v>BASE DE SOLO-CIMENTO C/ MISTURA EM USINA</v>
          </cell>
          <cell r="AL77" t="str">
            <v>UNIDADE:</v>
          </cell>
          <cell r="AP77" t="str">
            <v>m³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E102</v>
          </cell>
          <cell r="F82" t="str">
            <v>ROLO COMPAC.: DYNAPAC: CC-424HF - TANDEN VIBRAT. AUTOPROP 10,2 t</v>
          </cell>
          <cell r="V82">
            <v>1</v>
          </cell>
          <cell r="Y82">
            <v>0.73</v>
          </cell>
          <cell r="AC82">
            <v>0.27</v>
          </cell>
          <cell r="AG82">
            <v>117.8918</v>
          </cell>
          <cell r="AK82">
            <v>15.1364</v>
          </cell>
          <cell r="AO82">
            <v>90.15</v>
          </cell>
        </row>
        <row r="83">
          <cell r="C83" t="str">
            <v>E105</v>
          </cell>
          <cell r="F83" t="str">
            <v>ROLO COMPAC.: CATERPILLAR: PS-360 C - DE PNEUS AUTOPROP. 25 t</v>
          </cell>
          <cell r="V83">
            <v>1</v>
          </cell>
          <cell r="Y83">
            <v>0.75</v>
          </cell>
          <cell r="AC83">
            <v>0.25</v>
          </cell>
          <cell r="AG83">
            <v>101.67619999999999</v>
          </cell>
          <cell r="AK83">
            <v>15.1364</v>
          </cell>
          <cell r="AO83">
            <v>80.040000000000006</v>
          </cell>
        </row>
        <row r="84">
          <cell r="C84" t="str">
            <v>E109</v>
          </cell>
          <cell r="F84" t="str">
            <v>DISTRIBUIDOR DE AGREGADOS: ROMANELLI: DAR-5000 AUTOPROP</v>
          </cell>
          <cell r="V84">
            <v>1</v>
          </cell>
          <cell r="Y84">
            <v>0.89</v>
          </cell>
          <cell r="AC84">
            <v>0.10999999999999999</v>
          </cell>
          <cell r="AG84">
            <v>128.96870000000001</v>
          </cell>
          <cell r="AK84">
            <v>19.621200000000002</v>
          </cell>
          <cell r="AO84">
            <v>116.94</v>
          </cell>
        </row>
        <row r="85">
          <cell r="C85" t="str">
            <v>E138</v>
          </cell>
          <cell r="F85" t="str">
            <v>ESTABILIZADOR/RECICLADORA A FRIO: CATERPILLAR: RM-500</v>
          </cell>
          <cell r="V85">
            <v>1</v>
          </cell>
          <cell r="Y85">
            <v>0.99</v>
          </cell>
          <cell r="AC85">
            <v>1.0000000000000009E-2</v>
          </cell>
          <cell r="AG85">
            <v>389.83249999999998</v>
          </cell>
          <cell r="AK85">
            <v>20.7425</v>
          </cell>
          <cell r="AO85">
            <v>386.14</v>
          </cell>
        </row>
        <row r="86">
          <cell r="C86" t="str">
            <v>E404</v>
          </cell>
          <cell r="F86" t="str">
            <v>CAMINHÃO BASCULANTE: MERCEDES BENZ: - 2726 K - 10 m3 - 15 t</v>
          </cell>
          <cell r="V86">
            <v>4.0199999999999996</v>
          </cell>
          <cell r="Y86">
            <v>1</v>
          </cell>
          <cell r="AC86">
            <v>0</v>
          </cell>
          <cell r="AG86">
            <v>172.79079999999999</v>
          </cell>
          <cell r="AK86">
            <v>17.939399999999999</v>
          </cell>
          <cell r="AO86">
            <v>694.62</v>
          </cell>
        </row>
        <row r="87">
          <cell r="C87" t="str">
            <v>E407</v>
          </cell>
          <cell r="F87" t="str">
            <v>CAMINHÃO TANQUE: MERCEDES BENZ:  2726 K - 10.000 l</v>
          </cell>
          <cell r="V87">
            <v>1</v>
          </cell>
          <cell r="Y87">
            <v>0.7</v>
          </cell>
          <cell r="AC87">
            <v>0.30000000000000004</v>
          </cell>
          <cell r="AG87">
            <v>172.37180000000001</v>
          </cell>
          <cell r="AK87">
            <v>17.939399999999999</v>
          </cell>
          <cell r="AO87">
            <v>126.04</v>
          </cell>
        </row>
        <row r="90">
          <cell r="Y90" t="str">
            <v>CUSTO HORÁRIO DE EQUIPAMENTOS - TOTAL</v>
          </cell>
          <cell r="AO90">
            <v>1493.9299999999998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T511</v>
          </cell>
          <cell r="F94" t="str">
            <v>ENCARREGADO DE PAVIMENTAÇÃO</v>
          </cell>
          <cell r="AG94">
            <v>1</v>
          </cell>
          <cell r="AK94">
            <v>39.24248</v>
          </cell>
          <cell r="AO94">
            <v>39.24</v>
          </cell>
        </row>
        <row r="95">
          <cell r="C95" t="str">
            <v>T701</v>
          </cell>
          <cell r="F95" t="str">
            <v>SERVENTE</v>
          </cell>
          <cell r="AG95">
            <v>3</v>
          </cell>
          <cell r="AK95">
            <v>7.90456</v>
          </cell>
          <cell r="AO95">
            <v>23.71</v>
          </cell>
        </row>
        <row r="102">
          <cell r="Y102" t="str">
            <v>FERRAMENTAS MANUAIS</v>
          </cell>
          <cell r="AG102" t="str">
            <v>15,51%</v>
          </cell>
          <cell r="AK102">
            <v>62.95</v>
          </cell>
          <cell r="AO102">
            <v>9.76</v>
          </cell>
        </row>
        <row r="103">
          <cell r="Y103" t="str">
            <v>CUSTO HORÁRIO DE MÃO-DE-OBRA - TOTAL</v>
          </cell>
          <cell r="AO103">
            <v>72.710000000000008</v>
          </cell>
        </row>
        <row r="105">
          <cell r="Y105" t="str">
            <v>CUSTO HORÁRIO DE EXECUÇÃO</v>
          </cell>
          <cell r="AO105">
            <v>1566.6399999999999</v>
          </cell>
        </row>
        <row r="106">
          <cell r="C106" t="str">
            <v>PRODUÇÃO DA EQUIPE</v>
          </cell>
          <cell r="Q106">
            <v>121</v>
          </cell>
          <cell r="V106" t="str">
            <v>m3</v>
          </cell>
          <cell r="Y106" t="str">
            <v>CUSTO UNITÁRIO DE EXECUÇÃO</v>
          </cell>
          <cell r="AO106">
            <v>12.95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1.A.01.396.01</v>
          </cell>
          <cell r="F110" t="str">
            <v xml:space="preserve">USINAGEM DE SOLO-CIMENTO </v>
          </cell>
          <cell r="AC110" t="str">
            <v>m³</v>
          </cell>
          <cell r="AG110">
            <v>58.190000000000005</v>
          </cell>
          <cell r="AK110">
            <v>1</v>
          </cell>
          <cell r="AO110">
            <v>58.19</v>
          </cell>
        </row>
        <row r="118">
          <cell r="Y118" t="str">
            <v>CUSTO DE MATERIAIS - TOTAL</v>
          </cell>
          <cell r="AO118">
            <v>58.19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C122" t="str">
            <v>1.A.00.001.05</v>
          </cell>
          <cell r="F122" t="str">
            <v>CAMINHÃO BASCULANTE</v>
          </cell>
          <cell r="S122" t="str">
            <v>LOCAL</v>
          </cell>
          <cell r="V122" t="str">
            <v>NPAV</v>
          </cell>
          <cell r="Y122" t="str">
            <v>MASSA USINADA</v>
          </cell>
          <cell r="AE122">
            <v>0.88</v>
          </cell>
          <cell r="AH122">
            <v>6.9</v>
          </cell>
          <cell r="AK122">
            <v>2.1</v>
          </cell>
          <cell r="AO122">
            <v>12.75</v>
          </cell>
        </row>
        <row r="123">
          <cell r="AO123">
            <v>0</v>
          </cell>
        </row>
        <row r="124">
          <cell r="AO124">
            <v>0</v>
          </cell>
        </row>
        <row r="125">
          <cell r="AO125">
            <v>0</v>
          </cell>
        </row>
        <row r="126">
          <cell r="AO126">
            <v>0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Y130" t="str">
            <v>CUSTO DE TRANSPORTE - TOTAL</v>
          </cell>
          <cell r="AO130">
            <v>12.75</v>
          </cell>
        </row>
        <row r="132">
          <cell r="Y132" t="str">
            <v>CUSTO UNITÁRIO DIRETO - TOTAL</v>
          </cell>
          <cell r="AO132">
            <v>83.89</v>
          </cell>
        </row>
        <row r="133">
          <cell r="Y133" t="str">
            <v>LDI</v>
          </cell>
          <cell r="AH133">
            <v>0.27839999999999998</v>
          </cell>
          <cell r="AO133">
            <v>23.35</v>
          </cell>
        </row>
        <row r="134">
          <cell r="A134" t="str">
            <v>2.S.02.241.01</v>
          </cell>
          <cell r="Y134" t="str">
            <v>PREÇO UNITÁRIO TOTAL</v>
          </cell>
          <cell r="AO134">
            <v>107.24000000000001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2.S.02.243.01</v>
          </cell>
          <cell r="K150" t="str">
            <v>SERVIÇO:</v>
          </cell>
          <cell r="O150" t="str">
            <v>SUB-BASE DE SOLO MELHORADO C/ CIMENTO MIST. EM USINA</v>
          </cell>
          <cell r="AL150" t="str">
            <v>UNIDADE:</v>
          </cell>
          <cell r="AP150" t="str">
            <v>m³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E102</v>
          </cell>
          <cell r="F155" t="str">
            <v>ROLO COMPAC.: DYNAPAC: CC-424HF - TANDEN VIBRAT. AUTOPROP 10,2 t</v>
          </cell>
          <cell r="V155">
            <v>1</v>
          </cell>
          <cell r="Y155">
            <v>0.75</v>
          </cell>
          <cell r="AC155">
            <v>0.25</v>
          </cell>
          <cell r="AG155">
            <v>117.8918</v>
          </cell>
          <cell r="AK155">
            <v>15.1364</v>
          </cell>
          <cell r="AO155">
            <v>92.2</v>
          </cell>
        </row>
        <row r="156">
          <cell r="C156" t="str">
            <v>E105</v>
          </cell>
          <cell r="F156" t="str">
            <v>ROLO COMPAC.: CATERPILLAR: PS-360 C - DE PNEUS AUTOPROP. 25 t</v>
          </cell>
          <cell r="V156">
            <v>1</v>
          </cell>
          <cell r="Y156">
            <v>0.77</v>
          </cell>
          <cell r="AC156">
            <v>0.22999999999999998</v>
          </cell>
          <cell r="AG156">
            <v>101.67619999999999</v>
          </cell>
          <cell r="AK156">
            <v>15.1364</v>
          </cell>
          <cell r="AO156">
            <v>81.77</v>
          </cell>
        </row>
        <row r="157">
          <cell r="C157" t="str">
            <v>E109</v>
          </cell>
          <cell r="F157" t="str">
            <v>DISTRIBUIDOR DE AGREGADOS: ROMANELLI: DAR-5000 AUTOPROP</v>
          </cell>
          <cell r="V157">
            <v>1</v>
          </cell>
          <cell r="Y157">
            <v>0.92</v>
          </cell>
          <cell r="AC157">
            <v>7.999999999999996E-2</v>
          </cell>
          <cell r="AG157">
            <v>128.96870000000001</v>
          </cell>
          <cell r="AK157">
            <v>19.621200000000002</v>
          </cell>
          <cell r="AO157">
            <v>120.22</v>
          </cell>
        </row>
        <row r="158">
          <cell r="C158" t="str">
            <v>E138</v>
          </cell>
          <cell r="F158" t="str">
            <v>ESTABILIZADOR/RECICLADORA A FRIO: CATERPILLAR: RM-500</v>
          </cell>
          <cell r="V158">
            <v>1</v>
          </cell>
          <cell r="Y158">
            <v>0.86</v>
          </cell>
          <cell r="AC158">
            <v>0.14000000000000001</v>
          </cell>
          <cell r="AG158">
            <v>389.83249999999998</v>
          </cell>
          <cell r="AK158">
            <v>20.7425</v>
          </cell>
          <cell r="AO158">
            <v>338.16</v>
          </cell>
        </row>
        <row r="159">
          <cell r="C159" t="str">
            <v>E404</v>
          </cell>
          <cell r="F159" t="str">
            <v>CAMINHÃO BASCULANTE: MERCEDES BENZ: - 2726 K - 10 m3 - 15 t</v>
          </cell>
          <cell r="V159">
            <v>4.0199999999999996</v>
          </cell>
          <cell r="Y159">
            <v>1</v>
          </cell>
          <cell r="AC159">
            <v>0</v>
          </cell>
          <cell r="AG159">
            <v>172.79079999999999</v>
          </cell>
          <cell r="AK159">
            <v>17.939399999999999</v>
          </cell>
          <cell r="AO159">
            <v>694.62</v>
          </cell>
        </row>
        <row r="160">
          <cell r="C160" t="str">
            <v>E407</v>
          </cell>
          <cell r="F160" t="str">
            <v>CAMINHÃO TANQUE: MERCEDES BENZ:  2726 K - 10.000 l</v>
          </cell>
          <cell r="V160">
            <v>1</v>
          </cell>
          <cell r="Y160">
            <v>0.73</v>
          </cell>
          <cell r="AC160">
            <v>0.27</v>
          </cell>
          <cell r="AG160">
            <v>172.37180000000001</v>
          </cell>
          <cell r="AK160">
            <v>17.939399999999999</v>
          </cell>
          <cell r="AO160">
            <v>130.68</v>
          </cell>
        </row>
        <row r="163">
          <cell r="Y163" t="str">
            <v>CUSTO HORÁRIO DE EQUIPAMENTOS - TOTAL</v>
          </cell>
          <cell r="AO163">
            <v>1457.65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T511</v>
          </cell>
          <cell r="F167" t="str">
            <v>ENCARREGADO DE PAVIMENTAÇÃO</v>
          </cell>
          <cell r="AG167">
            <v>1</v>
          </cell>
          <cell r="AK167">
            <v>39.24248</v>
          </cell>
          <cell r="AO167">
            <v>39.24</v>
          </cell>
        </row>
        <row r="168">
          <cell r="C168" t="str">
            <v>T701</v>
          </cell>
          <cell r="F168" t="str">
            <v>SERVENTE</v>
          </cell>
          <cell r="AG168">
            <v>3</v>
          </cell>
          <cell r="AK168">
            <v>7.90456</v>
          </cell>
          <cell r="AO168">
            <v>23.71</v>
          </cell>
        </row>
        <row r="175">
          <cell r="Y175" t="str">
            <v>FERRAMENTAS MANUAIS</v>
          </cell>
          <cell r="AG175" t="str">
            <v>15,51%</v>
          </cell>
          <cell r="AK175">
            <v>62.95</v>
          </cell>
          <cell r="AO175">
            <v>9.76</v>
          </cell>
        </row>
        <row r="176">
          <cell r="Y176" t="str">
            <v>CUSTO HORÁRIO DE MÃO-DE-OBRA - TOTAL</v>
          </cell>
          <cell r="AO176">
            <v>72.710000000000008</v>
          </cell>
        </row>
        <row r="178">
          <cell r="Y178" t="str">
            <v>CUSTO HORÁRIO DE EXECUÇÃO</v>
          </cell>
          <cell r="AO178">
            <v>1530.3600000000001</v>
          </cell>
        </row>
        <row r="179">
          <cell r="C179" t="str">
            <v>PRODUÇÃO DA EQUIPE</v>
          </cell>
          <cell r="Q179">
            <v>125</v>
          </cell>
          <cell r="V179" t="str">
            <v>m3</v>
          </cell>
          <cell r="Y179" t="str">
            <v>CUSTO UNITÁRIO DE EXECUÇÃO</v>
          </cell>
          <cell r="AO179">
            <v>12.24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1.A.01.396.02</v>
          </cell>
          <cell r="F183" t="str">
            <v>USINAGEM DE SOLO MELHORADO C/ CIMENTO</v>
          </cell>
          <cell r="AC183" t="str">
            <v>m³</v>
          </cell>
          <cell r="AG183">
            <v>23.83</v>
          </cell>
          <cell r="AK183">
            <v>1</v>
          </cell>
          <cell r="AO183">
            <v>23.83</v>
          </cell>
        </row>
        <row r="191">
          <cell r="Y191" t="str">
            <v>CUSTO DE MATERIAIS - TOTAL</v>
          </cell>
          <cell r="AO191">
            <v>23.83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195">
          <cell r="C195" t="str">
            <v>1.A.00.001.05</v>
          </cell>
          <cell r="F195" t="str">
            <v>CAMINHÃO BASCULANTE</v>
          </cell>
          <cell r="S195" t="str">
            <v>LOCAL</v>
          </cell>
          <cell r="V195" t="str">
            <v>NPAV</v>
          </cell>
          <cell r="Y195" t="str">
            <v>MASSA USINADA</v>
          </cell>
          <cell r="AE195">
            <v>0.88</v>
          </cell>
          <cell r="AH195">
            <v>6.9</v>
          </cell>
          <cell r="AK195">
            <v>2</v>
          </cell>
          <cell r="AO195">
            <v>12.14</v>
          </cell>
        </row>
        <row r="196">
          <cell r="AO196">
            <v>0</v>
          </cell>
        </row>
        <row r="197">
          <cell r="AO197">
            <v>0</v>
          </cell>
        </row>
        <row r="198">
          <cell r="AO198">
            <v>0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Y203" t="str">
            <v>CUSTO DE TRANSPORTE - TOTAL</v>
          </cell>
          <cell r="AO203">
            <v>12.14</v>
          </cell>
        </row>
        <row r="205">
          <cell r="Y205" t="str">
            <v>CUSTO UNITÁRIO DIRETO - TOTAL</v>
          </cell>
          <cell r="AO205">
            <v>48.21</v>
          </cell>
        </row>
        <row r="206">
          <cell r="Y206" t="str">
            <v>LDI</v>
          </cell>
          <cell r="AH206">
            <v>0.27839999999999998</v>
          </cell>
          <cell r="AO206">
            <v>13.42</v>
          </cell>
        </row>
        <row r="207">
          <cell r="A207" t="str">
            <v>2.S.02.243.01</v>
          </cell>
          <cell r="Y207" t="str">
            <v>PREÇO UNITÁRIO TOTAL</v>
          </cell>
          <cell r="AO207">
            <v>61.63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COMPOSIÇÃO DE PREÇO UNITÁRIO</v>
          </cell>
        </row>
        <row r="223">
          <cell r="C223" t="str">
            <v>CÓDIGO:</v>
          </cell>
          <cell r="G223" t="str">
            <v>2.S.02.400.00</v>
          </cell>
          <cell r="K223" t="str">
            <v>SERVIÇO:</v>
          </cell>
          <cell r="O223" t="str">
            <v>PINTURA DE LIGAÇÃO/CURA</v>
          </cell>
          <cell r="AL223" t="str">
            <v>UNIDADE:</v>
          </cell>
          <cell r="AP223" t="str">
            <v>m²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28">
          <cell r="C228" t="str">
            <v>E007</v>
          </cell>
          <cell r="F228" t="str">
            <v>TRATOR AGRÍCOLA: MASSEY FERGUSON: MF 4291/4 449A</v>
          </cell>
          <cell r="V228">
            <v>1</v>
          </cell>
          <cell r="Y228">
            <v>0.5</v>
          </cell>
          <cell r="AC228">
            <v>0.5</v>
          </cell>
          <cell r="AG228">
            <v>63.061399999999999</v>
          </cell>
          <cell r="AK228">
            <v>15.1364</v>
          </cell>
          <cell r="AO228">
            <v>39.1</v>
          </cell>
        </row>
        <row r="229">
          <cell r="C229" t="str">
            <v>E107</v>
          </cell>
          <cell r="F229" t="str">
            <v>VASSOURA MECÂNICA: CMV: VM2440 - REBOCÁVEL</v>
          </cell>
          <cell r="V229">
            <v>1</v>
          </cell>
          <cell r="Y229">
            <v>0.5</v>
          </cell>
          <cell r="AC229">
            <v>0.5</v>
          </cell>
          <cell r="AG229">
            <v>3.8315000000000001</v>
          </cell>
          <cell r="AK229">
            <v>0</v>
          </cell>
          <cell r="AO229">
            <v>1.92</v>
          </cell>
        </row>
        <row r="230">
          <cell r="C230" t="str">
            <v>E110</v>
          </cell>
          <cell r="F230" t="str">
            <v>TANQUE ESTOCAGEM ASFALTO: CIFALI: - 30.000 l</v>
          </cell>
          <cell r="V230">
            <v>2</v>
          </cell>
          <cell r="Y230">
            <v>1</v>
          </cell>
          <cell r="AC230">
            <v>0</v>
          </cell>
          <cell r="AG230">
            <v>4.76</v>
          </cell>
          <cell r="AK230">
            <v>0</v>
          </cell>
          <cell r="AO230">
            <v>9.52</v>
          </cell>
        </row>
        <row r="231">
          <cell r="C231" t="str">
            <v>E111</v>
          </cell>
          <cell r="F231" t="str">
            <v>EQUIP. DISTRIB. DE ASFALTO: FERLEX - MONTADO EM CAM</v>
          </cell>
          <cell r="V231">
            <v>1</v>
          </cell>
          <cell r="Y231">
            <v>1</v>
          </cell>
          <cell r="AC231">
            <v>0</v>
          </cell>
          <cell r="AG231">
            <v>92.480800000000002</v>
          </cell>
          <cell r="AK231">
            <v>17.939399999999999</v>
          </cell>
          <cell r="AO231">
            <v>92.48</v>
          </cell>
        </row>
        <row r="236">
          <cell r="Y236" t="str">
            <v>CUSTO HORÁRIO DE EQUIPAMENTOS - TOTAL</v>
          </cell>
          <cell r="AO236">
            <v>143.02000000000001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0">
          <cell r="C240" t="str">
            <v>T511</v>
          </cell>
          <cell r="F240" t="str">
            <v>ENCARREGADO DE PAVIMENTAÇÃO</v>
          </cell>
          <cell r="AG240">
            <v>1</v>
          </cell>
          <cell r="AK240">
            <v>39.24248</v>
          </cell>
          <cell r="AO240">
            <v>39.24</v>
          </cell>
        </row>
        <row r="241">
          <cell r="C241" t="str">
            <v>T701</v>
          </cell>
          <cell r="F241" t="str">
            <v>SERVENTE</v>
          </cell>
          <cell r="AG241">
            <v>3</v>
          </cell>
          <cell r="AK241">
            <v>7.90456</v>
          </cell>
          <cell r="AO241">
            <v>23.71</v>
          </cell>
        </row>
        <row r="248">
          <cell r="Y248" t="str">
            <v>FERRAMENTAS MANUAIS</v>
          </cell>
          <cell r="AG248" t="str">
            <v>15,51%</v>
          </cell>
          <cell r="AK248">
            <v>62.95</v>
          </cell>
          <cell r="AO248">
            <v>9.76</v>
          </cell>
        </row>
        <row r="249">
          <cell r="Y249" t="str">
            <v>CUSTO HORÁRIO DE MÃO-DE-OBRA - TOTAL</v>
          </cell>
          <cell r="AO249">
            <v>72.710000000000008</v>
          </cell>
        </row>
        <row r="251">
          <cell r="Y251" t="str">
            <v>CUSTO HORÁRIO DE EXECUÇÃO</v>
          </cell>
          <cell r="AO251">
            <v>215.73000000000002</v>
          </cell>
        </row>
        <row r="252">
          <cell r="C252" t="str">
            <v>PRODUÇÃO DA EQUIPE</v>
          </cell>
          <cell r="Q252">
            <v>1687</v>
          </cell>
          <cell r="V252" t="str">
            <v>m2</v>
          </cell>
          <cell r="Y252" t="str">
            <v>CUSTO UNITÁRIO DE EXECUÇÃO</v>
          </cell>
          <cell r="AO252">
            <v>0.13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56">
          <cell r="C256" t="str">
            <v>ANP3</v>
          </cell>
          <cell r="F256" t="str">
            <v>EMULSÃO ASFÁLTICA RR-1C</v>
          </cell>
          <cell r="AC256" t="str">
            <v>t</v>
          </cell>
          <cell r="AK256">
            <v>5.0000000000000001E-4</v>
          </cell>
          <cell r="AO256">
            <v>0</v>
          </cell>
        </row>
        <row r="264">
          <cell r="Y264" t="str">
            <v>CUSTO DE MATERIAIS - TOTAL</v>
          </cell>
          <cell r="AO264">
            <v>0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68">
          <cell r="AO268">
            <v>0</v>
          </cell>
        </row>
        <row r="269">
          <cell r="AO269">
            <v>0</v>
          </cell>
        </row>
        <row r="270">
          <cell r="AO270">
            <v>0</v>
          </cell>
        </row>
        <row r="271">
          <cell r="AO271">
            <v>0</v>
          </cell>
        </row>
        <row r="272">
          <cell r="AO272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Y276" t="str">
            <v>CUSTO DE TRANSPORTE - TOTAL</v>
          </cell>
          <cell r="AO276">
            <v>0</v>
          </cell>
        </row>
        <row r="278">
          <cell r="Y278" t="str">
            <v>CUSTO UNITÁRIO DIRETO - TOTAL</v>
          </cell>
          <cell r="AO278">
            <v>0.13</v>
          </cell>
        </row>
        <row r="279">
          <cell r="Y279" t="str">
            <v>LDI</v>
          </cell>
          <cell r="AH279">
            <v>0.27839999999999998</v>
          </cell>
          <cell r="AO279">
            <v>0.04</v>
          </cell>
        </row>
        <row r="280">
          <cell r="A280" t="str">
            <v>2.S.02.400.00</v>
          </cell>
          <cell r="Y280" t="str">
            <v>PREÇO UNITÁRIO TOTAL</v>
          </cell>
          <cell r="AO280">
            <v>0.17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COMPOSIÇÃO DE PREÇO UNITÁRIO</v>
          </cell>
        </row>
        <row r="296">
          <cell r="C296" t="str">
            <v>CÓDIGO:</v>
          </cell>
          <cell r="G296" t="str">
            <v>2.S.02.540.51</v>
          </cell>
          <cell r="K296" t="str">
            <v>SERVIÇO:</v>
          </cell>
          <cell r="O296" t="str">
            <v>CBUQ - CAPA DE ROLAMENTO AC/BC</v>
          </cell>
          <cell r="AL296" t="str">
            <v>UNIDADE:</v>
          </cell>
          <cell r="AP296" t="str">
            <v>t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E007</v>
          </cell>
          <cell r="F301" t="str">
            <v>TRATOR AGRÍCOLA: MASSEY FERGUSON: MF 4291/4 449A</v>
          </cell>
          <cell r="V301">
            <v>1</v>
          </cell>
          <cell r="Y301">
            <v>0.24</v>
          </cell>
          <cell r="AC301">
            <v>0.76</v>
          </cell>
          <cell r="AG301">
            <v>63.061399999999999</v>
          </cell>
          <cell r="AK301">
            <v>15.1364</v>
          </cell>
          <cell r="AO301">
            <v>26.64</v>
          </cell>
        </row>
        <row r="302">
          <cell r="C302" t="str">
            <v>E102</v>
          </cell>
          <cell r="F302" t="str">
            <v>ROLO COMPAC.: DYNAPAC: CC-424HF - TANDEN VIBRAT. AUTOPROP 10,2 t</v>
          </cell>
          <cell r="V302">
            <v>1</v>
          </cell>
          <cell r="Y302">
            <v>0.56000000000000005</v>
          </cell>
          <cell r="AC302">
            <v>0.43999999999999995</v>
          </cell>
          <cell r="AG302">
            <v>117.8918</v>
          </cell>
          <cell r="AK302">
            <v>15.1364</v>
          </cell>
          <cell r="AO302">
            <v>72.680000000000007</v>
          </cell>
        </row>
        <row r="303">
          <cell r="C303" t="str">
            <v>E105</v>
          </cell>
          <cell r="F303" t="str">
            <v>ROLO COMPAC.: CATERPILLAR: PS-360 C - DE PNEUS AUTOPROP. 25 t</v>
          </cell>
          <cell r="V303">
            <v>2</v>
          </cell>
          <cell r="Y303">
            <v>0.28999999999999998</v>
          </cell>
          <cell r="AC303">
            <v>0.71</v>
          </cell>
          <cell r="AG303">
            <v>101.67619999999999</v>
          </cell>
          <cell r="AK303">
            <v>15.1364</v>
          </cell>
          <cell r="AO303">
            <v>80.47</v>
          </cell>
        </row>
        <row r="304">
          <cell r="C304" t="str">
            <v>E107</v>
          </cell>
          <cell r="F304" t="str">
            <v>VASSOURA MECÂNICA: CMV: VM2440 - REBOCÁVEL</v>
          </cell>
          <cell r="V304">
            <v>1</v>
          </cell>
          <cell r="Y304">
            <v>0.24</v>
          </cell>
          <cell r="AC304">
            <v>0.76</v>
          </cell>
          <cell r="AG304">
            <v>3.8315000000000001</v>
          </cell>
          <cell r="AK304">
            <v>0</v>
          </cell>
          <cell r="AO304">
            <v>0.92</v>
          </cell>
        </row>
        <row r="305">
          <cell r="C305" t="str">
            <v>E149</v>
          </cell>
          <cell r="F305" t="str">
            <v>VIBROACABADORA DE ASF.: TEREX: TEREX VDA-600 - SOBRE EST.</v>
          </cell>
          <cell r="V305">
            <v>1</v>
          </cell>
          <cell r="Y305">
            <v>0.81</v>
          </cell>
          <cell r="AC305">
            <v>0.18999999999999995</v>
          </cell>
          <cell r="AG305">
            <v>133.38130000000001</v>
          </cell>
          <cell r="AK305">
            <v>20.7425</v>
          </cell>
          <cell r="AO305">
            <v>111.98</v>
          </cell>
        </row>
        <row r="306">
          <cell r="C306" t="str">
            <v>E404</v>
          </cell>
          <cell r="F306" t="str">
            <v>CAMINHÃO BASCULANTE: MERCEDES BENZ: - 2726 K - 10 m3 - 15 t</v>
          </cell>
          <cell r="V306">
            <v>1.53</v>
          </cell>
          <cell r="Y306">
            <v>1</v>
          </cell>
          <cell r="AC306">
            <v>0</v>
          </cell>
          <cell r="AG306">
            <v>172.79079999999999</v>
          </cell>
          <cell r="AK306">
            <v>17.939399999999999</v>
          </cell>
          <cell r="AO306">
            <v>264.37</v>
          </cell>
        </row>
        <row r="309">
          <cell r="Y309" t="str">
            <v>CUSTO HORÁRIO DE EQUIPAMENTOS - TOTAL</v>
          </cell>
          <cell r="AO309">
            <v>557.05999999999995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T511</v>
          </cell>
          <cell r="F313" t="str">
            <v>ENCARREGADO DE PAVIMENTAÇÃO</v>
          </cell>
          <cell r="AG313">
            <v>1</v>
          </cell>
          <cell r="AK313">
            <v>39.24248</v>
          </cell>
          <cell r="AO313">
            <v>39.24</v>
          </cell>
        </row>
        <row r="314">
          <cell r="C314" t="str">
            <v>T701</v>
          </cell>
          <cell r="F314" t="str">
            <v>SERVENTE</v>
          </cell>
          <cell r="AG314">
            <v>8</v>
          </cell>
          <cell r="AK314">
            <v>7.90456</v>
          </cell>
          <cell r="AO314">
            <v>63.24</v>
          </cell>
        </row>
        <row r="321">
          <cell r="Y321" t="str">
            <v>FERRAMENTAS MANUAIS</v>
          </cell>
          <cell r="AG321" t="str">
            <v>15,51%</v>
          </cell>
          <cell r="AK321">
            <v>102.48</v>
          </cell>
          <cell r="AO321">
            <v>15.89</v>
          </cell>
        </row>
        <row r="322">
          <cell r="Y322" t="str">
            <v>CUSTO HORÁRIO DE MÃO-DE-OBRA - TOTAL</v>
          </cell>
          <cell r="AO322">
            <v>118.37</v>
          </cell>
        </row>
        <row r="324">
          <cell r="Y324" t="str">
            <v>CUSTO HORÁRIO DE EXECUÇÃO</v>
          </cell>
          <cell r="AO324">
            <v>675.43</v>
          </cell>
        </row>
        <row r="325">
          <cell r="C325" t="str">
            <v>PRODUÇÃO DA EQUIPE</v>
          </cell>
          <cell r="Q325">
            <v>75</v>
          </cell>
          <cell r="V325" t="str">
            <v>t</v>
          </cell>
          <cell r="Y325" t="str">
            <v>CUSTO UNITÁRIO DE EXECUÇÃO</v>
          </cell>
          <cell r="AO325">
            <v>9.01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29">
          <cell r="C329" t="str">
            <v>1.A.01.390.52</v>
          </cell>
          <cell r="F329" t="str">
            <v>USINAGEM DE CBUQ (CAPA DE ROLAMENTO) AC/BC</v>
          </cell>
          <cell r="AC329" t="str">
            <v>t</v>
          </cell>
          <cell r="AG329">
            <v>74.319999999999993</v>
          </cell>
          <cell r="AK329">
            <v>1</v>
          </cell>
          <cell r="AO329">
            <v>74.319999999999993</v>
          </cell>
        </row>
        <row r="331">
          <cell r="F331">
            <v>0</v>
          </cell>
          <cell r="AC331">
            <v>0</v>
          </cell>
          <cell r="AG331">
            <v>0</v>
          </cell>
          <cell r="AO331">
            <v>0</v>
          </cell>
        </row>
        <row r="332">
          <cell r="F332">
            <v>0</v>
          </cell>
          <cell r="AC332">
            <v>0</v>
          </cell>
          <cell r="AG332">
            <v>0</v>
          </cell>
          <cell r="AO332">
            <v>0</v>
          </cell>
        </row>
        <row r="333">
          <cell r="F333">
            <v>0</v>
          </cell>
          <cell r="AC333">
            <v>0</v>
          </cell>
          <cell r="AG333">
            <v>0</v>
          </cell>
          <cell r="AO333">
            <v>0</v>
          </cell>
        </row>
        <row r="337">
          <cell r="Y337" t="str">
            <v>CUSTO DE MATERIAIS - TOTAL</v>
          </cell>
          <cell r="AO337">
            <v>74.319999999999993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1">
          <cell r="C341" t="str">
            <v>1.A.00.001.05</v>
          </cell>
          <cell r="F341" t="str">
            <v>CAMINHÃO BASCULANTE</v>
          </cell>
          <cell r="S341" t="str">
            <v>LOCAL</v>
          </cell>
          <cell r="V341" t="str">
            <v>NPAV</v>
          </cell>
          <cell r="Y341" t="str">
            <v>MASSA USINADA</v>
          </cell>
          <cell r="AE341">
            <v>0.88</v>
          </cell>
          <cell r="AH341">
            <v>9.8000000000000007</v>
          </cell>
          <cell r="AK341">
            <v>1</v>
          </cell>
          <cell r="AO341">
            <v>8.6199999999999992</v>
          </cell>
        </row>
        <row r="342">
          <cell r="AO342">
            <v>0</v>
          </cell>
        </row>
        <row r="343">
          <cell r="AO343">
            <v>0</v>
          </cell>
        </row>
        <row r="344">
          <cell r="AO344">
            <v>0</v>
          </cell>
        </row>
        <row r="345">
          <cell r="AO345">
            <v>0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Y349" t="str">
            <v>CUSTO DE TRANSPORTE - TOTAL</v>
          </cell>
          <cell r="AO349">
            <v>8.6199999999999992</v>
          </cell>
        </row>
        <row r="351">
          <cell r="Y351" t="str">
            <v>CUSTO UNITÁRIO DIRETO - TOTAL</v>
          </cell>
          <cell r="AO351">
            <v>91.95</v>
          </cell>
        </row>
        <row r="352">
          <cell r="Y352" t="str">
            <v>LDI</v>
          </cell>
          <cell r="AH352">
            <v>0.27839999999999998</v>
          </cell>
          <cell r="AO352">
            <v>25.6</v>
          </cell>
        </row>
        <row r="353">
          <cell r="A353" t="str">
            <v>2.S.02.540.51</v>
          </cell>
          <cell r="Y353" t="str">
            <v>PREÇO UNITÁRIO TOTAL</v>
          </cell>
          <cell r="AO353">
            <v>117.55000000000001</v>
          </cell>
        </row>
        <row r="355">
          <cell r="C355" t="str">
            <v>OBSERVAÇÕES:</v>
          </cell>
        </row>
        <row r="362">
          <cell r="C362" t="str">
            <v>RODOVIA:</v>
          </cell>
          <cell r="G362" t="str">
            <v>BR-487/PR</v>
          </cell>
          <cell r="AB362" t="str">
            <v>DATA-BASE:      MARÇO/2011/PR</v>
          </cell>
          <cell r="AJ362" t="str">
            <v>PB-Qd 08</v>
          </cell>
        </row>
        <row r="363">
          <cell r="C363" t="str">
            <v>TRECHO:</v>
          </cell>
          <cell r="G363" t="str">
            <v>DIV. MS/PR - ENTR. BR-373(B)/PR-151 (P. GROSSA)</v>
          </cell>
        </row>
        <row r="364">
          <cell r="C364" t="str">
            <v>SUBTRECHO:</v>
          </cell>
          <cell r="G364" t="str">
            <v xml:space="preserve">ENTR. PR-180/323(B)(CRUZEIRO DO OESTE) - ENTR. PR-465 (NOVA BRASÍLIA)                </v>
          </cell>
        </row>
        <row r="367">
          <cell r="C367" t="str">
            <v>COMPOSIÇÃO DE PREÇO UNITÁRIO</v>
          </cell>
        </row>
        <row r="369">
          <cell r="C369" t="str">
            <v>CÓDIGO:</v>
          </cell>
          <cell r="G369" t="str">
            <v>2.S.02.540.52</v>
          </cell>
          <cell r="K369" t="str">
            <v>SERVIÇO:</v>
          </cell>
          <cell r="O369" t="str">
            <v>CBUQ - "BINDER" AC/BC</v>
          </cell>
          <cell r="AL369" t="str">
            <v>UNIDADE:</v>
          </cell>
          <cell r="AP369" t="str">
            <v>t</v>
          </cell>
        </row>
        <row r="372">
          <cell r="C372" t="str">
            <v>CÓDIGO</v>
          </cell>
          <cell r="F372" t="str">
            <v>EQUIPAMENTOS</v>
          </cell>
          <cell r="V372" t="str">
            <v>QUANT.</v>
          </cell>
          <cell r="Y372" t="str">
            <v>UTILIZAÇÃO</v>
          </cell>
          <cell r="AG372" t="str">
            <v>CUSTO OPERACIONAL</v>
          </cell>
          <cell r="AO372" t="str">
            <v>CUSTO HORÁRIO</v>
          </cell>
        </row>
        <row r="373">
          <cell r="Y373" t="str">
            <v>PROD.</v>
          </cell>
          <cell r="AC373" t="str">
            <v>IMPROD.</v>
          </cell>
          <cell r="AG373" t="str">
            <v>PROD.</v>
          </cell>
          <cell r="AK373" t="str">
            <v>IMPROD.</v>
          </cell>
        </row>
        <row r="374">
          <cell r="C374" t="str">
            <v>E007</v>
          </cell>
          <cell r="F374" t="str">
            <v>TRATOR AGRÍCOLA: MASSEY FERGUSON: MF 4291/4 449A</v>
          </cell>
          <cell r="V374">
            <v>1</v>
          </cell>
          <cell r="Y374">
            <v>0.24</v>
          </cell>
          <cell r="AC374">
            <v>0.76</v>
          </cell>
          <cell r="AG374">
            <v>63.061399999999999</v>
          </cell>
          <cell r="AK374">
            <v>15.1364</v>
          </cell>
          <cell r="AO374">
            <v>26.64</v>
          </cell>
        </row>
        <row r="375">
          <cell r="C375" t="str">
            <v>E102</v>
          </cell>
          <cell r="F375" t="str">
            <v>ROLO COMPAC.: DYNAPAC: CC-424HF - TANDEN VIBRAT. AUTOPROP 10,2 t</v>
          </cell>
          <cell r="V375">
            <v>1</v>
          </cell>
          <cell r="Y375">
            <v>0.56000000000000005</v>
          </cell>
          <cell r="AC375">
            <v>0.43999999999999995</v>
          </cell>
          <cell r="AG375">
            <v>117.8918</v>
          </cell>
          <cell r="AK375">
            <v>15.1364</v>
          </cell>
          <cell r="AO375">
            <v>72.680000000000007</v>
          </cell>
        </row>
        <row r="376">
          <cell r="C376" t="str">
            <v>E105</v>
          </cell>
          <cell r="F376" t="str">
            <v>ROLO COMPAC.: CATERPILLAR: PS-360 C - DE PNEUS AUTOPROP. 25 t</v>
          </cell>
          <cell r="V376">
            <v>1</v>
          </cell>
          <cell r="Y376">
            <v>0.57999999999999996</v>
          </cell>
          <cell r="AC376">
            <v>0.42000000000000004</v>
          </cell>
          <cell r="AG376">
            <v>101.67619999999999</v>
          </cell>
          <cell r="AK376">
            <v>15.1364</v>
          </cell>
          <cell r="AO376">
            <v>65.33</v>
          </cell>
        </row>
        <row r="377">
          <cell r="C377" t="str">
            <v>E107</v>
          </cell>
          <cell r="F377" t="str">
            <v>VASSOURA MECÂNICA: CMV: VM2440 - REBOCÁVEL</v>
          </cell>
          <cell r="V377">
            <v>1</v>
          </cell>
          <cell r="Y377">
            <v>0.24</v>
          </cell>
          <cell r="AC377">
            <v>0.76</v>
          </cell>
          <cell r="AG377">
            <v>3.8315000000000001</v>
          </cell>
          <cell r="AK377">
            <v>0</v>
          </cell>
          <cell r="AO377">
            <v>0.92</v>
          </cell>
        </row>
        <row r="378">
          <cell r="C378" t="str">
            <v>E149</v>
          </cell>
          <cell r="F378" t="str">
            <v>VIBROACABADORA DE ASF.: TEREX: TEREX VDA-600 - SOBRE EST.</v>
          </cell>
          <cell r="V378">
            <v>1</v>
          </cell>
          <cell r="Y378">
            <v>0.81</v>
          </cell>
          <cell r="AC378">
            <v>0.18999999999999995</v>
          </cell>
          <cell r="AG378">
            <v>133.38130000000001</v>
          </cell>
          <cell r="AK378">
            <v>20.7425</v>
          </cell>
          <cell r="AO378">
            <v>111.98</v>
          </cell>
        </row>
        <row r="379">
          <cell r="C379" t="str">
            <v>E404</v>
          </cell>
          <cell r="F379" t="str">
            <v>CAMINHÃO BASCULANTE: MERCEDES BENZ: - 2726 K - 10 m3 - 15 t</v>
          </cell>
          <cell r="V379">
            <v>1.53</v>
          </cell>
          <cell r="Y379">
            <v>1</v>
          </cell>
          <cell r="AC379">
            <v>0</v>
          </cell>
          <cell r="AG379">
            <v>172.79079999999999</v>
          </cell>
          <cell r="AK379">
            <v>17.939399999999999</v>
          </cell>
          <cell r="AO379">
            <v>264.37</v>
          </cell>
        </row>
        <row r="382">
          <cell r="Y382" t="str">
            <v>CUSTO HORÁRIO DE EQUIPAMENTOS - TOTAL</v>
          </cell>
          <cell r="AO382">
            <v>541.92000000000007</v>
          </cell>
        </row>
        <row r="384">
          <cell r="C384" t="str">
            <v>CÓDIGO</v>
          </cell>
          <cell r="F384" t="str">
            <v>MÃO-DE-OBRA SUPLEMENTAR</v>
          </cell>
          <cell r="AC384" t="str">
            <v>K ou R</v>
          </cell>
          <cell r="AG384" t="str">
            <v>QUANT.</v>
          </cell>
          <cell r="AK384" t="str">
            <v>SALÁRIO BASE</v>
          </cell>
          <cell r="AO384" t="str">
            <v>CUSTO HORÁRIO</v>
          </cell>
        </row>
        <row r="386">
          <cell r="C386" t="str">
            <v>T511</v>
          </cell>
          <cell r="F386" t="str">
            <v>ENCARREGADO DE PAVIMENTAÇÃO</v>
          </cell>
          <cell r="AG386">
            <v>1</v>
          </cell>
          <cell r="AK386">
            <v>39.24248</v>
          </cell>
          <cell r="AO386">
            <v>39.24</v>
          </cell>
        </row>
        <row r="387">
          <cell r="C387" t="str">
            <v>T701</v>
          </cell>
          <cell r="F387" t="str">
            <v>SERVENTE</v>
          </cell>
          <cell r="AG387">
            <v>8</v>
          </cell>
          <cell r="AK387">
            <v>7.90456</v>
          </cell>
          <cell r="AO387">
            <v>63.24</v>
          </cell>
        </row>
        <row r="394">
          <cell r="Y394" t="str">
            <v>FERRAMENTAS MANUAIS</v>
          </cell>
          <cell r="AG394" t="str">
            <v>15,51%</v>
          </cell>
          <cell r="AK394">
            <v>102.48</v>
          </cell>
          <cell r="AO394">
            <v>15.89</v>
          </cell>
        </row>
        <row r="395">
          <cell r="Y395" t="str">
            <v>CUSTO HORÁRIO DE MÃO-DE-OBRA - TOTAL</v>
          </cell>
          <cell r="AO395">
            <v>118.37</v>
          </cell>
        </row>
        <row r="397">
          <cell r="Y397" t="str">
            <v>CUSTO HORÁRIO DE EXECUÇÃO</v>
          </cell>
          <cell r="AO397">
            <v>660.29000000000008</v>
          </cell>
        </row>
        <row r="398">
          <cell r="C398" t="str">
            <v>PRODUÇÃO DA EQUIPE</v>
          </cell>
          <cell r="Q398">
            <v>75</v>
          </cell>
          <cell r="V398" t="str">
            <v>t</v>
          </cell>
          <cell r="Y398" t="str">
            <v>CUSTO UNITÁRIO DE EXECUÇÃO</v>
          </cell>
          <cell r="AO398">
            <v>8.8000000000000007</v>
          </cell>
        </row>
        <row r="400">
          <cell r="C400" t="str">
            <v>CÓDIGO</v>
          </cell>
          <cell r="F400" t="str">
            <v>MATERIAIS</v>
          </cell>
          <cell r="AC400" t="str">
            <v>UNIDADE</v>
          </cell>
          <cell r="AG400" t="str">
            <v>CUSTO UNITÁRIO</v>
          </cell>
          <cell r="AK400" t="str">
            <v>CONSUMO</v>
          </cell>
          <cell r="AO400" t="str">
            <v>CUSTO TOTAL</v>
          </cell>
        </row>
        <row r="402">
          <cell r="C402" t="str">
            <v>1.A.01.390.53</v>
          </cell>
          <cell r="F402" t="str">
            <v>USINAGEM DE CBUQ (BINDER) AC/BC</v>
          </cell>
          <cell r="AC402" t="str">
            <v>t</v>
          </cell>
          <cell r="AG402">
            <v>85.41</v>
          </cell>
          <cell r="AK402">
            <v>1</v>
          </cell>
          <cell r="AO402">
            <v>85.41</v>
          </cell>
        </row>
        <row r="404">
          <cell r="F404">
            <v>0</v>
          </cell>
          <cell r="AC404">
            <v>0</v>
          </cell>
          <cell r="AG404">
            <v>0</v>
          </cell>
          <cell r="AO404">
            <v>0</v>
          </cell>
        </row>
        <row r="405">
          <cell r="F405">
            <v>0</v>
          </cell>
          <cell r="AC405">
            <v>0</v>
          </cell>
          <cell r="AG405">
            <v>0</v>
          </cell>
          <cell r="AO405">
            <v>0</v>
          </cell>
        </row>
        <row r="406">
          <cell r="F406">
            <v>0</v>
          </cell>
          <cell r="AC406">
            <v>0</v>
          </cell>
          <cell r="AG406">
            <v>0</v>
          </cell>
          <cell r="AO406">
            <v>0</v>
          </cell>
        </row>
        <row r="410">
          <cell r="Y410" t="str">
            <v>CUSTO DE MATERIAIS - TOTAL</v>
          </cell>
          <cell r="AO410">
            <v>85.41</v>
          </cell>
        </row>
        <row r="412">
          <cell r="C412" t="str">
            <v>CÓDIGO</v>
          </cell>
          <cell r="F412" t="str">
            <v>EQUIPAMENTO DE TRANSPORTE</v>
          </cell>
          <cell r="S412" t="str">
            <v>TIPO</v>
          </cell>
          <cell r="V412" t="str">
            <v>PISO</v>
          </cell>
          <cell r="Y412" t="str">
            <v>MATERIAL</v>
          </cell>
          <cell r="AE412" t="str">
            <v>CUSTO (tkm)</v>
          </cell>
          <cell r="AH412" t="str">
            <v>DT            (km)</v>
          </cell>
          <cell r="AK412" t="str">
            <v>CONSUMO</v>
          </cell>
          <cell r="AO412" t="str">
            <v>CUSTO TOTAL</v>
          </cell>
        </row>
        <row r="414">
          <cell r="C414" t="str">
            <v>1.A.00.001.05</v>
          </cell>
          <cell r="F414" t="str">
            <v>CAMINHÃO BASCULANTE</v>
          </cell>
          <cell r="S414" t="str">
            <v>LOCAL</v>
          </cell>
          <cell r="V414" t="str">
            <v>NPAV</v>
          </cell>
          <cell r="Y414" t="str">
            <v>MASSA USINADA</v>
          </cell>
          <cell r="AE414">
            <v>0.88</v>
          </cell>
          <cell r="AH414">
            <v>9.8000000000000007</v>
          </cell>
          <cell r="AK414">
            <v>1</v>
          </cell>
          <cell r="AO414">
            <v>8.6199999999999992</v>
          </cell>
        </row>
        <row r="415">
          <cell r="AO415">
            <v>0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Y422" t="str">
            <v>CUSTO DE TRANSPORTE - TOTAL</v>
          </cell>
          <cell r="AO422">
            <v>8.6199999999999992</v>
          </cell>
        </row>
        <row r="424">
          <cell r="Y424" t="str">
            <v>CUSTO UNITÁRIO DIRETO - TOTAL</v>
          </cell>
          <cell r="AO424">
            <v>102.83</v>
          </cell>
        </row>
        <row r="425">
          <cell r="Y425" t="str">
            <v>LDI</v>
          </cell>
          <cell r="AH425">
            <v>0.27839999999999998</v>
          </cell>
          <cell r="AO425">
            <v>28.63</v>
          </cell>
        </row>
        <row r="426">
          <cell r="A426" t="str">
            <v>2.S.02.540.52</v>
          </cell>
          <cell r="Y426" t="str">
            <v>PREÇO UNITÁRIO TOTAL</v>
          </cell>
          <cell r="AO426">
            <v>131.46</v>
          </cell>
        </row>
        <row r="428">
          <cell r="C428" t="str">
            <v>OBSERVAÇÕES:</v>
          </cell>
        </row>
        <row r="435">
          <cell r="C435" t="str">
            <v>RODOVIA:</v>
          </cell>
          <cell r="G435" t="str">
            <v>BR-487/PR</v>
          </cell>
          <cell r="AB435" t="str">
            <v>DATA-BASE:      MARÇO/2011/PR</v>
          </cell>
          <cell r="AJ435" t="str">
            <v>PB-Qd 08</v>
          </cell>
        </row>
        <row r="436">
          <cell r="C436" t="str">
            <v>TRECHO:</v>
          </cell>
          <cell r="G436" t="str">
            <v>DIV. MS/PR - ENTR. BR-373(B)/PR-151 (P. GROSSA)</v>
          </cell>
        </row>
        <row r="437">
          <cell r="C437" t="str">
            <v>SUBTRECHO:</v>
          </cell>
          <cell r="G437" t="str">
            <v xml:space="preserve">ENTR. PR-180/323(B)(CRUZEIRO DO OESTE) - ENTR. PR-465 (NOVA BRASÍLIA)                </v>
          </cell>
        </row>
        <row r="440">
          <cell r="C440" t="str">
            <v>COMPOSIÇÃO DE PREÇO UNITÁRIO</v>
          </cell>
        </row>
        <row r="442">
          <cell r="C442" t="str">
            <v>CÓDIGO:</v>
          </cell>
          <cell r="G442" t="str">
            <v>5.S.02.905.00</v>
          </cell>
          <cell r="K442" t="str">
            <v>SERVIÇO:</v>
          </cell>
          <cell r="O442" t="str">
            <v>REMOÇÃO MECANIZADA DE REVESTIMENTO BETUMINOSO</v>
          </cell>
          <cell r="AL442" t="str">
            <v>UNIDADE:</v>
          </cell>
          <cell r="AP442" t="str">
            <v>m3</v>
          </cell>
        </row>
        <row r="445">
          <cell r="C445" t="str">
            <v>CÓDIGO</v>
          </cell>
          <cell r="F445" t="str">
            <v>EQUIPAMENTOS</v>
          </cell>
          <cell r="V445" t="str">
            <v>QUANT.</v>
          </cell>
          <cell r="Y445" t="str">
            <v>UTILIZAÇÃO</v>
          </cell>
          <cell r="AG445" t="str">
            <v>CUSTO OPERACIONAL</v>
          </cell>
          <cell r="AO445" t="str">
            <v>CUSTO HORÁRIO</v>
          </cell>
        </row>
        <row r="446">
          <cell r="Y446" t="str">
            <v>PROD.</v>
          </cell>
          <cell r="AC446" t="str">
            <v>IMPROD.</v>
          </cell>
          <cell r="AG446" t="str">
            <v>PROD.</v>
          </cell>
          <cell r="AK446" t="str">
            <v>IMPROD.</v>
          </cell>
        </row>
        <row r="447">
          <cell r="C447" t="str">
            <v>E006</v>
          </cell>
          <cell r="F447" t="str">
            <v>MOTONIVELADORA: CATERPILLAR: 120M</v>
          </cell>
          <cell r="V447">
            <v>1</v>
          </cell>
          <cell r="Y447">
            <v>0.68</v>
          </cell>
          <cell r="AC447">
            <v>0.31999999999999995</v>
          </cell>
          <cell r="AG447">
            <v>136.4496</v>
          </cell>
          <cell r="AK447">
            <v>19.621200000000002</v>
          </cell>
          <cell r="AO447">
            <v>99.06</v>
          </cell>
        </row>
        <row r="448">
          <cell r="C448" t="str">
            <v>E016</v>
          </cell>
          <cell r="F448" t="str">
            <v>CARREGADEIRA DE PNEUS: CASE: W-20 E - 1,91 m3</v>
          </cell>
          <cell r="V448">
            <v>1</v>
          </cell>
          <cell r="Y448">
            <v>1</v>
          </cell>
          <cell r="AC448">
            <v>0</v>
          </cell>
          <cell r="AG448">
            <v>112.36020000000001</v>
          </cell>
          <cell r="AK448">
            <v>19.621200000000002</v>
          </cell>
          <cell r="AO448">
            <v>112.36</v>
          </cell>
        </row>
        <row r="449">
          <cell r="C449" t="str">
            <v>E404</v>
          </cell>
          <cell r="F449" t="str">
            <v>CAMINHÃO BASCULANTE: MERCEDES BENZ: - 2726 K - 10 m3 - 15 t</v>
          </cell>
          <cell r="V449">
            <v>0.5</v>
          </cell>
          <cell r="Y449">
            <v>1</v>
          </cell>
          <cell r="AC449">
            <v>0</v>
          </cell>
          <cell r="AG449">
            <v>172.79079999999999</v>
          </cell>
          <cell r="AK449">
            <v>17.939399999999999</v>
          </cell>
          <cell r="AO449">
            <v>86.4</v>
          </cell>
        </row>
        <row r="455">
          <cell r="Y455" t="str">
            <v>CUSTO HORÁRIO DE EQUIPAMENTOS - TOTAL</v>
          </cell>
          <cell r="AO455">
            <v>297.82000000000005</v>
          </cell>
        </row>
        <row r="457">
          <cell r="C457" t="str">
            <v>CÓDIGO</v>
          </cell>
          <cell r="F457" t="str">
            <v>MÃO-DE-OBRA SUPLEMENTAR</v>
          </cell>
          <cell r="AC457" t="str">
            <v>K ou R</v>
          </cell>
          <cell r="AG457" t="str">
            <v>QUANT.</v>
          </cell>
          <cell r="AK457" t="str">
            <v>SALÁRIO BASE</v>
          </cell>
          <cell r="AO457" t="str">
            <v>CUSTO HORÁRIO</v>
          </cell>
        </row>
        <row r="459">
          <cell r="C459" t="str">
            <v>T501</v>
          </cell>
          <cell r="F459" t="str">
            <v>ENCARREGADO DE TURMA</v>
          </cell>
          <cell r="AG459">
            <v>0.5</v>
          </cell>
          <cell r="AK459">
            <v>22.98488</v>
          </cell>
          <cell r="AO459">
            <v>11.49</v>
          </cell>
        </row>
        <row r="460">
          <cell r="C460" t="str">
            <v>T701</v>
          </cell>
          <cell r="F460" t="str">
            <v>SERVENTE</v>
          </cell>
          <cell r="AG460">
            <v>4</v>
          </cell>
          <cell r="AK460">
            <v>7.90456</v>
          </cell>
          <cell r="AO460">
            <v>31.62</v>
          </cell>
        </row>
        <row r="467">
          <cell r="Y467" t="str">
            <v>FERRAMENTAS MANUAIS</v>
          </cell>
          <cell r="AG467" t="str">
            <v>15,51%</v>
          </cell>
          <cell r="AK467">
            <v>43.11</v>
          </cell>
          <cell r="AO467">
            <v>6.69</v>
          </cell>
        </row>
        <row r="468">
          <cell r="Y468" t="str">
            <v>CUSTO HORÁRIO DE MÃO-DE-OBRA - TOTAL</v>
          </cell>
          <cell r="AO468">
            <v>49.8</v>
          </cell>
        </row>
        <row r="470">
          <cell r="Y470" t="str">
            <v>CUSTO HORÁRIO DE EXECUÇÃO</v>
          </cell>
          <cell r="AO470">
            <v>347.62000000000006</v>
          </cell>
        </row>
        <row r="471">
          <cell r="C471" t="str">
            <v>PRODUÇÃO DA EQUIPE</v>
          </cell>
          <cell r="Q471">
            <v>39</v>
          </cell>
          <cell r="V471" t="str">
            <v>m3</v>
          </cell>
          <cell r="Y471" t="str">
            <v>CUSTO UNITÁRIO DE EXECUÇÃO</v>
          </cell>
          <cell r="AO471">
            <v>8.91</v>
          </cell>
        </row>
        <row r="473">
          <cell r="C473" t="str">
            <v>CÓDIGO</v>
          </cell>
          <cell r="F473" t="str">
            <v>MATERIAIS</v>
          </cell>
          <cell r="AC473" t="str">
            <v>UNIDADE</v>
          </cell>
          <cell r="AG473" t="str">
            <v>CUSTO UNITÁRIO</v>
          </cell>
          <cell r="AK473" t="str">
            <v>CONSUMO</v>
          </cell>
          <cell r="AO473" t="str">
            <v>CUSTO TOTAL</v>
          </cell>
        </row>
        <row r="477">
          <cell r="F477">
            <v>0</v>
          </cell>
          <cell r="AC477">
            <v>0</v>
          </cell>
          <cell r="AG477">
            <v>0</v>
          </cell>
          <cell r="AO477">
            <v>0</v>
          </cell>
        </row>
        <row r="478">
          <cell r="F478">
            <v>0</v>
          </cell>
          <cell r="AC478">
            <v>0</v>
          </cell>
          <cell r="AG478">
            <v>0</v>
          </cell>
          <cell r="AO478">
            <v>0</v>
          </cell>
        </row>
        <row r="479">
          <cell r="F479">
            <v>0</v>
          </cell>
          <cell r="AC479">
            <v>0</v>
          </cell>
          <cell r="AG479">
            <v>0</v>
          </cell>
          <cell r="AO479">
            <v>0</v>
          </cell>
        </row>
        <row r="483">
          <cell r="Y483" t="str">
            <v>CUSTO DE MATERIAIS - TOTAL</v>
          </cell>
          <cell r="AO483">
            <v>0</v>
          </cell>
        </row>
        <row r="485">
          <cell r="C485" t="str">
            <v>CÓDIGO</v>
          </cell>
          <cell r="F485" t="str">
            <v>EQUIPAMENTO DE TRANSPORTE</v>
          </cell>
          <cell r="S485" t="str">
            <v>TIPO</v>
          </cell>
          <cell r="V485" t="str">
            <v>PISO</v>
          </cell>
          <cell r="Y485" t="str">
            <v>MATERIAL</v>
          </cell>
          <cell r="AE485" t="str">
            <v>CUSTO (tkm)</v>
          </cell>
          <cell r="AH485" t="str">
            <v>DT            (km)</v>
          </cell>
          <cell r="AK485" t="str">
            <v>CONSUMO</v>
          </cell>
          <cell r="AO485" t="str">
            <v>CUSTO TOTAL</v>
          </cell>
        </row>
        <row r="487">
          <cell r="C487" t="str">
            <v>1.A.00.001.05</v>
          </cell>
          <cell r="F487" t="str">
            <v>CAMINHÃO BASCULANTE</v>
          </cell>
          <cell r="S487" t="str">
            <v>LOCAL</v>
          </cell>
          <cell r="V487" t="str">
            <v>NPAV</v>
          </cell>
          <cell r="Y487" t="str">
            <v>MAT. RET. PISTA</v>
          </cell>
          <cell r="AE487">
            <v>0.88</v>
          </cell>
          <cell r="AH487">
            <v>5</v>
          </cell>
          <cell r="AK487">
            <v>2.4</v>
          </cell>
          <cell r="AO487">
            <v>10.56</v>
          </cell>
        </row>
        <row r="488">
          <cell r="AO488">
            <v>0</v>
          </cell>
        </row>
        <row r="489">
          <cell r="AO489">
            <v>0</v>
          </cell>
        </row>
        <row r="490">
          <cell r="AO490">
            <v>0</v>
          </cell>
        </row>
        <row r="491">
          <cell r="AO491">
            <v>0</v>
          </cell>
        </row>
        <row r="492">
          <cell r="AO492">
            <v>0</v>
          </cell>
        </row>
        <row r="493">
          <cell r="AO493">
            <v>0</v>
          </cell>
        </row>
        <row r="494">
          <cell r="AO494">
            <v>0</v>
          </cell>
        </row>
        <row r="495">
          <cell r="Y495" t="str">
            <v>CUSTO DE TRANSPORTE - TOTAL</v>
          </cell>
          <cell r="AO495">
            <v>10.56</v>
          </cell>
        </row>
        <row r="497">
          <cell r="Y497" t="str">
            <v>CUSTO UNITÁRIO DIRETO - TOTAL</v>
          </cell>
          <cell r="AO497">
            <v>19.47</v>
          </cell>
        </row>
        <row r="498">
          <cell r="Y498" t="str">
            <v>LDI</v>
          </cell>
          <cell r="AH498">
            <v>0.27839999999999998</v>
          </cell>
          <cell r="AO498">
            <v>5.42</v>
          </cell>
        </row>
        <row r="499">
          <cell r="A499" t="str">
            <v>5.S.02.905.00</v>
          </cell>
          <cell r="Y499" t="str">
            <v>PREÇO UNITÁRIO TOTAL</v>
          </cell>
          <cell r="AO499">
            <v>24.89</v>
          </cell>
        </row>
        <row r="501">
          <cell r="C501" t="str">
            <v>OBSERVAÇÕES:</v>
          </cell>
        </row>
        <row r="508">
          <cell r="C508" t="str">
            <v>RODOVIA:</v>
          </cell>
          <cell r="G508" t="str">
            <v>BR-487/PR</v>
          </cell>
          <cell r="AB508" t="str">
            <v>DATA-BASE:      MARÇO/2011/PR</v>
          </cell>
          <cell r="AJ508" t="str">
            <v>PB-Qd 08</v>
          </cell>
        </row>
        <row r="509">
          <cell r="C509" t="str">
            <v>TRECHO:</v>
          </cell>
          <cell r="G509" t="str">
            <v>DIV. MS/PR - ENTR. BR-373(B)/PR-151 (P. GROSSA)</v>
          </cell>
        </row>
        <row r="510">
          <cell r="C510" t="str">
            <v>SUBTRECHO:</v>
          </cell>
          <cell r="G510" t="str">
            <v xml:space="preserve">ENTR. PR-180/323(B)(CRUZEIRO DO OESTE) - ENTR. PR-465 (NOVA BRASÍLIA)                </v>
          </cell>
        </row>
        <row r="513">
          <cell r="C513" t="str">
            <v>COMPOSIÇÃO DE PREÇO UNITÁRIO</v>
          </cell>
        </row>
        <row r="515">
          <cell r="C515" t="str">
            <v>CÓDIGO:</v>
          </cell>
          <cell r="G515" t="str">
            <v>5.S.02.906.00</v>
          </cell>
          <cell r="K515" t="str">
            <v>SERVIÇO:</v>
          </cell>
          <cell r="O515" t="str">
            <v>REMOÇÃO MECANIZADA DA CAMADA GRANULAR DO PAVIMENTO</v>
          </cell>
          <cell r="AL515" t="str">
            <v>UNIDADE:</v>
          </cell>
          <cell r="AP515" t="str">
            <v>m3</v>
          </cell>
        </row>
        <row r="518">
          <cell r="C518" t="str">
            <v>CÓDIGO</v>
          </cell>
          <cell r="F518" t="str">
            <v>EQUIPAMENTOS</v>
          </cell>
          <cell r="V518" t="str">
            <v>QUANT.</v>
          </cell>
          <cell r="Y518" t="str">
            <v>UTILIZAÇÃO</v>
          </cell>
          <cell r="AG518" t="str">
            <v>CUSTO OPERACIONAL</v>
          </cell>
          <cell r="AO518" t="str">
            <v>CUSTO HORÁRIO</v>
          </cell>
        </row>
        <row r="519">
          <cell r="Y519" t="str">
            <v>PROD.</v>
          </cell>
          <cell r="AC519" t="str">
            <v>IMPROD.</v>
          </cell>
          <cell r="AG519" t="str">
            <v>PROD.</v>
          </cell>
          <cell r="AK519" t="str">
            <v>IMPROD.</v>
          </cell>
        </row>
        <row r="520">
          <cell r="C520" t="str">
            <v>E006</v>
          </cell>
          <cell r="F520" t="str">
            <v>MOTONIVELADORA: CATERPILLAR: 120M</v>
          </cell>
          <cell r="V520">
            <v>1</v>
          </cell>
          <cell r="Y520">
            <v>1</v>
          </cell>
          <cell r="AC520">
            <v>0</v>
          </cell>
          <cell r="AG520">
            <v>136.4496</v>
          </cell>
          <cell r="AK520">
            <v>19.621200000000002</v>
          </cell>
          <cell r="AO520">
            <v>136.44999999999999</v>
          </cell>
        </row>
        <row r="521">
          <cell r="C521" t="str">
            <v>E016</v>
          </cell>
          <cell r="F521" t="str">
            <v>CARREGADEIRA DE PNEUS: CASE: W-20 E - 1,91 m3</v>
          </cell>
          <cell r="V521">
            <v>1</v>
          </cell>
          <cell r="Y521">
            <v>0.84</v>
          </cell>
          <cell r="AC521">
            <v>0.16000000000000003</v>
          </cell>
          <cell r="AG521">
            <v>112.36020000000001</v>
          </cell>
          <cell r="AK521">
            <v>19.621200000000002</v>
          </cell>
          <cell r="AO521">
            <v>97.52</v>
          </cell>
        </row>
        <row r="522">
          <cell r="C522" t="str">
            <v>E404</v>
          </cell>
          <cell r="F522" t="str">
            <v>CAMINHÃO BASCULANTE: MERCEDES BENZ: - 2726 K - 10 m3 - 15 t</v>
          </cell>
          <cell r="V522">
            <v>0.57999999999999996</v>
          </cell>
          <cell r="Y522">
            <v>1</v>
          </cell>
          <cell r="AC522">
            <v>0</v>
          </cell>
          <cell r="AG522">
            <v>172.79079999999999</v>
          </cell>
          <cell r="AK522">
            <v>17.939399999999999</v>
          </cell>
          <cell r="AO522">
            <v>100.22</v>
          </cell>
        </row>
        <row r="528">
          <cell r="Y528" t="str">
            <v>CUSTO HORÁRIO DE EQUIPAMENTOS - TOTAL</v>
          </cell>
          <cell r="AO528">
            <v>334.18999999999994</v>
          </cell>
        </row>
        <row r="530">
          <cell r="C530" t="str">
            <v>CÓDIGO</v>
          </cell>
          <cell r="F530" t="str">
            <v>MÃO-DE-OBRA SUPLEMENTAR</v>
          </cell>
          <cell r="AC530" t="str">
            <v>K ou R</v>
          </cell>
          <cell r="AG530" t="str">
            <v>QUANT.</v>
          </cell>
          <cell r="AK530" t="str">
            <v>SALÁRIO BASE</v>
          </cell>
          <cell r="AO530" t="str">
            <v>CUSTO HORÁRIO</v>
          </cell>
        </row>
        <row r="532">
          <cell r="C532" t="str">
            <v>T501</v>
          </cell>
          <cell r="F532" t="str">
            <v>ENCARREGADO DE TURMA</v>
          </cell>
          <cell r="AG532">
            <v>0.5</v>
          </cell>
          <cell r="AK532">
            <v>22.98488</v>
          </cell>
          <cell r="AO532">
            <v>11.49</v>
          </cell>
        </row>
        <row r="533">
          <cell r="C533" t="str">
            <v>T701</v>
          </cell>
          <cell r="F533" t="str">
            <v>SERVENTE</v>
          </cell>
          <cell r="AG533">
            <v>4</v>
          </cell>
          <cell r="AK533">
            <v>7.90456</v>
          </cell>
          <cell r="AO533">
            <v>31.62</v>
          </cell>
        </row>
        <row r="540">
          <cell r="Y540" t="str">
            <v>FERRAMENTAS MANUAIS</v>
          </cell>
          <cell r="AG540" t="str">
            <v>15,51%</v>
          </cell>
          <cell r="AK540">
            <v>43.11</v>
          </cell>
          <cell r="AO540">
            <v>6.69</v>
          </cell>
        </row>
        <row r="541">
          <cell r="Y541" t="str">
            <v>CUSTO HORÁRIO DE MÃO-DE-OBRA - TOTAL</v>
          </cell>
          <cell r="AO541">
            <v>49.8</v>
          </cell>
        </row>
        <row r="543">
          <cell r="Y543" t="str">
            <v>CUSTO HORÁRIO DE EXECUÇÃO</v>
          </cell>
          <cell r="AO543">
            <v>383.98999999999995</v>
          </cell>
        </row>
        <row r="544">
          <cell r="C544" t="str">
            <v>PRODUÇÃO DA EQUIPE</v>
          </cell>
          <cell r="Q544">
            <v>68</v>
          </cell>
          <cell r="V544" t="str">
            <v>m3</v>
          </cell>
          <cell r="Y544" t="str">
            <v>CUSTO UNITÁRIO DE EXECUÇÃO</v>
          </cell>
          <cell r="AO544">
            <v>5.65</v>
          </cell>
        </row>
        <row r="546">
          <cell r="C546" t="str">
            <v>CÓDIGO</v>
          </cell>
          <cell r="F546" t="str">
            <v>MATERIAIS</v>
          </cell>
          <cell r="AC546" t="str">
            <v>UNIDADE</v>
          </cell>
          <cell r="AG546" t="str">
            <v>CUSTO UNITÁRIO</v>
          </cell>
          <cell r="AK546" t="str">
            <v>CONSUMO</v>
          </cell>
          <cell r="AO546" t="str">
            <v>CUSTO TOTAL</v>
          </cell>
        </row>
        <row r="550">
          <cell r="F550">
            <v>0</v>
          </cell>
          <cell r="AC550">
            <v>0</v>
          </cell>
          <cell r="AG550">
            <v>0</v>
          </cell>
          <cell r="AO550">
            <v>0</v>
          </cell>
        </row>
        <row r="551">
          <cell r="F551">
            <v>0</v>
          </cell>
          <cell r="AC551">
            <v>0</v>
          </cell>
          <cell r="AG551">
            <v>0</v>
          </cell>
          <cell r="AO551">
            <v>0</v>
          </cell>
        </row>
        <row r="552">
          <cell r="F552">
            <v>0</v>
          </cell>
          <cell r="AC552">
            <v>0</v>
          </cell>
          <cell r="AG552">
            <v>0</v>
          </cell>
          <cell r="AO552">
            <v>0</v>
          </cell>
        </row>
        <row r="556">
          <cell r="Y556" t="str">
            <v>CUSTO DE MATERIAIS - TOTAL</v>
          </cell>
          <cell r="AO556">
            <v>0</v>
          </cell>
        </row>
        <row r="558">
          <cell r="C558" t="str">
            <v>CÓDIGO</v>
          </cell>
          <cell r="F558" t="str">
            <v>EQUIPAMENTO DE TRANSPORTE</v>
          </cell>
          <cell r="S558" t="str">
            <v>TIPO</v>
          </cell>
          <cell r="V558" t="str">
            <v>PISO</v>
          </cell>
          <cell r="Y558" t="str">
            <v>MATERIAL</v>
          </cell>
          <cell r="AE558" t="str">
            <v>CUSTO (tkm)</v>
          </cell>
          <cell r="AH558" t="str">
            <v>DT            (km)</v>
          </cell>
          <cell r="AK558" t="str">
            <v>CONSUMO</v>
          </cell>
          <cell r="AO558" t="str">
            <v>CUSTO TOTAL</v>
          </cell>
        </row>
        <row r="560">
          <cell r="C560" t="str">
            <v>1.A.00.001.05</v>
          </cell>
          <cell r="F560" t="str">
            <v>CAMINHÃO BASCULANTE</v>
          </cell>
          <cell r="S560" t="str">
            <v>LOCAL</v>
          </cell>
          <cell r="V560" t="str">
            <v>NPAV</v>
          </cell>
          <cell r="Y560" t="str">
            <v>MAT. RET. PISTA</v>
          </cell>
          <cell r="AE560">
            <v>0.88</v>
          </cell>
          <cell r="AH560">
            <v>5</v>
          </cell>
          <cell r="AK560">
            <v>1.6</v>
          </cell>
          <cell r="AO560">
            <v>7.04</v>
          </cell>
        </row>
        <row r="561">
          <cell r="AO561">
            <v>0</v>
          </cell>
        </row>
        <row r="562">
          <cell r="AO562">
            <v>0</v>
          </cell>
        </row>
        <row r="563">
          <cell r="AO563">
            <v>0</v>
          </cell>
        </row>
        <row r="564">
          <cell r="AO564">
            <v>0</v>
          </cell>
        </row>
        <row r="565">
          <cell r="AO565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Y568" t="str">
            <v>CUSTO DE TRANSPORTE - TOTAL</v>
          </cell>
          <cell r="AO568">
            <v>7.04</v>
          </cell>
        </row>
        <row r="570">
          <cell r="Y570" t="str">
            <v>CUSTO UNITÁRIO DIRETO - TOTAL</v>
          </cell>
          <cell r="AO570">
            <v>12.690000000000001</v>
          </cell>
        </row>
        <row r="571">
          <cell r="Y571" t="str">
            <v>LDI</v>
          </cell>
          <cell r="AH571">
            <v>0.27839999999999998</v>
          </cell>
          <cell r="AO571">
            <v>3.53</v>
          </cell>
        </row>
        <row r="572">
          <cell r="A572" t="str">
            <v>5.S.02.906.00</v>
          </cell>
          <cell r="Y572" t="str">
            <v>PREÇO UNITÁRIO TOTAL</v>
          </cell>
          <cell r="AO572">
            <v>16.220000000000002</v>
          </cell>
        </row>
        <row r="574">
          <cell r="C574" t="str">
            <v>OBSERVAÇÕES:</v>
          </cell>
        </row>
        <row r="581">
          <cell r="C581" t="str">
            <v>RODOVIA:</v>
          </cell>
          <cell r="G581" t="str">
            <v>BR-487/PR</v>
          </cell>
          <cell r="AB581" t="str">
            <v>DATA-BASE:      MARÇO/2011/PR</v>
          </cell>
          <cell r="AJ581" t="str">
            <v>PB-Qd 08</v>
          </cell>
        </row>
        <row r="582">
          <cell r="C582" t="str">
            <v>TRECHO:</v>
          </cell>
          <cell r="G582" t="str">
            <v>DIV. MS/PR - ENTR. BR-373(B)/PR-151 (P. GROSSA)</v>
          </cell>
        </row>
        <row r="583">
          <cell r="C583" t="str">
            <v>SUBTRECHO:</v>
          </cell>
          <cell r="G583" t="str">
            <v xml:space="preserve">ENTR. PR-180/323(B)(CRUZEIRO DO OESTE) - ENTR. PR-465 (NOVA BRASÍLIA)                </v>
          </cell>
        </row>
        <row r="586">
          <cell r="C586" t="str">
            <v>COMPOSIÇÃO DE PREÇO UNITÁRIO</v>
          </cell>
        </row>
        <row r="588">
          <cell r="C588" t="str">
            <v>CÓDIGO:</v>
          </cell>
          <cell r="G588" t="str">
            <v>COMP01PAV</v>
          </cell>
          <cell r="K588" t="str">
            <v>SERVIÇO:</v>
          </cell>
          <cell r="O588" t="str">
            <v>AQUISIÇÃO DE CAP 50/70</v>
          </cell>
          <cell r="AL588" t="str">
            <v>UNIDADE:</v>
          </cell>
          <cell r="AP588" t="str">
            <v>t</v>
          </cell>
        </row>
        <row r="591">
          <cell r="C591" t="str">
            <v>CÓDIGO</v>
          </cell>
          <cell r="F591" t="str">
            <v>EQUIPAMENTOS</v>
          </cell>
          <cell r="V591" t="str">
            <v>QUANT.</v>
          </cell>
          <cell r="Y591" t="str">
            <v>UTILIZAÇÃO</v>
          </cell>
          <cell r="AG591" t="str">
            <v>CUSTO OPERACIONAL</v>
          </cell>
          <cell r="AO591" t="str">
            <v>CUSTO HORÁRIO</v>
          </cell>
        </row>
        <row r="592">
          <cell r="Y592" t="str">
            <v>PROD.</v>
          </cell>
          <cell r="AC592" t="str">
            <v>IMPROD.</v>
          </cell>
          <cell r="AG592" t="str">
            <v>PROD.</v>
          </cell>
          <cell r="AK592" t="str">
            <v>IMPROD.</v>
          </cell>
        </row>
        <row r="601">
          <cell r="Y601" t="str">
            <v>CUSTO HORÁRIO DE EQUIPAMENTOS - TOTAL</v>
          </cell>
          <cell r="AO601">
            <v>0</v>
          </cell>
        </row>
        <row r="603">
          <cell r="C603" t="str">
            <v>CÓDIGO</v>
          </cell>
          <cell r="F603" t="str">
            <v>MÃO-DE-OBRA SUPLEMENTAR</v>
          </cell>
          <cell r="AC603" t="str">
            <v>K ou R</v>
          </cell>
          <cell r="AG603" t="str">
            <v>QUANT.</v>
          </cell>
          <cell r="AK603" t="str">
            <v>SALÁRIO BASE</v>
          </cell>
          <cell r="AO603" t="str">
            <v>CUSTO HORÁRIO</v>
          </cell>
        </row>
        <row r="613">
          <cell r="Y613" t="str">
            <v>FERRAMENTAS MANUAIS</v>
          </cell>
          <cell r="AK613">
            <v>0</v>
          </cell>
          <cell r="AO613">
            <v>0</v>
          </cell>
        </row>
        <row r="614">
          <cell r="Y614" t="str">
            <v>CUSTO HORÁRIO DE MÃO-DE-OBRA - TOTAL</v>
          </cell>
          <cell r="AO614">
            <v>0</v>
          </cell>
        </row>
        <row r="616">
          <cell r="Y616" t="str">
            <v>CUSTO HORÁRIO DE EXECUÇÃO</v>
          </cell>
          <cell r="AO616">
            <v>0</v>
          </cell>
        </row>
        <row r="617">
          <cell r="C617" t="str">
            <v>PRODUÇÃO DA EQUIPE</v>
          </cell>
          <cell r="Q617">
            <v>1</v>
          </cell>
          <cell r="V617" t="str">
            <v>t</v>
          </cell>
          <cell r="Y617" t="str">
            <v>CUSTO UNITÁRIO DE EXECUÇÃO</v>
          </cell>
          <cell r="AO617">
            <v>0</v>
          </cell>
        </row>
        <row r="619">
          <cell r="C619" t="str">
            <v>CÓDIGO</v>
          </cell>
          <cell r="F619" t="str">
            <v>MATERIAIS</v>
          </cell>
          <cell r="AC619" t="str">
            <v>UNIDADE</v>
          </cell>
          <cell r="AG619" t="str">
            <v>CUSTO UNITÁRIO</v>
          </cell>
          <cell r="AK619" t="str">
            <v>CONSUMO</v>
          </cell>
          <cell r="AO619" t="str">
            <v>CUSTO TOTAL</v>
          </cell>
        </row>
        <row r="621">
          <cell r="C621" t="str">
            <v>ANP1</v>
          </cell>
          <cell r="F621" t="str">
            <v>CIMENTO ASF. DE PETRÓLEO - CAP 50/70</v>
          </cell>
          <cell r="AC621" t="str">
            <v>t</v>
          </cell>
          <cell r="AG621">
            <v>1073.49</v>
          </cell>
          <cell r="AK621">
            <v>1</v>
          </cell>
          <cell r="AO621">
            <v>1073.49</v>
          </cell>
        </row>
        <row r="629">
          <cell r="Y629" t="str">
            <v>CUSTO DE MATERIAIS - TOTAL</v>
          </cell>
          <cell r="AO629">
            <v>1073.49</v>
          </cell>
        </row>
        <row r="631">
          <cell r="C631" t="str">
            <v>CÓDIGO</v>
          </cell>
          <cell r="F631" t="str">
            <v>EQUIPAMENTO DE TRANSPORTE</v>
          </cell>
          <cell r="S631" t="str">
            <v>TIPO</v>
          </cell>
          <cell r="V631" t="str">
            <v>PISO</v>
          </cell>
          <cell r="Y631" t="str">
            <v>MATERIAL</v>
          </cell>
          <cell r="AE631" t="str">
            <v>CUSTO (tkm)</v>
          </cell>
          <cell r="AH631" t="str">
            <v>DT            (km)</v>
          </cell>
          <cell r="AK631" t="str">
            <v>CONSUMO</v>
          </cell>
          <cell r="AO631" t="str">
            <v>CUSTO TOTAL</v>
          </cell>
        </row>
        <row r="633">
          <cell r="AO633">
            <v>0</v>
          </cell>
        </row>
        <row r="634">
          <cell r="AO634">
            <v>0</v>
          </cell>
        </row>
        <row r="635">
          <cell r="AO635">
            <v>0</v>
          </cell>
        </row>
        <row r="636">
          <cell r="AO636">
            <v>0</v>
          </cell>
        </row>
        <row r="637">
          <cell r="AO637">
            <v>0</v>
          </cell>
        </row>
        <row r="638">
          <cell r="AO638">
            <v>0</v>
          </cell>
        </row>
        <row r="639">
          <cell r="AO639">
            <v>0</v>
          </cell>
        </row>
        <row r="640">
          <cell r="AO640">
            <v>0</v>
          </cell>
        </row>
        <row r="641">
          <cell r="Y641" t="str">
            <v>CUSTO DE TRANSPORTE - TOTAL</v>
          </cell>
          <cell r="AO641">
            <v>0</v>
          </cell>
        </row>
        <row r="643">
          <cell r="Y643" t="str">
            <v>CUSTO UNITÁRIO DIRETO - TOTAL</v>
          </cell>
          <cell r="AO643">
            <v>1073.49</v>
          </cell>
        </row>
        <row r="644">
          <cell r="Y644" t="str">
            <v>LDI</v>
          </cell>
          <cell r="AH644">
            <v>0.15</v>
          </cell>
          <cell r="AO644">
            <v>161.02000000000001</v>
          </cell>
        </row>
        <row r="645">
          <cell r="A645" t="str">
            <v>COMP01PAV</v>
          </cell>
          <cell r="Y645" t="str">
            <v>PREÇO UNITÁRIO TOTAL</v>
          </cell>
          <cell r="AO645">
            <v>1234.51</v>
          </cell>
        </row>
        <row r="647">
          <cell r="C647" t="str">
            <v>OBSERVAÇÕES:</v>
          </cell>
        </row>
        <row r="654">
          <cell r="C654" t="str">
            <v>RODOVIA:</v>
          </cell>
          <cell r="G654" t="str">
            <v>BR-487/PR</v>
          </cell>
          <cell r="AB654" t="str">
            <v>DATA-BASE:      MARÇO/2011/PR</v>
          </cell>
          <cell r="AJ654" t="str">
            <v>PB-Qd 08</v>
          </cell>
        </row>
        <row r="655">
          <cell r="C655" t="str">
            <v>TRECHO:</v>
          </cell>
          <cell r="G655" t="str">
            <v>DIV. MS/PR - ENTR. BR-373(B)/PR-151 (P. GROSSA)</v>
          </cell>
        </row>
        <row r="656">
          <cell r="C656" t="str">
            <v>SUBTRECHO:</v>
          </cell>
          <cell r="G656" t="str">
            <v xml:space="preserve">ENTR. PR-180/323(B)(CRUZEIRO DO OESTE) - ENTR. PR-465 (NOVA BRASÍLIA)                </v>
          </cell>
        </row>
        <row r="659">
          <cell r="C659" t="str">
            <v>COMPOSIÇÃO DE PREÇO UNITÁRIO</v>
          </cell>
        </row>
        <row r="661">
          <cell r="C661" t="str">
            <v>CÓDIGO:</v>
          </cell>
          <cell r="G661" t="str">
            <v>COMP02PAV</v>
          </cell>
          <cell r="K661" t="str">
            <v>SERVIÇO:</v>
          </cell>
          <cell r="O661" t="str">
            <v>AQUISIÇÃO DE RR 1C</v>
          </cell>
          <cell r="AL661" t="str">
            <v>UNIDADE:</v>
          </cell>
          <cell r="AP661" t="str">
            <v>t</v>
          </cell>
        </row>
        <row r="664">
          <cell r="C664" t="str">
            <v>CÓDIGO</v>
          </cell>
          <cell r="F664" t="str">
            <v>EQUIPAMENTOS</v>
          </cell>
          <cell r="V664" t="str">
            <v>QUANT.</v>
          </cell>
          <cell r="Y664" t="str">
            <v>UTILIZAÇÃO</v>
          </cell>
          <cell r="AG664" t="str">
            <v>CUSTO OPERACIONAL</v>
          </cell>
          <cell r="AO664" t="str">
            <v>CUSTO HORÁRIO</v>
          </cell>
        </row>
        <row r="665">
          <cell r="Y665" t="str">
            <v>PROD.</v>
          </cell>
          <cell r="AC665" t="str">
            <v>IMPROD.</v>
          </cell>
          <cell r="AG665" t="str">
            <v>PROD.</v>
          </cell>
          <cell r="AK665" t="str">
            <v>IMPROD.</v>
          </cell>
        </row>
        <row r="674">
          <cell r="Y674" t="str">
            <v>CUSTO HORÁRIO DE EQUIPAMENTOS - TOTAL</v>
          </cell>
          <cell r="AO674">
            <v>0</v>
          </cell>
        </row>
        <row r="676">
          <cell r="C676" t="str">
            <v>CÓDIGO</v>
          </cell>
          <cell r="F676" t="str">
            <v>MÃO-DE-OBRA SUPLEMENTAR</v>
          </cell>
          <cell r="AC676" t="str">
            <v>K ou R</v>
          </cell>
          <cell r="AG676" t="str">
            <v>QUANT.</v>
          </cell>
          <cell r="AK676" t="str">
            <v>SALÁRIO BASE</v>
          </cell>
          <cell r="AO676" t="str">
            <v>CUSTO HORÁRIO</v>
          </cell>
        </row>
        <row r="686">
          <cell r="Y686" t="str">
            <v>FERRAMENTAS MANUAIS</v>
          </cell>
          <cell r="AK686">
            <v>0</v>
          </cell>
          <cell r="AO686">
            <v>0</v>
          </cell>
        </row>
        <row r="687">
          <cell r="Y687" t="str">
            <v>CUSTO HORÁRIO DE MÃO-DE-OBRA - TOTAL</v>
          </cell>
          <cell r="AO687">
            <v>0</v>
          </cell>
        </row>
        <row r="689">
          <cell r="Y689" t="str">
            <v>CUSTO HORÁRIO DE EXECUÇÃO</v>
          </cell>
          <cell r="AO689">
            <v>0</v>
          </cell>
        </row>
        <row r="690">
          <cell r="C690" t="str">
            <v>PRODUÇÃO DA EQUIPE</v>
          </cell>
          <cell r="Q690">
            <v>1</v>
          </cell>
          <cell r="V690" t="str">
            <v>t</v>
          </cell>
          <cell r="Y690" t="str">
            <v>CUSTO UNITÁRIO DE EXECUÇÃO</v>
          </cell>
          <cell r="AO690">
            <v>0</v>
          </cell>
        </row>
        <row r="692">
          <cell r="C692" t="str">
            <v>CÓDIGO</v>
          </cell>
          <cell r="F692" t="str">
            <v>MATERIAIS</v>
          </cell>
          <cell r="AC692" t="str">
            <v>UNIDADE</v>
          </cell>
          <cell r="AG692" t="str">
            <v>CUSTO UNITÁRIO</v>
          </cell>
          <cell r="AK692" t="str">
            <v>CONSUMO</v>
          </cell>
          <cell r="AO692" t="str">
            <v>CUSTO TOTAL</v>
          </cell>
        </row>
        <row r="694">
          <cell r="C694" t="str">
            <v>ANP3</v>
          </cell>
          <cell r="F694" t="str">
            <v>EMULSÃO ASFÁLTICA RR-1C</v>
          </cell>
          <cell r="AC694" t="str">
            <v>t</v>
          </cell>
          <cell r="AG694">
            <v>863.09</v>
          </cell>
          <cell r="AK694">
            <v>1</v>
          </cell>
          <cell r="AO694">
            <v>863.09</v>
          </cell>
        </row>
        <row r="702">
          <cell r="Y702" t="str">
            <v>CUSTO DE MATERIAIS - TOTAL</v>
          </cell>
          <cell r="AO702">
            <v>863.09</v>
          </cell>
        </row>
        <row r="704">
          <cell r="C704" t="str">
            <v>CÓDIGO</v>
          </cell>
          <cell r="F704" t="str">
            <v>EQUIPAMENTO DE TRANSPORTE</v>
          </cell>
          <cell r="S704" t="str">
            <v>TIPO</v>
          </cell>
          <cell r="V704" t="str">
            <v>PISO</v>
          </cell>
          <cell r="Y704" t="str">
            <v>MATERIAL</v>
          </cell>
          <cell r="AE704" t="str">
            <v>CUSTO (tkm)</v>
          </cell>
          <cell r="AH704" t="str">
            <v>DT            (km)</v>
          </cell>
          <cell r="AK704" t="str">
            <v>CONSUMO</v>
          </cell>
          <cell r="AO704" t="str">
            <v>CUSTO TOTAL</v>
          </cell>
        </row>
        <row r="707">
          <cell r="AO707">
            <v>0</v>
          </cell>
        </row>
        <row r="708">
          <cell r="AO708">
            <v>0</v>
          </cell>
        </row>
        <row r="709">
          <cell r="AO709">
            <v>0</v>
          </cell>
        </row>
        <row r="710">
          <cell r="AO710">
            <v>0</v>
          </cell>
        </row>
        <row r="711">
          <cell r="AO711">
            <v>0</v>
          </cell>
        </row>
        <row r="712">
          <cell r="AO712">
            <v>0</v>
          </cell>
        </row>
        <row r="713">
          <cell r="AO713">
            <v>0</v>
          </cell>
        </row>
        <row r="714">
          <cell r="Y714" t="str">
            <v>CUSTO DE TRANSPORTE - TOTAL</v>
          </cell>
          <cell r="AO714">
            <v>0</v>
          </cell>
        </row>
        <row r="716">
          <cell r="Y716" t="str">
            <v>CUSTO UNITÁRIO DIRETO - TOTAL</v>
          </cell>
          <cell r="AO716">
            <v>863.09</v>
          </cell>
        </row>
        <row r="717">
          <cell r="Y717" t="str">
            <v>LDI</v>
          </cell>
          <cell r="AH717">
            <v>0.15</v>
          </cell>
          <cell r="AO717">
            <v>129.46</v>
          </cell>
        </row>
        <row r="718">
          <cell r="A718" t="str">
            <v>COMP02PAV</v>
          </cell>
          <cell r="Y718" t="str">
            <v>PREÇO UNITÁRIO TOTAL</v>
          </cell>
          <cell r="AO718">
            <v>992.55000000000007</v>
          </cell>
        </row>
        <row r="720">
          <cell r="C720" t="str">
            <v>OBSERVAÇÕES:</v>
          </cell>
        </row>
        <row r="727">
          <cell r="C727" t="str">
            <v>RODOVIA:</v>
          </cell>
          <cell r="G727" t="str">
            <v>BR-487/PR</v>
          </cell>
          <cell r="AB727" t="str">
            <v>DATA-BASE:      MARÇO/2011/PR</v>
          </cell>
          <cell r="AJ727" t="str">
            <v>PB-Qd 08</v>
          </cell>
        </row>
        <row r="728">
          <cell r="C728" t="str">
            <v>TRECHO:</v>
          </cell>
          <cell r="G728" t="str">
            <v>DIV. MS/PR - ENTR. BR-373(B)/PR-151 (P. GROSSA)</v>
          </cell>
        </row>
        <row r="729">
          <cell r="C729" t="str">
            <v>SUBTRECHO:</v>
          </cell>
          <cell r="G729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stos basicos"/>
    </sheetNames>
    <sheetDataSet>
      <sheetData sheetId="0">
        <row r="2">
          <cell r="C2" t="str">
            <v>C O M P O S I Ç Ã O   D E   C U S T O S   B Á S I C O S</v>
          </cell>
        </row>
        <row r="4">
          <cell r="C4" t="str">
            <v>CÓDIGO:</v>
          </cell>
          <cell r="G4" t="str">
            <v>1.A.00.301.00</v>
          </cell>
          <cell r="K4" t="str">
            <v>SERVIÇO:</v>
          </cell>
          <cell r="O4" t="str">
            <v>FORNECIMENTO DE AÇO CA 25</v>
          </cell>
          <cell r="AL4" t="str">
            <v>UNIDADE:</v>
          </cell>
          <cell r="AP4" t="str">
            <v>kg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17">
          <cell r="Y17" t="str">
            <v>CUSTO HORÁRIO DE EQUIPAMENTOS - TOTAL</v>
          </cell>
          <cell r="AO17">
            <v>0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9">
          <cell r="Y29" t="str">
            <v>FERRAMENTAS MANUAIS</v>
          </cell>
          <cell r="AG29">
            <v>0</v>
          </cell>
          <cell r="AK29">
            <v>0</v>
          </cell>
          <cell r="AO29">
            <v>0</v>
          </cell>
        </row>
        <row r="30">
          <cell r="Y30" t="str">
            <v>CUSTO HORÁRIO DE MÃO-DE-OBRA - TOTAL</v>
          </cell>
          <cell r="AO30">
            <v>0</v>
          </cell>
        </row>
        <row r="32">
          <cell r="Y32" t="str">
            <v>CUSTO HORÁRIO DE EXECUÇÃO</v>
          </cell>
        </row>
        <row r="33">
          <cell r="C33" t="str">
            <v>PRODUÇÃO DA EQUIPE</v>
          </cell>
          <cell r="Q33">
            <v>1</v>
          </cell>
          <cell r="V33" t="str">
            <v>kg</v>
          </cell>
          <cell r="Y33" t="str">
            <v>CUSTO UNITÁRIO DE EXECUÇÃO</v>
          </cell>
          <cell r="AO33">
            <v>0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AM01</v>
          </cell>
          <cell r="F37" t="str">
            <v>AÇO D=4,2 MM CA 25</v>
          </cell>
          <cell r="AC37" t="str">
            <v>kg</v>
          </cell>
          <cell r="AG37">
            <v>2.98</v>
          </cell>
          <cell r="AK37">
            <v>0.33329999999999999</v>
          </cell>
          <cell r="AO37">
            <v>0.99</v>
          </cell>
        </row>
        <row r="38">
          <cell r="C38" t="str">
            <v>AM02</v>
          </cell>
          <cell r="F38" t="str">
            <v>AÇO D=6,3 MM CA 25</v>
          </cell>
          <cell r="AC38" t="str">
            <v>kg</v>
          </cell>
          <cell r="AG38">
            <v>3.52</v>
          </cell>
          <cell r="AK38">
            <v>0.33329999999999999</v>
          </cell>
          <cell r="AO38">
            <v>1.17</v>
          </cell>
        </row>
        <row r="39">
          <cell r="C39" t="str">
            <v>AM03</v>
          </cell>
          <cell r="F39" t="str">
            <v>AÇO D=10 MM CA 25</v>
          </cell>
          <cell r="AC39" t="str">
            <v>kg</v>
          </cell>
          <cell r="AG39">
            <v>3</v>
          </cell>
          <cell r="AK39">
            <v>0.33339999999999997</v>
          </cell>
          <cell r="AO39">
            <v>1</v>
          </cell>
        </row>
        <row r="41">
          <cell r="F41" t="str">
            <v xml:space="preserve"> </v>
          </cell>
        </row>
        <row r="45">
          <cell r="Y45" t="str">
            <v>CUSTO DE MATERIAIS - TOTAL</v>
          </cell>
          <cell r="AO45">
            <v>3.16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57">
          <cell r="Y57" t="str">
            <v>CUSTO DE TRANSPORTE - TOTAL</v>
          </cell>
        </row>
        <row r="60">
          <cell r="A60" t="str">
            <v>1.A.00.301.00</v>
          </cell>
          <cell r="Y60" t="str">
            <v>CUSTO UNITÁRIO DIRETO - TOTAL</v>
          </cell>
          <cell r="AO60">
            <v>3.16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 O M P O S I Ç Ã O   D E   C U S T O S   B Á S I C O S</v>
          </cell>
        </row>
        <row r="77">
          <cell r="C77" t="str">
            <v>CÓDIGO:</v>
          </cell>
          <cell r="G77" t="str">
            <v>1.A.00.302.00</v>
          </cell>
          <cell r="K77" t="str">
            <v>SERVIÇO:</v>
          </cell>
          <cell r="O77" t="str">
            <v>FORNECIMENTO DE AÇO CA 50</v>
          </cell>
          <cell r="AL77" t="str">
            <v>UNIDADE:</v>
          </cell>
          <cell r="AP77" t="str">
            <v>kg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90">
          <cell r="Y90" t="str">
            <v>CUSTO HORÁRIO DE EQUIPAMENTOS - TOTAL</v>
          </cell>
          <cell r="AO90">
            <v>0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102">
          <cell r="Y102" t="str">
            <v>FERRAMENTAS MANUAIS</v>
          </cell>
          <cell r="AG102">
            <v>0</v>
          </cell>
          <cell r="AK102">
            <v>0</v>
          </cell>
          <cell r="AO102">
            <v>0</v>
          </cell>
        </row>
        <row r="103">
          <cell r="Y103" t="str">
            <v>CUSTO HORÁRIO DE MÃO-DE-OBRA - TOTAL</v>
          </cell>
          <cell r="AO103">
            <v>0</v>
          </cell>
        </row>
        <row r="105">
          <cell r="Y105" t="str">
            <v>CUSTO HORÁRIO DE EXECUÇÃO</v>
          </cell>
        </row>
        <row r="106">
          <cell r="C106" t="str">
            <v>PRODUÇÃO DA EQUIPE</v>
          </cell>
          <cell r="Q106">
            <v>1</v>
          </cell>
          <cell r="V106" t="str">
            <v>kg</v>
          </cell>
          <cell r="Y106" t="str">
            <v>CUSTO UNITÁRIO DE EXECUÇÃO</v>
          </cell>
          <cell r="AO106">
            <v>0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AM04</v>
          </cell>
          <cell r="F110" t="str">
            <v>AÇO D=6,3 MM CA 50</v>
          </cell>
          <cell r="AC110" t="str">
            <v>kg</v>
          </cell>
          <cell r="AG110">
            <v>2.64</v>
          </cell>
          <cell r="AK110">
            <v>0.5</v>
          </cell>
          <cell r="AO110">
            <v>1.32</v>
          </cell>
        </row>
        <row r="111">
          <cell r="C111" t="str">
            <v>AM05</v>
          </cell>
          <cell r="F111" t="str">
            <v>AÇO D=10 MM CA 50</v>
          </cell>
          <cell r="AC111" t="str">
            <v>kg</v>
          </cell>
          <cell r="AG111">
            <v>2.64</v>
          </cell>
          <cell r="AK111">
            <v>0.5</v>
          </cell>
          <cell r="AO111">
            <v>1.32</v>
          </cell>
        </row>
        <row r="114">
          <cell r="F114" t="str">
            <v xml:space="preserve"> </v>
          </cell>
        </row>
        <row r="118">
          <cell r="Y118" t="str">
            <v>CUSTO DE MATERIAIS - TOTAL</v>
          </cell>
          <cell r="AO118">
            <v>2.64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30">
          <cell r="Y130" t="str">
            <v>CUSTO DE TRANSPORTE - TOTAL</v>
          </cell>
        </row>
        <row r="133">
          <cell r="A133" t="str">
            <v>1.A.00.302.00</v>
          </cell>
          <cell r="Y133" t="str">
            <v>CUSTO UNITÁRIO DIRETO - TOTAL</v>
          </cell>
          <cell r="AO133">
            <v>2.64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 O M P O S I Ç Ã O   D E   C U S T O S   B Á S I C O S</v>
          </cell>
        </row>
        <row r="150">
          <cell r="C150" t="str">
            <v>CÓDIGO:</v>
          </cell>
          <cell r="G150" t="str">
            <v>1.A.00.303.00</v>
          </cell>
          <cell r="K150" t="str">
            <v>SERVIÇO:</v>
          </cell>
          <cell r="O150" t="str">
            <v>FORNECIMENTO DE AÇO CA 60</v>
          </cell>
          <cell r="AL150" t="str">
            <v>UNIDADE:</v>
          </cell>
          <cell r="AP150" t="str">
            <v>kg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63">
          <cell r="Y163" t="str">
            <v>CUSTO HORÁRIO DE EQUIPAMENTOS - TOTAL</v>
          </cell>
          <cell r="AO163">
            <v>0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75">
          <cell r="Y175" t="str">
            <v>FERRAMENTAS MANUAIS</v>
          </cell>
          <cell r="AG175">
            <v>0</v>
          </cell>
          <cell r="AK175">
            <v>0</v>
          </cell>
          <cell r="AO175">
            <v>0</v>
          </cell>
        </row>
        <row r="176">
          <cell r="Y176" t="str">
            <v>CUSTO HORÁRIO DE MÃO-DE-OBRA - TOTAL</v>
          </cell>
          <cell r="AO176">
            <v>0</v>
          </cell>
        </row>
        <row r="178">
          <cell r="Y178" t="str">
            <v>CUSTO HORÁRIO DE EXECUÇÃO</v>
          </cell>
        </row>
        <row r="179">
          <cell r="C179" t="str">
            <v>PRODUÇÃO DA EQUIPE</v>
          </cell>
          <cell r="Q179">
            <v>1</v>
          </cell>
          <cell r="V179" t="str">
            <v>kg</v>
          </cell>
          <cell r="Y179" t="str">
            <v>CUSTO UNITÁRIO DE EXECUÇÃO</v>
          </cell>
          <cell r="AO179">
            <v>0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AM06</v>
          </cell>
          <cell r="F183" t="str">
            <v>AÇO D=4,2 MM CA60</v>
          </cell>
          <cell r="AC183" t="str">
            <v>kg</v>
          </cell>
          <cell r="AG183">
            <v>2.72</v>
          </cell>
          <cell r="AK183">
            <v>0.33329999999999999</v>
          </cell>
          <cell r="AO183">
            <v>0.91</v>
          </cell>
        </row>
        <row r="184">
          <cell r="C184" t="str">
            <v>AM07</v>
          </cell>
          <cell r="F184" t="str">
            <v>AÇO D=5,0 MM CA60</v>
          </cell>
          <cell r="AC184" t="str">
            <v>kg</v>
          </cell>
          <cell r="AG184">
            <v>2.72</v>
          </cell>
          <cell r="AK184">
            <v>0.33329999999999999</v>
          </cell>
          <cell r="AO184">
            <v>0.91</v>
          </cell>
        </row>
        <row r="185">
          <cell r="C185" t="str">
            <v>AM08</v>
          </cell>
          <cell r="F185" t="str">
            <v>AÇO D=6,0 mm CA 60</v>
          </cell>
          <cell r="AC185" t="str">
            <v>kg</v>
          </cell>
          <cell r="AG185">
            <v>2.72</v>
          </cell>
          <cell r="AK185">
            <v>0.33339999999999997</v>
          </cell>
          <cell r="AO185">
            <v>0.91</v>
          </cell>
        </row>
        <row r="187">
          <cell r="F187" t="str">
            <v xml:space="preserve"> </v>
          </cell>
        </row>
        <row r="191">
          <cell r="Y191" t="str">
            <v>CUSTO DE MATERIAIS - TOTAL</v>
          </cell>
          <cell r="AO191">
            <v>2.73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203">
          <cell r="Y203" t="str">
            <v>CUSTO DE TRANSPORTE - TOTAL</v>
          </cell>
        </row>
        <row r="206">
          <cell r="A206" t="str">
            <v>1.A.00.303.00</v>
          </cell>
          <cell r="Y206" t="str">
            <v>CUSTO UNITÁRIO DIRETO - TOTAL</v>
          </cell>
          <cell r="AO206">
            <v>2.73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 O M P O S I Ç Ã O   D E   C U S T O S   B Á S I C O S</v>
          </cell>
        </row>
        <row r="223">
          <cell r="C223" t="str">
            <v>CÓDIGO:</v>
          </cell>
          <cell r="G223" t="str">
            <v>1.A.00.717.00</v>
          </cell>
          <cell r="K223" t="str">
            <v>SERVIÇO:</v>
          </cell>
          <cell r="O223" t="str">
            <v>BRITA COMERCIAL</v>
          </cell>
          <cell r="AL223" t="str">
            <v>UNIDADE:</v>
          </cell>
          <cell r="AP223" t="str">
            <v>m3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36">
          <cell r="Y236" t="str">
            <v>CUSTO HORÁRIO DE EQUIPAMENTOS - TOTAL</v>
          </cell>
          <cell r="AO236">
            <v>0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8">
          <cell r="Y248" t="str">
            <v>FERRAMENTAS MANUAIS</v>
          </cell>
          <cell r="AG248">
            <v>0</v>
          </cell>
          <cell r="AK248">
            <v>0</v>
          </cell>
          <cell r="AO248">
            <v>0</v>
          </cell>
        </row>
        <row r="249">
          <cell r="Y249" t="str">
            <v>CUSTO HORÁRIO DE MÃO-DE-OBRA - TOTAL</v>
          </cell>
          <cell r="AO249">
            <v>0</v>
          </cell>
        </row>
        <row r="251">
          <cell r="Y251" t="str">
            <v>CUSTO HORÁRIO DE EXECUÇÃO</v>
          </cell>
        </row>
        <row r="252">
          <cell r="C252" t="str">
            <v>PRODUÇÃO DA EQUIPE</v>
          </cell>
          <cell r="Q252">
            <v>1</v>
          </cell>
          <cell r="V252" t="str">
            <v>m3</v>
          </cell>
          <cell r="Y252" t="str">
            <v>CUSTO UNITÁRIO DE EXECUÇÃO</v>
          </cell>
          <cell r="AO252">
            <v>0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56">
          <cell r="C256" t="str">
            <v>AM35</v>
          </cell>
          <cell r="F256" t="str">
            <v>BRITA 1</v>
          </cell>
          <cell r="AC256" t="str">
            <v>m3</v>
          </cell>
          <cell r="AG256">
            <v>44</v>
          </cell>
          <cell r="AK256">
            <v>0.33329999999999999</v>
          </cell>
          <cell r="AO256">
            <v>14.67</v>
          </cell>
        </row>
        <row r="257">
          <cell r="C257" t="str">
            <v>AM36</v>
          </cell>
          <cell r="F257" t="str">
            <v>BRITA 2</v>
          </cell>
          <cell r="AC257" t="str">
            <v>m3</v>
          </cell>
          <cell r="AG257">
            <v>44</v>
          </cell>
          <cell r="AK257">
            <v>0.33329999999999999</v>
          </cell>
          <cell r="AO257">
            <v>14.67</v>
          </cell>
        </row>
        <row r="258">
          <cell r="C258" t="str">
            <v>AM37</v>
          </cell>
          <cell r="F258" t="str">
            <v>BRITA 3</v>
          </cell>
          <cell r="AC258" t="str">
            <v>m3</v>
          </cell>
          <cell r="AG258">
            <v>54.16</v>
          </cell>
          <cell r="AK258">
            <v>0.33339999999999997</v>
          </cell>
          <cell r="AO258">
            <v>18.059999999999999</v>
          </cell>
        </row>
        <row r="260">
          <cell r="F260" t="str">
            <v xml:space="preserve"> </v>
          </cell>
        </row>
        <row r="264">
          <cell r="Y264" t="str">
            <v>CUSTO DE MATERIAIS - TOTAL</v>
          </cell>
          <cell r="AO264">
            <v>47.4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76">
          <cell r="Y276" t="str">
            <v>CUSTO DE TRANSPORTE - TOTAL</v>
          </cell>
        </row>
        <row r="279">
          <cell r="A279" t="str">
            <v>1.A.00.717.00</v>
          </cell>
          <cell r="Y279" t="str">
            <v>CUSTO UNITÁRIO DIRETO - TOTAL</v>
          </cell>
          <cell r="AO279">
            <v>47.4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 O M P O S I Ç Ã O   D E   C U S T O S   B Á S I C O S</v>
          </cell>
        </row>
        <row r="296">
          <cell r="C296" t="str">
            <v>CÓDIGO:</v>
          </cell>
          <cell r="G296" t="str">
            <v>1.A.00.901.51</v>
          </cell>
          <cell r="K296" t="str">
            <v>SERVIÇO:</v>
          </cell>
          <cell r="O296" t="str">
            <v>ALVENARIA DE PEDRA ARGAMASSADA AC/PC</v>
          </cell>
          <cell r="AL296" t="str">
            <v>UNIDADE:</v>
          </cell>
          <cell r="AP296" t="str">
            <v>m3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E402</v>
          </cell>
          <cell r="F301" t="str">
            <v>CAMINHÃO CARROCERIA: MERCEDES BENZ: 2726 K - DE MADEIRA - 15 t</v>
          </cell>
          <cell r="V301">
            <v>0.01</v>
          </cell>
          <cell r="Y301">
            <v>1</v>
          </cell>
          <cell r="AC301">
            <v>0</v>
          </cell>
          <cell r="AG301">
            <v>169.94280000000001</v>
          </cell>
          <cell r="AK301">
            <v>17.939399999999999</v>
          </cell>
          <cell r="AO301">
            <v>1.7</v>
          </cell>
        </row>
        <row r="309">
          <cell r="Y309" t="str">
            <v>CUSTO HORÁRIO DE EQUIPAMENTOS - TOTAL</v>
          </cell>
          <cell r="AO309">
            <v>1.7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T604</v>
          </cell>
          <cell r="F313" t="str">
            <v>PEDREIRO</v>
          </cell>
          <cell r="AG313">
            <v>1</v>
          </cell>
          <cell r="AK313">
            <v>11.156079999999999</v>
          </cell>
          <cell r="AO313">
            <v>11.16</v>
          </cell>
        </row>
        <row r="314">
          <cell r="C314" t="str">
            <v>T701</v>
          </cell>
          <cell r="F314" t="str">
            <v>SERVENTE</v>
          </cell>
          <cell r="AG314">
            <v>4</v>
          </cell>
          <cell r="AK314">
            <v>7.90456</v>
          </cell>
          <cell r="AO314">
            <v>31.62</v>
          </cell>
        </row>
        <row r="321">
          <cell r="Y321" t="str">
            <v>FERRAMENTAS MANUAIS</v>
          </cell>
          <cell r="AG321">
            <v>0.2051</v>
          </cell>
          <cell r="AK321">
            <v>42.78</v>
          </cell>
          <cell r="AO321">
            <v>8.77</v>
          </cell>
        </row>
        <row r="322">
          <cell r="Y322" t="str">
            <v>CUSTO HORÁRIO DE MÃO-DE-OBRA - TOTAL</v>
          </cell>
          <cell r="AO322">
            <v>51.55</v>
          </cell>
        </row>
        <row r="324">
          <cell r="Y324" t="str">
            <v>CUSTO HORÁRIO DE EXECUÇÃO</v>
          </cell>
          <cell r="AO324">
            <v>53.25</v>
          </cell>
        </row>
        <row r="325">
          <cell r="C325" t="str">
            <v>PRODUÇÃO DA EQUIPE</v>
          </cell>
          <cell r="Q325">
            <v>1</v>
          </cell>
          <cell r="V325" t="str">
            <v>m3</v>
          </cell>
          <cell r="Y325" t="str">
            <v>CUSTO UNITÁRIO DE EXECUÇÃO</v>
          </cell>
          <cell r="AO325">
            <v>53.25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29">
          <cell r="C329" t="str">
            <v>M710</v>
          </cell>
          <cell r="F329" t="str">
            <v>PEDRA DE MÃO</v>
          </cell>
          <cell r="AC329" t="str">
            <v>m3</v>
          </cell>
          <cell r="AG329">
            <v>44.6</v>
          </cell>
          <cell r="AK329">
            <v>0.8</v>
          </cell>
          <cell r="AO329">
            <v>35.68</v>
          </cell>
        </row>
        <row r="330">
          <cell r="C330" t="str">
            <v>1.A.01.603.51</v>
          </cell>
          <cell r="F330" t="str">
            <v>ARGAMASSA CIMENTO-AREIA 1:3 AC</v>
          </cell>
          <cell r="AC330" t="str">
            <v>m3</v>
          </cell>
          <cell r="AG330">
            <v>523.72</v>
          </cell>
          <cell r="AK330">
            <v>0.32</v>
          </cell>
          <cell r="AO330">
            <v>167.59</v>
          </cell>
        </row>
        <row r="337">
          <cell r="Y337" t="str">
            <v>CUSTO DE MATERIAIS - TOTAL</v>
          </cell>
          <cell r="AO337">
            <v>203.27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1">
          <cell r="C341" t="str">
            <v>1.A.00.001.05</v>
          </cell>
          <cell r="F341" t="str">
            <v>CAMINHÃO BASCULANTE</v>
          </cell>
          <cell r="S341" t="str">
            <v>LOCAL</v>
          </cell>
          <cell r="V341" t="str">
            <v>NPAV</v>
          </cell>
          <cell r="Y341" t="str">
            <v>PEDRA DE MÃO</v>
          </cell>
          <cell r="AE341">
            <v>0.88</v>
          </cell>
          <cell r="AH341">
            <v>9.8000000000000007</v>
          </cell>
          <cell r="AK341">
            <v>1.2000000000000002</v>
          </cell>
          <cell r="AO341">
            <v>10.35</v>
          </cell>
        </row>
        <row r="342">
          <cell r="C342" t="str">
            <v>1.A.00.002.91</v>
          </cell>
          <cell r="F342" t="str">
            <v>CAMINHÃO BASCULANTE</v>
          </cell>
          <cell r="S342" t="str">
            <v>COML</v>
          </cell>
          <cell r="V342" t="str">
            <v>PAV</v>
          </cell>
          <cell r="Y342" t="str">
            <v>PEDRA DE MÃO</v>
          </cell>
          <cell r="AE342">
            <v>0.46</v>
          </cell>
          <cell r="AH342">
            <v>40.840000000000003</v>
          </cell>
          <cell r="AK342">
            <v>1.2000000000000002</v>
          </cell>
          <cell r="AO342">
            <v>22.54</v>
          </cell>
        </row>
        <row r="343">
          <cell r="C343" t="str">
            <v>1.A.00.001.91</v>
          </cell>
          <cell r="F343" t="str">
            <v>CAMINHÃO BASCULANTE</v>
          </cell>
          <cell r="S343" t="str">
            <v>COML</v>
          </cell>
          <cell r="V343" t="str">
            <v>NPAV</v>
          </cell>
          <cell r="Y343" t="str">
            <v>PEDRA DE MÃO</v>
          </cell>
          <cell r="AE343">
            <v>0.69</v>
          </cell>
          <cell r="AH343">
            <v>0.26</v>
          </cell>
          <cell r="AK343">
            <v>1.2000000000000002</v>
          </cell>
          <cell r="AO343">
            <v>0.22</v>
          </cell>
        </row>
        <row r="350">
          <cell r="Y350" t="str">
            <v>CUSTO DE TRANSPORTE - TOTAL</v>
          </cell>
          <cell r="AO350">
            <v>33.11</v>
          </cell>
        </row>
        <row r="353">
          <cell r="A353" t="str">
            <v>1.A.00.901.51</v>
          </cell>
          <cell r="Y353" t="str">
            <v>CUSTO UNITÁRIO DIRETO - TOTAL</v>
          </cell>
          <cell r="AO353">
            <v>289.63</v>
          </cell>
        </row>
        <row r="356">
          <cell r="C356" t="str">
            <v>OBSERVAÇÕES:</v>
          </cell>
        </row>
        <row r="363">
          <cell r="C363" t="str">
            <v>RODOVIA:</v>
          </cell>
          <cell r="G363" t="str">
            <v>BR-487/PR</v>
          </cell>
          <cell r="AB363" t="str">
            <v>DATA-BASE:      MARÇO/2011/PR</v>
          </cell>
          <cell r="AJ363" t="str">
            <v>PB-Qd 08</v>
          </cell>
        </row>
        <row r="364">
          <cell r="C364" t="str">
            <v>TRECHO:</v>
          </cell>
          <cell r="G364" t="str">
            <v>DIV. MS/PR - ENTR. BR-373(B)/PR-151 (P. GROSSA)</v>
          </cell>
        </row>
        <row r="365">
          <cell r="C365" t="str">
            <v>SUBTRECHO:</v>
          </cell>
          <cell r="G365" t="str">
            <v xml:space="preserve">ENTR. PR-180/323(B)(CRUZEIRO DO OESTE) - ENTR. PR-465 (NOVA BRASÍLIA)                </v>
          </cell>
        </row>
        <row r="368">
          <cell r="C368" t="str">
            <v>C O M P O S I Ç Ã O   D E   C U S T O S   B Á S I C O S</v>
          </cell>
        </row>
        <row r="370">
          <cell r="C370" t="str">
            <v>CÓDIGO:</v>
          </cell>
          <cell r="G370" t="str">
            <v>1.A.00.902.51</v>
          </cell>
          <cell r="K370" t="str">
            <v>SERVIÇO:</v>
          </cell>
          <cell r="O370" t="str">
            <v>ALVENARIA DE TIJOLOS AC</v>
          </cell>
          <cell r="AL370" t="str">
            <v>UNIDADE:</v>
          </cell>
          <cell r="AP370" t="str">
            <v>m2</v>
          </cell>
        </row>
        <row r="373">
          <cell r="C373" t="str">
            <v>CÓDIGO</v>
          </cell>
          <cell r="F373" t="str">
            <v>EQUIPAMENTOS</v>
          </cell>
          <cell r="V373" t="str">
            <v>QUANT.</v>
          </cell>
          <cell r="Y373" t="str">
            <v>UTILIZAÇÃO</v>
          </cell>
          <cell r="AG373" t="str">
            <v>CUSTO OPERACIONAL</v>
          </cell>
          <cell r="AO373" t="str">
            <v>CUSTO HORÁRIO</v>
          </cell>
        </row>
        <row r="374">
          <cell r="Y374" t="str">
            <v>PROD.</v>
          </cell>
          <cell r="AC374" t="str">
            <v>IMPROD.</v>
          </cell>
          <cell r="AG374" t="str">
            <v>PROD.</v>
          </cell>
          <cell r="AK374" t="str">
            <v>IMPROD.</v>
          </cell>
        </row>
        <row r="383">
          <cell r="Y383" t="str">
            <v>CUSTO HORÁRIO DE EQUIPAMENTOS - TOTAL</v>
          </cell>
          <cell r="AO383">
            <v>0</v>
          </cell>
        </row>
        <row r="385">
          <cell r="C385" t="str">
            <v>CÓDIGO</v>
          </cell>
          <cell r="F385" t="str">
            <v>MÃO-DE-OBRA SUPLEMENTAR</v>
          </cell>
          <cell r="AC385" t="str">
            <v>K ou R</v>
          </cell>
          <cell r="AG385" t="str">
            <v>QUANT.</v>
          </cell>
          <cell r="AK385" t="str">
            <v>SALÁRIO BASE</v>
          </cell>
          <cell r="AO385" t="str">
            <v>CUSTO HORÁRIO</v>
          </cell>
        </row>
        <row r="387">
          <cell r="C387" t="str">
            <v>T604</v>
          </cell>
          <cell r="F387" t="str">
            <v>PEDREIRO</v>
          </cell>
          <cell r="AG387">
            <v>0.7</v>
          </cell>
          <cell r="AK387">
            <v>11.156079999999999</v>
          </cell>
          <cell r="AO387">
            <v>7.81</v>
          </cell>
        </row>
        <row r="388">
          <cell r="C388" t="str">
            <v>T701</v>
          </cell>
          <cell r="F388" t="str">
            <v>SERVENTE</v>
          </cell>
          <cell r="AG388">
            <v>1.5</v>
          </cell>
          <cell r="AK388">
            <v>7.90456</v>
          </cell>
          <cell r="AO388">
            <v>11.86</v>
          </cell>
        </row>
        <row r="395">
          <cell r="Y395" t="str">
            <v>FERRAMENTAS MANUAIS</v>
          </cell>
          <cell r="AG395">
            <v>0.2051</v>
          </cell>
          <cell r="AK395">
            <v>19.669999999999998</v>
          </cell>
          <cell r="AO395">
            <v>4.03</v>
          </cell>
        </row>
        <row r="396">
          <cell r="Y396" t="str">
            <v>CUSTO HORÁRIO DE MÃO-DE-OBRA - TOTAL</v>
          </cell>
          <cell r="AO396">
            <v>23.7</v>
          </cell>
        </row>
        <row r="398">
          <cell r="Y398" t="str">
            <v>CUSTO HORÁRIO DE EXECUÇÃO</v>
          </cell>
          <cell r="AO398">
            <v>23.7</v>
          </cell>
        </row>
        <row r="399">
          <cell r="C399" t="str">
            <v>PRODUÇÃO DA EQUIPE</v>
          </cell>
          <cell r="Q399">
            <v>1</v>
          </cell>
          <cell r="V399" t="str">
            <v>m2</v>
          </cell>
          <cell r="Y399" t="str">
            <v>CUSTO UNITÁRIO DE EXECUÇÃO</v>
          </cell>
          <cell r="AO399">
            <v>23.7</v>
          </cell>
        </row>
        <row r="401">
          <cell r="C401" t="str">
            <v>CÓDIGO</v>
          </cell>
          <cell r="F401" t="str">
            <v>MATERIAIS</v>
          </cell>
          <cell r="AC401" t="str">
            <v>UNIDADE</v>
          </cell>
          <cell r="AG401" t="str">
            <v>CUSTO UNITÁRIO</v>
          </cell>
          <cell r="AK401" t="str">
            <v>CONSUMO</v>
          </cell>
          <cell r="AO401" t="str">
            <v>CUSTO TOTAL</v>
          </cell>
        </row>
        <row r="403">
          <cell r="C403" t="str">
            <v>M202</v>
          </cell>
          <cell r="F403" t="str">
            <v>CIMENTO PORTLAND CP - 32</v>
          </cell>
          <cell r="AC403" t="str">
            <v>kg</v>
          </cell>
          <cell r="AG403">
            <v>0.34399999999999997</v>
          </cell>
          <cell r="AK403">
            <v>5.59</v>
          </cell>
          <cell r="AO403">
            <v>1.92</v>
          </cell>
        </row>
        <row r="404">
          <cell r="C404" t="str">
            <v>M702</v>
          </cell>
          <cell r="F404" t="str">
            <v>CAL HIDRATADA</v>
          </cell>
          <cell r="AC404" t="str">
            <v>kg</v>
          </cell>
          <cell r="AG404">
            <v>0.45700000000000002</v>
          </cell>
          <cell r="AK404">
            <v>5.59</v>
          </cell>
          <cell r="AO404">
            <v>2.5499999999999998</v>
          </cell>
        </row>
        <row r="405">
          <cell r="C405" t="str">
            <v>M703</v>
          </cell>
          <cell r="F405" t="str">
            <v>TIJOLO 20 x 30 cm</v>
          </cell>
          <cell r="AC405" t="str">
            <v>ud</v>
          </cell>
          <cell r="AG405">
            <v>0.6</v>
          </cell>
          <cell r="AK405">
            <v>32</v>
          </cell>
          <cell r="AO405">
            <v>19.2</v>
          </cell>
        </row>
        <row r="406">
          <cell r="C406" t="str">
            <v>M704</v>
          </cell>
          <cell r="F406" t="str">
            <v>AREIA LAVADA</v>
          </cell>
          <cell r="AC406" t="str">
            <v>m3</v>
          </cell>
          <cell r="AG406">
            <v>55</v>
          </cell>
          <cell r="AK406">
            <v>3.73E-2</v>
          </cell>
          <cell r="AO406">
            <v>2.0499999999999998</v>
          </cell>
        </row>
        <row r="408">
          <cell r="Y408" t="str">
            <v>CUSTO DE MATERIAIS - TOTAL</v>
          </cell>
          <cell r="AO408">
            <v>25.72</v>
          </cell>
        </row>
        <row r="410">
          <cell r="C410" t="str">
            <v>CÓDIGO</v>
          </cell>
          <cell r="F410" t="str">
            <v>EQUIPAMENTO DE TRANSPORTE</v>
          </cell>
          <cell r="S410" t="str">
            <v>TIPO</v>
          </cell>
          <cell r="V410" t="str">
            <v>PISO</v>
          </cell>
          <cell r="Y410" t="str">
            <v>MATERIAL</v>
          </cell>
          <cell r="AE410" t="str">
            <v>CUSTO (tkm)</v>
          </cell>
          <cell r="AH410" t="str">
            <v>DT            (km)</v>
          </cell>
          <cell r="AK410" t="str">
            <v>CONSUMO</v>
          </cell>
          <cell r="AO410" t="str">
            <v>CUSTO TOTAL</v>
          </cell>
        </row>
        <row r="412">
          <cell r="C412" t="str">
            <v>1.A.00.002.90</v>
          </cell>
          <cell r="F412" t="str">
            <v>CAMINHÃO CARROCERIA</v>
          </cell>
          <cell r="S412" t="str">
            <v>COML</v>
          </cell>
          <cell r="V412" t="str">
            <v>PAV</v>
          </cell>
          <cell r="Y412" t="str">
            <v>CIMENTO CP-32</v>
          </cell>
          <cell r="AE412">
            <v>0.45</v>
          </cell>
          <cell r="AH412">
            <v>125.54</v>
          </cell>
          <cell r="AK412">
            <v>5.5899999999999995E-3</v>
          </cell>
          <cell r="AO412">
            <v>0.32</v>
          </cell>
        </row>
        <row r="413">
          <cell r="C413" t="str">
            <v>1.A.00.001.90</v>
          </cell>
          <cell r="F413" t="str">
            <v>CAMINHÃO CARROCERIA</v>
          </cell>
          <cell r="S413" t="str">
            <v>COML</v>
          </cell>
          <cell r="V413" t="str">
            <v>NPAV</v>
          </cell>
          <cell r="Y413" t="str">
            <v>CIMENTO CP-32</v>
          </cell>
          <cell r="AE413">
            <v>0.68</v>
          </cell>
          <cell r="AH413">
            <v>0.26</v>
          </cell>
          <cell r="AK413">
            <v>5.5899999999999995E-3</v>
          </cell>
          <cell r="AO413">
            <v>0</v>
          </cell>
        </row>
        <row r="414">
          <cell r="C414" t="str">
            <v>1.A.00.001.40</v>
          </cell>
          <cell r="F414" t="str">
            <v>CAMINHÃO CARROCERIA</v>
          </cell>
          <cell r="S414" t="str">
            <v>LOCAL</v>
          </cell>
          <cell r="V414" t="str">
            <v>NPAV</v>
          </cell>
          <cell r="Y414" t="str">
            <v>CIMENTO CP-32</v>
          </cell>
          <cell r="AE414">
            <v>1.1100000000000001</v>
          </cell>
          <cell r="AH414">
            <v>9.8000000000000007</v>
          </cell>
          <cell r="AK414">
            <v>5.5899999999999995E-3</v>
          </cell>
          <cell r="AO414">
            <v>0.06</v>
          </cell>
        </row>
        <row r="415">
          <cell r="C415" t="str">
            <v>1.A.00.002.90</v>
          </cell>
          <cell r="F415" t="str">
            <v>CAMINHÃO CARROCERIA</v>
          </cell>
          <cell r="S415" t="str">
            <v>COML</v>
          </cell>
          <cell r="V415" t="str">
            <v>PAV</v>
          </cell>
          <cell r="Y415" t="str">
            <v>CAL</v>
          </cell>
          <cell r="AE415">
            <v>0.45</v>
          </cell>
          <cell r="AH415">
            <v>33.54</v>
          </cell>
          <cell r="AK415">
            <v>5.5899999999999995E-3</v>
          </cell>
          <cell r="AO415">
            <v>0.08</v>
          </cell>
        </row>
        <row r="416">
          <cell r="C416" t="str">
            <v>1.A.00.001.90</v>
          </cell>
          <cell r="F416" t="str">
            <v>CAMINHÃO CARROCERIA</v>
          </cell>
          <cell r="S416" t="str">
            <v>COML</v>
          </cell>
          <cell r="V416" t="str">
            <v>NPAV</v>
          </cell>
          <cell r="Y416" t="str">
            <v>CAL</v>
          </cell>
          <cell r="AE416">
            <v>0.68</v>
          </cell>
          <cell r="AH416">
            <v>0.26</v>
          </cell>
          <cell r="AK416">
            <v>5.5899999999999995E-3</v>
          </cell>
          <cell r="AO416">
            <v>0</v>
          </cell>
        </row>
        <row r="417">
          <cell r="C417" t="str">
            <v>1.A.00.001.40</v>
          </cell>
          <cell r="F417" t="str">
            <v>CAMINHÃO CARROCERIA</v>
          </cell>
          <cell r="S417" t="str">
            <v>LOCAL</v>
          </cell>
          <cell r="V417" t="str">
            <v>NPAV</v>
          </cell>
          <cell r="Y417" t="str">
            <v>CAL</v>
          </cell>
          <cell r="AE417">
            <v>1.1100000000000001</v>
          </cell>
          <cell r="AH417">
            <v>9.8000000000000007</v>
          </cell>
          <cell r="AK417">
            <v>5.5899999999999995E-3</v>
          </cell>
          <cell r="AO417">
            <v>0.06</v>
          </cell>
        </row>
        <row r="418">
          <cell r="C418" t="str">
            <v>1.A.00.002.90</v>
          </cell>
          <cell r="F418" t="str">
            <v>CAMINHÃO CARROCERIA</v>
          </cell>
          <cell r="S418" t="str">
            <v>COML</v>
          </cell>
          <cell r="V418" t="str">
            <v>PAV</v>
          </cell>
          <cell r="Y418" t="str">
            <v>TIJOLO</v>
          </cell>
          <cell r="AE418">
            <v>0.45</v>
          </cell>
          <cell r="AH418">
            <v>33.54</v>
          </cell>
          <cell r="AK418">
            <v>3.2000000000000001E-2</v>
          </cell>
          <cell r="AO418">
            <v>0.48</v>
          </cell>
        </row>
        <row r="419">
          <cell r="C419" t="str">
            <v>1.A.00.001.90</v>
          </cell>
          <cell r="F419" t="str">
            <v>CAMINHÃO CARROCERIA</v>
          </cell>
          <cell r="S419" t="str">
            <v>COML</v>
          </cell>
          <cell r="V419" t="str">
            <v>NPAV</v>
          </cell>
          <cell r="Y419" t="str">
            <v>TIJOLO</v>
          </cell>
          <cell r="AE419">
            <v>0.68</v>
          </cell>
          <cell r="AH419">
            <v>0.26</v>
          </cell>
          <cell r="AK419">
            <v>3.2000000000000001E-2</v>
          </cell>
          <cell r="AO419">
            <v>0.01</v>
          </cell>
        </row>
        <row r="420">
          <cell r="C420" t="str">
            <v>1.A.00.001.40</v>
          </cell>
          <cell r="F420" t="str">
            <v>CAMINHÃO CARROCERIA</v>
          </cell>
          <cell r="S420" t="str">
            <v>LOCAL</v>
          </cell>
          <cell r="V420" t="str">
            <v>NPAV</v>
          </cell>
          <cell r="Y420" t="str">
            <v>TIJOLO</v>
          </cell>
          <cell r="AE420">
            <v>1.1100000000000001</v>
          </cell>
          <cell r="AH420">
            <v>9.8000000000000007</v>
          </cell>
          <cell r="AK420">
            <v>3.2000000000000001E-2</v>
          </cell>
          <cell r="AO420">
            <v>0.35</v>
          </cell>
        </row>
        <row r="421">
          <cell r="C421" t="str">
            <v>1.A.00.002.91</v>
          </cell>
          <cell r="F421" t="str">
            <v>CAMINHÃO BASCULANTE</v>
          </cell>
          <cell r="S421" t="str">
            <v>COML</v>
          </cell>
          <cell r="V421" t="str">
            <v>PAV</v>
          </cell>
          <cell r="Y421" t="str">
            <v>AREIA</v>
          </cell>
          <cell r="AE421">
            <v>0.46</v>
          </cell>
          <cell r="AH421">
            <v>166.6</v>
          </cell>
          <cell r="AK421">
            <v>5.595E-2</v>
          </cell>
          <cell r="AO421">
            <v>4.29</v>
          </cell>
        </row>
        <row r="422">
          <cell r="C422" t="str">
            <v>1.A.00.001.91</v>
          </cell>
          <cell r="F422" t="str">
            <v>CAMINHÃO BASCULANTE</v>
          </cell>
          <cell r="S422" t="str">
            <v>COML</v>
          </cell>
          <cell r="V422" t="str">
            <v>NPAV</v>
          </cell>
          <cell r="Y422" t="str">
            <v>AREIA</v>
          </cell>
          <cell r="AE422">
            <v>0.69</v>
          </cell>
          <cell r="AH422">
            <v>20.079999999999998</v>
          </cell>
          <cell r="AK422">
            <v>5.595E-2</v>
          </cell>
          <cell r="AO422">
            <v>0.78</v>
          </cell>
        </row>
        <row r="423">
          <cell r="C423" t="str">
            <v>1.A.00.001.05</v>
          </cell>
          <cell r="F423" t="str">
            <v>CAMINHÃO BASCULANTE</v>
          </cell>
          <cell r="S423" t="str">
            <v>LOCAL</v>
          </cell>
          <cell r="V423" t="str">
            <v>NPAV</v>
          </cell>
          <cell r="Y423" t="str">
            <v>AREIA</v>
          </cell>
          <cell r="AE423">
            <v>0.88</v>
          </cell>
          <cell r="AH423">
            <v>9.8000000000000007</v>
          </cell>
          <cell r="AK423">
            <v>5.595E-2</v>
          </cell>
          <cell r="AO423">
            <v>0.48</v>
          </cell>
        </row>
        <row r="424">
          <cell r="Y424" t="str">
            <v>CUSTO DE TRANSPORTE - TOTAL</v>
          </cell>
          <cell r="AO424">
            <v>6.91</v>
          </cell>
        </row>
        <row r="427">
          <cell r="A427" t="str">
            <v>1.A.00.902.51</v>
          </cell>
          <cell r="Y427" t="str">
            <v>CUSTO UNITÁRIO DIRETO - TOTAL</v>
          </cell>
          <cell r="AO427">
            <v>56.33</v>
          </cell>
        </row>
        <row r="430">
          <cell r="C430" t="str">
            <v>OBSERVAÇÕES:</v>
          </cell>
        </row>
        <row r="437">
          <cell r="C437" t="str">
            <v>RODOVIA:</v>
          </cell>
          <cell r="G437" t="str">
            <v>BR-487/PR</v>
          </cell>
          <cell r="AB437" t="str">
            <v>DATA-BASE:      MARÇO/2011/PR</v>
          </cell>
          <cell r="AJ437" t="str">
            <v>PB-Qd 08</v>
          </cell>
        </row>
        <row r="438">
          <cell r="C438" t="str">
            <v>TRECHO:</v>
          </cell>
          <cell r="G438" t="str">
            <v>DIV. MS/PR - ENTR. BR-373(B)/PR-151 (P. GROSSA)</v>
          </cell>
        </row>
        <row r="439">
          <cell r="C439" t="str">
            <v>SUBTRECHO:</v>
          </cell>
          <cell r="G439" t="str">
            <v xml:space="preserve">ENTR. PR-180/323(B)(CRUZEIRO DO OESTE) - ENTR. PR-465 (NOVA BRASÍLIA)                </v>
          </cell>
        </row>
        <row r="442">
          <cell r="C442" t="str">
            <v>C O M P O S I Ç Ã O   D E   C U S T O S   B Á S I C O S</v>
          </cell>
        </row>
        <row r="444">
          <cell r="C444" t="str">
            <v>CÓDIGO:</v>
          </cell>
          <cell r="G444" t="str">
            <v>1.A.00.904.51</v>
          </cell>
          <cell r="K444" t="str">
            <v>SERVIÇO:</v>
          </cell>
          <cell r="O444" t="str">
            <v>DENTES PARA BUEIROS DUPLOS D=1,20 M AC/BC/PC</v>
          </cell>
          <cell r="AL444" t="str">
            <v>UNIDADE:</v>
          </cell>
          <cell r="AP444" t="str">
            <v>und</v>
          </cell>
        </row>
        <row r="447">
          <cell r="C447" t="str">
            <v>CÓDIGO</v>
          </cell>
          <cell r="F447" t="str">
            <v>EQUIPAMENTOS</v>
          </cell>
          <cell r="V447" t="str">
            <v>QUANT.</v>
          </cell>
          <cell r="Y447" t="str">
            <v>UTILIZAÇÃO</v>
          </cell>
          <cell r="AG447" t="str">
            <v>CUSTO OPERACIONAL</v>
          </cell>
          <cell r="AO447" t="str">
            <v>CUSTO HORÁRIO</v>
          </cell>
        </row>
        <row r="448">
          <cell r="Y448" t="str">
            <v>PROD.</v>
          </cell>
          <cell r="AC448" t="str">
            <v>IMPROD.</v>
          </cell>
          <cell r="AG448" t="str">
            <v>PROD.</v>
          </cell>
          <cell r="AK448" t="str">
            <v>IMPROD.</v>
          </cell>
        </row>
        <row r="457">
          <cell r="Y457" t="str">
            <v>CUSTO HORÁRIO DE EQUIPAMENTOS - TOTAL</v>
          </cell>
          <cell r="AO457">
            <v>0</v>
          </cell>
        </row>
        <row r="459">
          <cell r="C459" t="str">
            <v>CÓDIGO</v>
          </cell>
          <cell r="F459" t="str">
            <v>MÃO-DE-OBRA SUPLEMENTAR</v>
          </cell>
          <cell r="AC459" t="str">
            <v>K ou R</v>
          </cell>
          <cell r="AG459" t="str">
            <v>QUANT.</v>
          </cell>
          <cell r="AK459" t="str">
            <v>SALÁRIO BASE</v>
          </cell>
          <cell r="AO459" t="str">
            <v>CUSTO HORÁRIO</v>
          </cell>
        </row>
        <row r="461">
          <cell r="C461" t="str">
            <v>T604</v>
          </cell>
          <cell r="F461" t="str">
            <v>PEDREIRO</v>
          </cell>
          <cell r="AG461">
            <v>0.4</v>
          </cell>
          <cell r="AK461">
            <v>11.156079999999999</v>
          </cell>
          <cell r="AO461">
            <v>4.46</v>
          </cell>
        </row>
        <row r="462">
          <cell r="C462" t="str">
            <v>T701</v>
          </cell>
          <cell r="F462" t="str">
            <v>SERVENTE</v>
          </cell>
          <cell r="AG462">
            <v>0.8</v>
          </cell>
          <cell r="AK462">
            <v>7.90456</v>
          </cell>
          <cell r="AO462">
            <v>6.32</v>
          </cell>
        </row>
        <row r="469">
          <cell r="Y469" t="str">
            <v>FERRAMENTAS MANUAIS</v>
          </cell>
          <cell r="AG469">
            <v>0.2051</v>
          </cell>
          <cell r="AK469">
            <v>10.780000000000001</v>
          </cell>
          <cell r="AO469">
            <v>2.21</v>
          </cell>
        </row>
        <row r="470">
          <cell r="Y470" t="str">
            <v>CUSTO HORÁRIO DE MÃO-DE-OBRA - TOTAL</v>
          </cell>
          <cell r="AO470">
            <v>12.990000000000002</v>
          </cell>
        </row>
        <row r="472">
          <cell r="Y472" t="str">
            <v>CUSTO HORÁRIO DE EXECUÇÃO</v>
          </cell>
          <cell r="AO472">
            <v>12.990000000000002</v>
          </cell>
        </row>
        <row r="473">
          <cell r="C473" t="str">
            <v>PRODUÇÃO DA EQUIPE</v>
          </cell>
          <cell r="Q473">
            <v>1</v>
          </cell>
          <cell r="V473" t="str">
            <v>und</v>
          </cell>
          <cell r="Y473" t="str">
            <v>CUSTO UNITÁRIO DE EXECUÇÃO</v>
          </cell>
          <cell r="AO473">
            <v>12.99</v>
          </cell>
        </row>
        <row r="475">
          <cell r="C475" t="str">
            <v>CÓDIGO</v>
          </cell>
          <cell r="F475" t="str">
            <v>MATERIAIS</v>
          </cell>
          <cell r="AC475" t="str">
            <v>UNIDADE</v>
          </cell>
          <cell r="AG475" t="str">
            <v>CUSTO UNITÁRIO</v>
          </cell>
          <cell r="AK475" t="str">
            <v>CONSUMO</v>
          </cell>
          <cell r="AO475" t="str">
            <v>CUSTO TOTAL</v>
          </cell>
        </row>
        <row r="477">
          <cell r="C477" t="str">
            <v>1.A.01.512.60</v>
          </cell>
          <cell r="F477" t="str">
            <v>CONCRETO CICLÓPICO Fck=12 MPa AC/BC/PC</v>
          </cell>
          <cell r="AC477" t="str">
            <v>kg</v>
          </cell>
          <cell r="AG477">
            <v>366.78</v>
          </cell>
          <cell r="AK477">
            <v>0.53100000000000003</v>
          </cell>
          <cell r="AO477">
            <v>194.76</v>
          </cell>
        </row>
        <row r="478">
          <cell r="C478" t="str">
            <v>1.A.01.580.02</v>
          </cell>
          <cell r="F478" t="str">
            <v>FORNECIMENTO, PREPARO E COLOCAÇÃO FORMAS AÇO CA 50</v>
          </cell>
          <cell r="AC478" t="str">
            <v>kg</v>
          </cell>
          <cell r="AG478">
            <v>5.9550000000000001</v>
          </cell>
          <cell r="AK478">
            <v>3.2759999999999998</v>
          </cell>
          <cell r="AO478">
            <v>19.510000000000002</v>
          </cell>
        </row>
        <row r="485">
          <cell r="Y485" t="str">
            <v>CUSTO DE MATERIAIS - TOTAL</v>
          </cell>
          <cell r="AO485">
            <v>214.26999999999998</v>
          </cell>
        </row>
        <row r="487">
          <cell r="C487" t="str">
            <v>CÓDIGO</v>
          </cell>
          <cell r="F487" t="str">
            <v>EQUIPAMENTO DE TRANSPORTE</v>
          </cell>
          <cell r="S487" t="str">
            <v>TIPO</v>
          </cell>
          <cell r="V487" t="str">
            <v>PISO</v>
          </cell>
          <cell r="Y487" t="str">
            <v>MATERIAL</v>
          </cell>
          <cell r="AE487" t="str">
            <v>CUSTO (tkm)</v>
          </cell>
          <cell r="AH487" t="str">
            <v>DT            (km)</v>
          </cell>
          <cell r="AK487" t="str">
            <v>CONSUMO</v>
          </cell>
          <cell r="AO487" t="str">
            <v>CUSTO TOTAL</v>
          </cell>
        </row>
        <row r="498">
          <cell r="Y498" t="str">
            <v>CUSTO DE TRANSPORTE - TOTAL</v>
          </cell>
          <cell r="AO498">
            <v>0</v>
          </cell>
        </row>
        <row r="501">
          <cell r="A501" t="str">
            <v>1.A.00.904.51</v>
          </cell>
          <cell r="Y501" t="str">
            <v>CUSTO UNITÁRIO DIRETO - TOTAL</v>
          </cell>
          <cell r="AO501">
            <v>227.26</v>
          </cell>
        </row>
        <row r="504">
          <cell r="C504" t="str">
            <v>OBSERVAÇÕES:</v>
          </cell>
        </row>
        <row r="511">
          <cell r="C511" t="str">
            <v>RODOVIA:</v>
          </cell>
          <cell r="G511" t="str">
            <v>BR-487/PR</v>
          </cell>
          <cell r="AB511" t="str">
            <v>DATA-BASE:      MARÇO/2011/PR</v>
          </cell>
          <cell r="AJ511" t="str">
            <v>PB-Qd 08</v>
          </cell>
        </row>
        <row r="512">
          <cell r="C512" t="str">
            <v>TRECHO:</v>
          </cell>
          <cell r="G512" t="str">
            <v>DIV. MS/PR - ENTR. BR-373(B)/PR-151 (P. GROSSA)</v>
          </cell>
        </row>
        <row r="513">
          <cell r="C513" t="str">
            <v>SUBTRECHO:</v>
          </cell>
          <cell r="G513" t="str">
            <v xml:space="preserve">ENTR. PR-180/323(B)(CRUZEIRO DO OESTE) - ENTR. PR-465 (NOVA BRASÍLIA)                </v>
          </cell>
        </row>
        <row r="516">
          <cell r="C516" t="str">
            <v>C O M P O S I Ç Ã O   D E   C U S T O S   B Á S I C O S</v>
          </cell>
        </row>
        <row r="518">
          <cell r="C518" t="str">
            <v>CÓDIGO:</v>
          </cell>
          <cell r="G518" t="str">
            <v>1.A.00.908.51</v>
          </cell>
          <cell r="K518" t="str">
            <v>SERVIÇO:</v>
          </cell>
          <cell r="O518" t="str">
            <v>DENTES PARA BUEIROS SIMPLES D=1,00 M AC/BC/PC</v>
          </cell>
          <cell r="AL518" t="str">
            <v>UNIDADE:</v>
          </cell>
          <cell r="AP518" t="str">
            <v>und</v>
          </cell>
        </row>
        <row r="521">
          <cell r="C521" t="str">
            <v>CÓDIGO</v>
          </cell>
          <cell r="F521" t="str">
            <v>EQUIPAMENTOS</v>
          </cell>
          <cell r="V521" t="str">
            <v>QUANT.</v>
          </cell>
          <cell r="Y521" t="str">
            <v>UTILIZAÇÃO</v>
          </cell>
          <cell r="AG521" t="str">
            <v>CUSTO OPERACIONAL</v>
          </cell>
          <cell r="AO521" t="str">
            <v>CUSTO HORÁRIO</v>
          </cell>
        </row>
        <row r="522">
          <cell r="Y522" t="str">
            <v>PROD.</v>
          </cell>
          <cell r="AC522" t="str">
            <v>IMPROD.</v>
          </cell>
          <cell r="AG522" t="str">
            <v>PROD.</v>
          </cell>
          <cell r="AK522" t="str">
            <v>IMPROD.</v>
          </cell>
        </row>
        <row r="531">
          <cell r="Y531" t="str">
            <v>CUSTO HORÁRIO DE EQUIPAMENTOS - TOTAL</v>
          </cell>
          <cell r="AO531">
            <v>0</v>
          </cell>
        </row>
        <row r="533">
          <cell r="C533" t="str">
            <v>CÓDIGO</v>
          </cell>
          <cell r="F533" t="str">
            <v>MÃO-DE-OBRA SUPLEMENTAR</v>
          </cell>
          <cell r="AC533" t="str">
            <v>K ou R</v>
          </cell>
          <cell r="AG533" t="str">
            <v>QUANT.</v>
          </cell>
          <cell r="AK533" t="str">
            <v>SALÁRIO BASE</v>
          </cell>
          <cell r="AO533" t="str">
            <v>CUSTO HORÁRIO</v>
          </cell>
        </row>
        <row r="535">
          <cell r="C535" t="str">
            <v>T604</v>
          </cell>
          <cell r="F535" t="str">
            <v>PEDREIRO</v>
          </cell>
          <cell r="AG535">
            <v>0.2</v>
          </cell>
          <cell r="AK535">
            <v>11.156079999999999</v>
          </cell>
          <cell r="AO535">
            <v>2.23</v>
          </cell>
        </row>
        <row r="536">
          <cell r="C536" t="str">
            <v>T701</v>
          </cell>
          <cell r="F536" t="str">
            <v>SERVENTE</v>
          </cell>
          <cell r="AG536">
            <v>0.4</v>
          </cell>
          <cell r="AK536">
            <v>7.90456</v>
          </cell>
          <cell r="AO536">
            <v>3.16</v>
          </cell>
        </row>
        <row r="543">
          <cell r="Y543" t="str">
            <v>FERRAMENTAS MANUAIS</v>
          </cell>
          <cell r="AG543">
            <v>0.2051</v>
          </cell>
          <cell r="AK543">
            <v>5.3900000000000006</v>
          </cell>
          <cell r="AO543">
            <v>1.1100000000000001</v>
          </cell>
        </row>
        <row r="544">
          <cell r="Y544" t="str">
            <v>CUSTO HORÁRIO DE MÃO-DE-OBRA - TOTAL</v>
          </cell>
          <cell r="AO544">
            <v>6.5000000000000009</v>
          </cell>
        </row>
        <row r="546">
          <cell r="Y546" t="str">
            <v>CUSTO HORÁRIO DE EXECUÇÃO</v>
          </cell>
          <cell r="AO546">
            <v>6.5000000000000009</v>
          </cell>
        </row>
        <row r="547">
          <cell r="C547" t="str">
            <v>PRODUÇÃO DA EQUIPE</v>
          </cell>
          <cell r="Q547">
            <v>1</v>
          </cell>
          <cell r="V547" t="str">
            <v>und</v>
          </cell>
          <cell r="Y547" t="str">
            <v>CUSTO UNITÁRIO DE EXECUÇÃO</v>
          </cell>
          <cell r="AO547">
            <v>6.5</v>
          </cell>
        </row>
        <row r="549">
          <cell r="C549" t="str">
            <v>CÓDIGO</v>
          </cell>
          <cell r="F549" t="str">
            <v>MATERIAIS</v>
          </cell>
          <cell r="AC549" t="str">
            <v>UNIDADE</v>
          </cell>
          <cell r="AG549" t="str">
            <v>CUSTO UNITÁRIO</v>
          </cell>
          <cell r="AK549" t="str">
            <v>CONSUMO</v>
          </cell>
          <cell r="AO549" t="str">
            <v>CUSTO TOTAL</v>
          </cell>
        </row>
        <row r="551">
          <cell r="C551" t="str">
            <v>1.A.01.512.60</v>
          </cell>
          <cell r="F551" t="str">
            <v>CONCRETO CICLÓPICO Fck=12 MPa AC/BC/PC</v>
          </cell>
          <cell r="AC551" t="str">
            <v>kg</v>
          </cell>
          <cell r="AG551">
            <v>366.78</v>
          </cell>
          <cell r="AK551">
            <v>0.23</v>
          </cell>
          <cell r="AO551">
            <v>84.36</v>
          </cell>
        </row>
        <row r="552">
          <cell r="C552" t="str">
            <v>1.A.01.580.02</v>
          </cell>
          <cell r="F552" t="str">
            <v>FORNECIMENTO, PREPARO E COLOCAÇÃO FORMAS AÇO CA 50</v>
          </cell>
          <cell r="AC552" t="str">
            <v>kg</v>
          </cell>
          <cell r="AG552">
            <v>5.9550000000000001</v>
          </cell>
          <cell r="AK552">
            <v>1.512</v>
          </cell>
          <cell r="AO552">
            <v>9</v>
          </cell>
        </row>
        <row r="559">
          <cell r="Y559" t="str">
            <v>CUSTO DE MATERIAIS - TOTAL</v>
          </cell>
          <cell r="AO559">
            <v>93.36</v>
          </cell>
        </row>
        <row r="561">
          <cell r="C561" t="str">
            <v>CÓDIGO</v>
          </cell>
          <cell r="F561" t="str">
            <v>EQUIPAMENTO DE TRANSPORTE</v>
          </cell>
          <cell r="S561" t="str">
            <v>TIPO</v>
          </cell>
          <cell r="V561" t="str">
            <v>PISO</v>
          </cell>
          <cell r="Y561" t="str">
            <v>MATERIAL</v>
          </cell>
          <cell r="AE561" t="str">
            <v>CUSTO (tkm)</v>
          </cell>
          <cell r="AH561" t="str">
            <v>DT            (km)</v>
          </cell>
          <cell r="AK561" t="str">
            <v>CONSUMO</v>
          </cell>
          <cell r="AO561" t="str">
            <v>CUSTO TOTAL</v>
          </cell>
        </row>
        <row r="572">
          <cell r="Y572" t="str">
            <v>CUSTO DE TRANSPORTE - TOTAL</v>
          </cell>
          <cell r="AO572">
            <v>0</v>
          </cell>
        </row>
        <row r="575">
          <cell r="A575" t="str">
            <v>1.A.00.908.51</v>
          </cell>
          <cell r="Y575" t="str">
            <v>CUSTO UNITÁRIO DIRETO - TOTAL</v>
          </cell>
          <cell r="AO575">
            <v>99.86</v>
          </cell>
        </row>
        <row r="578">
          <cell r="C578" t="str">
            <v>OBSERVAÇÕES:</v>
          </cell>
        </row>
        <row r="585">
          <cell r="C585" t="str">
            <v>RODOVIA:</v>
          </cell>
          <cell r="G585" t="str">
            <v>BR-487/PR</v>
          </cell>
          <cell r="AB585" t="str">
            <v>DATA-BASE:      MARÇO/2011/PR</v>
          </cell>
          <cell r="AJ585" t="str">
            <v>PB-Qd 08</v>
          </cell>
        </row>
        <row r="586">
          <cell r="C586" t="str">
            <v>TRECHO:</v>
          </cell>
          <cell r="G586" t="str">
            <v>DIV. MS/PR - ENTR. BR-373(B)/PR-151 (P. GROSSA)</v>
          </cell>
        </row>
        <row r="587">
          <cell r="C587" t="str">
            <v>SUBTRECHO:</v>
          </cell>
          <cell r="G587" t="str">
            <v xml:space="preserve">ENTR. PR-180/323(B)(CRUZEIRO DO OESTE) - ENTR. PR-465 (NOVA BRASÍLIA)                </v>
          </cell>
        </row>
        <row r="590">
          <cell r="C590" t="str">
            <v>C O M P O S I Ç Ã O   D E   C U S T O S   B Á S I C O S</v>
          </cell>
        </row>
        <row r="592">
          <cell r="C592" t="str">
            <v>CÓDIGO:</v>
          </cell>
          <cell r="G592" t="str">
            <v>1.A.01.100.01</v>
          </cell>
          <cell r="K592" t="str">
            <v>SERVIÇO:</v>
          </cell>
          <cell r="O592" t="str">
            <v>LIMPEZA CAMADA VEGETAL EM JAZIDA</v>
          </cell>
          <cell r="AL592" t="str">
            <v>UNIDADE:</v>
          </cell>
          <cell r="AP592" t="str">
            <v>m2</v>
          </cell>
        </row>
        <row r="595">
          <cell r="C595" t="str">
            <v>CÓDIGO</v>
          </cell>
          <cell r="F595" t="str">
            <v>EQUIPAMENTOS</v>
          </cell>
          <cell r="V595" t="str">
            <v>QUANT.</v>
          </cell>
          <cell r="Y595" t="str">
            <v>UTILIZAÇÃO</v>
          </cell>
          <cell r="AG595" t="str">
            <v>CUSTO OPERACIONAL</v>
          </cell>
          <cell r="AO595" t="str">
            <v>CUSTO HORÁRIO</v>
          </cell>
        </row>
        <row r="596">
          <cell r="Y596" t="str">
            <v>PROD.</v>
          </cell>
          <cell r="AC596" t="str">
            <v>IMPROD.</v>
          </cell>
          <cell r="AG596" t="str">
            <v>PROD.</v>
          </cell>
          <cell r="AK596" t="str">
            <v>IMPROD.</v>
          </cell>
        </row>
        <row r="597">
          <cell r="C597" t="str">
            <v>E002</v>
          </cell>
          <cell r="F597" t="str">
            <v>TRATOR DE ESTEIRAS: CATERPILLAR: D6M - C/ LÂMINA</v>
          </cell>
          <cell r="V597">
            <v>1</v>
          </cell>
          <cell r="Y597">
            <v>1</v>
          </cell>
          <cell r="AC597">
            <v>0</v>
          </cell>
          <cell r="AG597">
            <v>177.50919999999999</v>
          </cell>
          <cell r="AK597">
            <v>19.621200000000002</v>
          </cell>
          <cell r="AO597">
            <v>177.51</v>
          </cell>
        </row>
        <row r="605">
          <cell r="Y605" t="str">
            <v>CUSTO HORÁRIO DE EQUIPAMENTOS - TOTAL</v>
          </cell>
          <cell r="AO605">
            <v>177.51</v>
          </cell>
        </row>
        <row r="607">
          <cell r="C607" t="str">
            <v>CÓDIGO</v>
          </cell>
          <cell r="F607" t="str">
            <v>MÃO-DE-OBRA SUPLEMENTAR</v>
          </cell>
          <cell r="AC607" t="str">
            <v>K ou R</v>
          </cell>
          <cell r="AG607" t="str">
            <v>QUANT.</v>
          </cell>
          <cell r="AK607" t="str">
            <v>SALÁRIO BASE</v>
          </cell>
          <cell r="AO607" t="str">
            <v>CUSTO HORÁRIO</v>
          </cell>
        </row>
        <row r="609">
          <cell r="C609" t="str">
            <v>T501</v>
          </cell>
          <cell r="F609" t="str">
            <v>ENCARREGADO DE TURMA</v>
          </cell>
          <cell r="AG609">
            <v>0.5</v>
          </cell>
          <cell r="AK609">
            <v>22.98488</v>
          </cell>
          <cell r="AO609">
            <v>11.49</v>
          </cell>
        </row>
        <row r="610">
          <cell r="C610" t="str">
            <v>T701</v>
          </cell>
          <cell r="F610" t="str">
            <v>SERVENTE</v>
          </cell>
          <cell r="AG610">
            <v>2</v>
          </cell>
          <cell r="AK610">
            <v>7.90456</v>
          </cell>
          <cell r="AO610">
            <v>15.81</v>
          </cell>
        </row>
        <row r="617">
          <cell r="Y617" t="str">
            <v>FERRAMENTAS MANUAIS</v>
          </cell>
          <cell r="AG617">
            <v>0.15509999999999999</v>
          </cell>
          <cell r="AK617">
            <v>27.3</v>
          </cell>
          <cell r="AO617">
            <v>4.2300000000000004</v>
          </cell>
        </row>
        <row r="618">
          <cell r="Y618" t="str">
            <v>CUSTO HORÁRIO DE MÃO-DE-OBRA - TOTAL</v>
          </cell>
          <cell r="AO618">
            <v>31.53</v>
          </cell>
        </row>
        <row r="620">
          <cell r="Y620" t="str">
            <v>CUSTO HORÁRIO DE EXECUÇÃO</v>
          </cell>
          <cell r="AO620">
            <v>209.04</v>
          </cell>
        </row>
        <row r="621">
          <cell r="C621" t="str">
            <v>PRODUÇÃO DA EQUIPE</v>
          </cell>
          <cell r="Q621">
            <v>571</v>
          </cell>
          <cell r="V621" t="str">
            <v>m2</v>
          </cell>
          <cell r="Y621" t="str">
            <v>CUSTO UNITÁRIO DE EXECUÇÃO</v>
          </cell>
          <cell r="AO621">
            <v>0.37</v>
          </cell>
        </row>
        <row r="623">
          <cell r="C623" t="str">
            <v>CÓDIGO</v>
          </cell>
          <cell r="F623" t="str">
            <v>MATERIAIS</v>
          </cell>
          <cell r="AC623" t="str">
            <v>UNIDADE</v>
          </cell>
          <cell r="AG623" t="str">
            <v>CUSTO UNITÁRIO</v>
          </cell>
          <cell r="AK623" t="str">
            <v>CONSUMO</v>
          </cell>
          <cell r="AO623" t="str">
            <v>CUSTO TOTAL</v>
          </cell>
        </row>
        <row r="633">
          <cell r="Y633" t="str">
            <v>CUSTO DE MATERIAIS - TOTAL</v>
          </cell>
          <cell r="AO633">
            <v>0</v>
          </cell>
        </row>
        <row r="635">
          <cell r="C635" t="str">
            <v>CÓDIGO</v>
          </cell>
          <cell r="F635" t="str">
            <v>EQUIPAMENTO DE TRANSPORTE</v>
          </cell>
          <cell r="S635" t="str">
            <v>TIPO</v>
          </cell>
          <cell r="V635" t="str">
            <v>PISO</v>
          </cell>
          <cell r="Y635" t="str">
            <v>MATERIAL</v>
          </cell>
          <cell r="AE635" t="str">
            <v>CUSTO (tkm)</v>
          </cell>
          <cell r="AH635" t="str">
            <v>DT            (km)</v>
          </cell>
          <cell r="AK635" t="str">
            <v>CONSUMO</v>
          </cell>
          <cell r="AO635" t="str">
            <v>CUSTO TOTAL</v>
          </cell>
        </row>
        <row r="646">
          <cell r="Y646" t="str">
            <v>CUSTO DE TRANSPORTE - TOTAL</v>
          </cell>
          <cell r="AO646">
            <v>0</v>
          </cell>
        </row>
        <row r="649">
          <cell r="A649" t="str">
            <v>1.A.01.100.01</v>
          </cell>
          <cell r="Y649" t="str">
            <v>CUSTO UNITÁRIO DIRETO - TOTAL</v>
          </cell>
          <cell r="AO649">
            <v>0.37</v>
          </cell>
        </row>
        <row r="652">
          <cell r="C652" t="str">
            <v>OBSERVAÇÕES:</v>
          </cell>
        </row>
        <row r="659">
          <cell r="C659" t="str">
            <v>RODOVIA:</v>
          </cell>
          <cell r="G659" t="str">
            <v>BR-487/PR</v>
          </cell>
          <cell r="AB659" t="str">
            <v>DATA-BASE:      MARÇO/2011/PR</v>
          </cell>
          <cell r="AJ659" t="str">
            <v>PB-Qd 08</v>
          </cell>
        </row>
        <row r="660">
          <cell r="C660" t="str">
            <v>TRECHO:</v>
          </cell>
          <cell r="G660" t="str">
            <v>DIV. MS/PR - ENTR. BR-373(B)/PR-151 (P. GROSSA)</v>
          </cell>
        </row>
        <row r="661">
          <cell r="C661" t="str">
            <v>SUBTRECHO:</v>
          </cell>
          <cell r="G661" t="str">
            <v xml:space="preserve">ENTR. PR-180/323(B)(CRUZEIRO DO OESTE) - ENTR. PR-465 (NOVA BRASÍLIA)                </v>
          </cell>
        </row>
        <row r="664">
          <cell r="C664" t="str">
            <v>C O M P O S I Ç Ã O   D E   C U S T O S   B Á S I C O S</v>
          </cell>
        </row>
        <row r="666">
          <cell r="C666" t="str">
            <v>CÓDIGO:</v>
          </cell>
          <cell r="G666" t="str">
            <v>1.A.01.105.01</v>
          </cell>
          <cell r="K666" t="str">
            <v>SERVIÇO:</v>
          </cell>
          <cell r="O666" t="str">
            <v>EXPURGO DE JAZIDA</v>
          </cell>
          <cell r="AL666" t="str">
            <v>UNIDADE:</v>
          </cell>
          <cell r="AP666" t="str">
            <v>m3</v>
          </cell>
        </row>
        <row r="669">
          <cell r="C669" t="str">
            <v>CÓDIGO</v>
          </cell>
          <cell r="F669" t="str">
            <v>EQUIPAMENTOS</v>
          </cell>
          <cell r="V669" t="str">
            <v>QUANT.</v>
          </cell>
          <cell r="Y669" t="str">
            <v>UTILIZAÇÃO</v>
          </cell>
          <cell r="AG669" t="str">
            <v>CUSTO OPERACIONAL</v>
          </cell>
          <cell r="AO669" t="str">
            <v>CUSTO HORÁRIO</v>
          </cell>
        </row>
        <row r="670">
          <cell r="Y670" t="str">
            <v>PROD.</v>
          </cell>
          <cell r="AC670" t="str">
            <v>IMPROD.</v>
          </cell>
          <cell r="AG670" t="str">
            <v>PROD.</v>
          </cell>
          <cell r="AK670" t="str">
            <v>IMPROD.</v>
          </cell>
        </row>
        <row r="671">
          <cell r="C671" t="str">
            <v>E002</v>
          </cell>
          <cell r="F671" t="str">
            <v>TRATOR DE ESTEIRAS: CATERPILLAR: D6M - C/ LÂMINA</v>
          </cell>
          <cell r="V671">
            <v>1</v>
          </cell>
          <cell r="Y671">
            <v>1</v>
          </cell>
          <cell r="AC671">
            <v>0</v>
          </cell>
          <cell r="AG671">
            <v>177.50919999999999</v>
          </cell>
          <cell r="AK671">
            <v>19.621200000000002</v>
          </cell>
          <cell r="AO671">
            <v>177.51</v>
          </cell>
        </row>
        <row r="679">
          <cell r="Y679" t="str">
            <v>CUSTO HORÁRIO DE EQUIPAMENTOS - TOTAL</v>
          </cell>
          <cell r="AO679">
            <v>177.51</v>
          </cell>
        </row>
        <row r="681">
          <cell r="C681" t="str">
            <v>CÓDIGO</v>
          </cell>
          <cell r="F681" t="str">
            <v>MÃO-DE-OBRA SUPLEMENTAR</v>
          </cell>
          <cell r="AC681" t="str">
            <v>K ou R</v>
          </cell>
          <cell r="AG681" t="str">
            <v>QUANT.</v>
          </cell>
          <cell r="AK681" t="str">
            <v>SALÁRIO BASE</v>
          </cell>
          <cell r="AO681" t="str">
            <v>CUSTO HORÁRIO</v>
          </cell>
        </row>
        <row r="683">
          <cell r="C683" t="str">
            <v>T501</v>
          </cell>
          <cell r="F683" t="str">
            <v>ENCARREGADO DE TURMA</v>
          </cell>
          <cell r="AG683">
            <v>0.3</v>
          </cell>
          <cell r="AK683">
            <v>22.98488</v>
          </cell>
          <cell r="AO683">
            <v>6.9</v>
          </cell>
        </row>
        <row r="684">
          <cell r="C684" t="str">
            <v>T701</v>
          </cell>
          <cell r="F684" t="str">
            <v>SERVENTE</v>
          </cell>
          <cell r="AG684">
            <v>2</v>
          </cell>
          <cell r="AK684">
            <v>7.90456</v>
          </cell>
          <cell r="AO684">
            <v>15.81</v>
          </cell>
        </row>
        <row r="691">
          <cell r="Y691" t="str">
            <v>FERRAMENTAS MANUAIS</v>
          </cell>
          <cell r="AG691">
            <v>0.15509999999999999</v>
          </cell>
          <cell r="AK691">
            <v>22.71</v>
          </cell>
          <cell r="AO691">
            <v>3.52</v>
          </cell>
        </row>
        <row r="692">
          <cell r="Y692" t="str">
            <v>CUSTO HORÁRIO DE MÃO-DE-OBRA - TOTAL</v>
          </cell>
          <cell r="AO692">
            <v>26.23</v>
          </cell>
        </row>
        <row r="694">
          <cell r="Y694" t="str">
            <v>CUSTO HORÁRIO DE EXECUÇÃO</v>
          </cell>
          <cell r="AO694">
            <v>203.73999999999998</v>
          </cell>
        </row>
        <row r="695">
          <cell r="C695" t="str">
            <v>PRODUÇÃO DA EQUIPE</v>
          </cell>
          <cell r="Q695">
            <v>106</v>
          </cell>
          <cell r="V695" t="str">
            <v>m3</v>
          </cell>
          <cell r="Y695" t="str">
            <v>CUSTO UNITÁRIO DE EXECUÇÃO</v>
          </cell>
          <cell r="AO695">
            <v>1.92</v>
          </cell>
        </row>
        <row r="697">
          <cell r="C697" t="str">
            <v>CÓDIGO</v>
          </cell>
          <cell r="F697" t="str">
            <v>MATERIAIS</v>
          </cell>
          <cell r="AC697" t="str">
            <v>UNIDADE</v>
          </cell>
          <cell r="AG697" t="str">
            <v>CUSTO UNITÁRIO</v>
          </cell>
          <cell r="AK697" t="str">
            <v>CONSUMO</v>
          </cell>
          <cell r="AO697" t="str">
            <v>CUSTO TOTAL</v>
          </cell>
        </row>
        <row r="707">
          <cell r="Y707" t="str">
            <v>CUSTO DE MATERIAIS - TOTAL</v>
          </cell>
          <cell r="AO707">
            <v>0</v>
          </cell>
        </row>
        <row r="709">
          <cell r="C709" t="str">
            <v>CÓDIGO</v>
          </cell>
          <cell r="F709" t="str">
            <v>EQUIPAMENTO DE TRANSPORTE</v>
          </cell>
          <cell r="S709" t="str">
            <v>TIPO</v>
          </cell>
          <cell r="V709" t="str">
            <v>PISO</v>
          </cell>
          <cell r="Y709" t="str">
            <v>MATERIAL</v>
          </cell>
          <cell r="AE709" t="str">
            <v>CUSTO (tkm)</v>
          </cell>
          <cell r="AH709" t="str">
            <v>DT            (km)</v>
          </cell>
          <cell r="AK709" t="str">
            <v>CONSUMO</v>
          </cell>
          <cell r="AO709" t="str">
            <v>CUSTO TOTAL</v>
          </cell>
        </row>
        <row r="720">
          <cell r="Y720" t="str">
            <v>CUSTO DE TRANSPORTE - TOTAL</v>
          </cell>
          <cell r="AO720">
            <v>0</v>
          </cell>
        </row>
        <row r="723">
          <cell r="A723" t="str">
            <v>1.A.01.105.01</v>
          </cell>
          <cell r="Y723" t="str">
            <v>CUSTO UNITÁRIO DIRETO - TOTAL</v>
          </cell>
          <cell r="AO723">
            <v>1.92</v>
          </cell>
        </row>
        <row r="726">
          <cell r="C726" t="str">
            <v>OBSERVAÇÕES:</v>
          </cell>
        </row>
        <row r="733">
          <cell r="C733" t="str">
            <v>RODOVIA:</v>
          </cell>
          <cell r="G733" t="str">
            <v>BR-487/PR</v>
          </cell>
          <cell r="AB733" t="str">
            <v>DATA-BASE:      MARÇO/2011/PR</v>
          </cell>
          <cell r="AJ733" t="str">
            <v>PB-Qd 08</v>
          </cell>
        </row>
        <row r="734">
          <cell r="C734" t="str">
            <v>TRECHO:</v>
          </cell>
          <cell r="G734" t="str">
            <v>DIV. MS/PR - ENTR. BR-373(B)/PR-151 (P. GROSSA)</v>
          </cell>
        </row>
        <row r="735">
          <cell r="C735" t="str">
            <v>SUBTRECHO:</v>
          </cell>
          <cell r="G735" t="str">
            <v xml:space="preserve">ENTR. PR-180/323(B)(CRUZEIRO DO OESTE) - ENTR. PR-465 (NOVA BRASÍLIA)                </v>
          </cell>
        </row>
        <row r="738">
          <cell r="C738" t="str">
            <v>C O M P O S I Ç Ã O   D E   C U S T O S   B Á S I C O S</v>
          </cell>
        </row>
        <row r="740">
          <cell r="C740" t="str">
            <v>CÓDIGO:</v>
          </cell>
          <cell r="G740" t="str">
            <v>1.A.01.120.01</v>
          </cell>
          <cell r="K740" t="str">
            <v>SERVIÇO:</v>
          </cell>
          <cell r="O740" t="str">
            <v>ESCAVAÇÃO E CARGA DE MATERIAL DE JAZIDA</v>
          </cell>
          <cell r="AL740" t="str">
            <v>UNIDADE:</v>
          </cell>
          <cell r="AP740" t="str">
            <v>m3</v>
          </cell>
        </row>
        <row r="743">
          <cell r="C743" t="str">
            <v>CÓDIGO</v>
          </cell>
          <cell r="F743" t="str">
            <v>EQUIPAMENTOS</v>
          </cell>
          <cell r="V743" t="str">
            <v>QUANT.</v>
          </cell>
          <cell r="Y743" t="str">
            <v>UTILIZAÇÃO</v>
          </cell>
          <cell r="AG743" t="str">
            <v>CUSTO OPERACIONAL</v>
          </cell>
          <cell r="AO743" t="str">
            <v>CUSTO HORÁRIO</v>
          </cell>
        </row>
        <row r="744">
          <cell r="Y744" t="str">
            <v>PROD.</v>
          </cell>
          <cell r="AC744" t="str">
            <v>IMPROD.</v>
          </cell>
          <cell r="AG744" t="str">
            <v>PROD.</v>
          </cell>
          <cell r="AK744" t="str">
            <v>IMPROD.</v>
          </cell>
        </row>
        <row r="745">
          <cell r="C745" t="str">
            <v>E002</v>
          </cell>
          <cell r="F745" t="str">
            <v>TRATOR DE ESTEIRAS: CATERPILLAR: D6M - C/ LÂMINA</v>
          </cell>
          <cell r="V745">
            <v>1</v>
          </cell>
          <cell r="Y745">
            <v>1</v>
          </cell>
          <cell r="AC745">
            <v>0</v>
          </cell>
          <cell r="AG745">
            <v>177.50919999999999</v>
          </cell>
          <cell r="AK745">
            <v>19.621200000000002</v>
          </cell>
          <cell r="AO745">
            <v>177.51</v>
          </cell>
        </row>
        <row r="746">
          <cell r="C746" t="str">
            <v>E006</v>
          </cell>
          <cell r="F746" t="str">
            <v>MOTONIVELADORA: CATERPILLAR: 120M</v>
          </cell>
          <cell r="V746">
            <v>1</v>
          </cell>
          <cell r="Y746">
            <v>0.78</v>
          </cell>
          <cell r="AC746">
            <v>0.22</v>
          </cell>
          <cell r="AG746">
            <v>136.4496</v>
          </cell>
          <cell r="AK746">
            <v>19.621200000000002</v>
          </cell>
          <cell r="AO746">
            <v>110.75</v>
          </cell>
        </row>
        <row r="747">
          <cell r="C747" t="str">
            <v>E010</v>
          </cell>
          <cell r="F747" t="str">
            <v>CARREGADEIRA DE PNEUS: CATERPILLAR: 950H - 3,3 m3</v>
          </cell>
          <cell r="V747">
            <v>1</v>
          </cell>
          <cell r="Y747">
            <v>0.77</v>
          </cell>
          <cell r="AC747">
            <v>0.23</v>
          </cell>
          <cell r="AG747">
            <v>187.15190000000001</v>
          </cell>
          <cell r="AK747">
            <v>19.621200000000002</v>
          </cell>
          <cell r="AO747">
            <v>148.62</v>
          </cell>
        </row>
        <row r="753">
          <cell r="Y753" t="str">
            <v>CUSTO HORÁRIO DE EQUIPAMENTOS - TOTAL</v>
          </cell>
          <cell r="AO753">
            <v>436.88</v>
          </cell>
        </row>
        <row r="755">
          <cell r="C755" t="str">
            <v>CÓDIGO</v>
          </cell>
          <cell r="F755" t="str">
            <v>MÃO-DE-OBRA SUPLEMENTAR</v>
          </cell>
          <cell r="AC755" t="str">
            <v>K ou R</v>
          </cell>
          <cell r="AG755" t="str">
            <v>QUANT.</v>
          </cell>
          <cell r="AK755" t="str">
            <v>SALÁRIO BASE</v>
          </cell>
          <cell r="AO755" t="str">
            <v>CUSTO HORÁRIO</v>
          </cell>
        </row>
        <row r="757">
          <cell r="C757" t="str">
            <v>T501</v>
          </cell>
          <cell r="F757" t="str">
            <v>ENCARREGADO DE TURMA</v>
          </cell>
          <cell r="AG757">
            <v>1</v>
          </cell>
          <cell r="AK757">
            <v>22.98488</v>
          </cell>
          <cell r="AO757">
            <v>22.98</v>
          </cell>
        </row>
        <row r="758">
          <cell r="C758" t="str">
            <v>T701</v>
          </cell>
          <cell r="F758" t="str">
            <v>SERVENTE</v>
          </cell>
          <cell r="AG758">
            <v>3</v>
          </cell>
          <cell r="AK758">
            <v>7.90456</v>
          </cell>
          <cell r="AO758">
            <v>23.71</v>
          </cell>
        </row>
        <row r="765">
          <cell r="Y765" t="str">
            <v>FERRAMENTAS MANUAIS</v>
          </cell>
          <cell r="AG765">
            <v>0.15509999999999999</v>
          </cell>
          <cell r="AK765">
            <v>46.69</v>
          </cell>
          <cell r="AO765">
            <v>7.24</v>
          </cell>
        </row>
        <row r="766">
          <cell r="Y766" t="str">
            <v>CUSTO HORÁRIO DE MÃO-DE-OBRA - TOTAL</v>
          </cell>
          <cell r="AO766">
            <v>53.93</v>
          </cell>
        </row>
        <row r="768">
          <cell r="Y768" t="str">
            <v>CUSTO HORÁRIO DE EXECUÇÃO</v>
          </cell>
          <cell r="AO768">
            <v>490.81</v>
          </cell>
        </row>
        <row r="769">
          <cell r="C769" t="str">
            <v>PRODUÇÃO DA EQUIPE</v>
          </cell>
          <cell r="Q769">
            <v>165</v>
          </cell>
          <cell r="V769" t="str">
            <v>m3</v>
          </cell>
          <cell r="Y769" t="str">
            <v>CUSTO UNITÁRIO DE EXECUÇÃO</v>
          </cell>
          <cell r="AO769">
            <v>2.97</v>
          </cell>
        </row>
        <row r="771">
          <cell r="C771" t="str">
            <v>CÓDIGO</v>
          </cell>
          <cell r="F771" t="str">
            <v>MATERIAIS</v>
          </cell>
          <cell r="AC771" t="str">
            <v>UNIDADE</v>
          </cell>
          <cell r="AG771" t="str">
            <v>CUSTO UNITÁRIO</v>
          </cell>
          <cell r="AK771" t="str">
            <v>CONSUMO</v>
          </cell>
          <cell r="AO771" t="str">
            <v>CUSTO TOTAL</v>
          </cell>
        </row>
        <row r="773">
          <cell r="C773" t="str">
            <v>M980</v>
          </cell>
          <cell r="F773" t="str">
            <v>INDENIZAÇÃO DE JAZIDA</v>
          </cell>
          <cell r="AC773" t="str">
            <v>m3</v>
          </cell>
          <cell r="AG773">
            <v>0.01</v>
          </cell>
          <cell r="AK773">
            <v>1</v>
          </cell>
          <cell r="AO773">
            <v>0.01</v>
          </cell>
        </row>
        <row r="781">
          <cell r="Y781" t="str">
            <v>CUSTO DE MATERIAIS - TOTAL</v>
          </cell>
          <cell r="AO781">
            <v>0.01</v>
          </cell>
        </row>
        <row r="783">
          <cell r="C783" t="str">
            <v>CÓDIGO</v>
          </cell>
          <cell r="F783" t="str">
            <v>EQUIPAMENTO DE TRANSPORTE</v>
          </cell>
          <cell r="S783" t="str">
            <v>TIPO</v>
          </cell>
          <cell r="V783" t="str">
            <v>PISO</v>
          </cell>
          <cell r="Y783" t="str">
            <v>MATERIAL</v>
          </cell>
          <cell r="AE783" t="str">
            <v>CUSTO (tkm)</v>
          </cell>
          <cell r="AH783" t="str">
            <v>DT            (km)</v>
          </cell>
          <cell r="AK783" t="str">
            <v>CONSUMO</v>
          </cell>
          <cell r="AO783" t="str">
            <v>CUSTO TOTAL</v>
          </cell>
        </row>
        <row r="794">
          <cell r="Y794" t="str">
            <v>CUSTO DE TRANSPORTE - TOTAL</v>
          </cell>
          <cell r="AO794">
            <v>0</v>
          </cell>
        </row>
        <row r="797">
          <cell r="A797" t="str">
            <v>1.A.01.120.01</v>
          </cell>
          <cell r="Y797" t="str">
            <v>CUSTO UNITÁRIO DIRETO - TOTAL</v>
          </cell>
          <cell r="AO797">
            <v>2.98</v>
          </cell>
        </row>
        <row r="800">
          <cell r="C800" t="str">
            <v>OBSERVAÇÕES:</v>
          </cell>
        </row>
        <row r="807">
          <cell r="C807" t="str">
            <v>RODOVIA:</v>
          </cell>
          <cell r="G807" t="str">
            <v>BR-487/PR</v>
          </cell>
          <cell r="AB807" t="str">
            <v>DATA-BASE:      MARÇO/2011/PR</v>
          </cell>
          <cell r="AJ807" t="str">
            <v>PB-Qd 08</v>
          </cell>
        </row>
        <row r="808">
          <cell r="C808" t="str">
            <v>TRECHO:</v>
          </cell>
          <cell r="G808" t="str">
            <v>DIV. MS/PR - ENTR. BR-373(B)/PR-151 (P. GROSSA)</v>
          </cell>
        </row>
        <row r="809">
          <cell r="C809" t="str">
            <v>SUBTRECHO:</v>
          </cell>
          <cell r="G809" t="str">
            <v xml:space="preserve">ENTR. PR-180/323(B)(CRUZEIRO DO OESTE) - ENTR. PR-465 (NOVA BRASÍLIA)                </v>
          </cell>
        </row>
        <row r="812">
          <cell r="C812" t="str">
            <v>C O M P O S I Ç Ã O   D E   C U S T O S   B Á S I C O S</v>
          </cell>
        </row>
        <row r="814">
          <cell r="C814" t="str">
            <v>CÓDIGO:</v>
          </cell>
          <cell r="G814" t="str">
            <v>1.A.01.390.52</v>
          </cell>
          <cell r="K814" t="str">
            <v>SERVIÇO:</v>
          </cell>
          <cell r="O814" t="str">
            <v>USINAGEM DE CBUQ (CAPA DE ROLAMENTO) AC/BC</v>
          </cell>
          <cell r="AL814" t="str">
            <v>UNIDADE:</v>
          </cell>
          <cell r="AP814" t="str">
            <v>t</v>
          </cell>
        </row>
        <row r="817">
          <cell r="C817" t="str">
            <v>CÓDIGO</v>
          </cell>
          <cell r="F817" t="str">
            <v>EQUIPAMENTOS</v>
          </cell>
          <cell r="V817" t="str">
            <v>QUANT.</v>
          </cell>
          <cell r="Y817" t="str">
            <v>UTILIZAÇÃO</v>
          </cell>
          <cell r="AG817" t="str">
            <v>CUSTO OPERACIONAL</v>
          </cell>
          <cell r="AO817" t="str">
            <v>CUSTO HORÁRIO</v>
          </cell>
        </row>
        <row r="818">
          <cell r="Y818" t="str">
            <v>PROD.</v>
          </cell>
          <cell r="AC818" t="str">
            <v>IMPROD.</v>
          </cell>
          <cell r="AG818" t="str">
            <v>PROD.</v>
          </cell>
          <cell r="AK818" t="str">
            <v>IMPROD.</v>
          </cell>
        </row>
        <row r="819">
          <cell r="C819" t="str">
            <v>E010</v>
          </cell>
          <cell r="F819" t="str">
            <v>CARREGADEIRA DE PNEUS: CATERPILLAR: 950H - 3,3 m3</v>
          </cell>
          <cell r="V819">
            <v>1</v>
          </cell>
          <cell r="Y819">
            <v>0.26</v>
          </cell>
          <cell r="AC819">
            <v>0.74</v>
          </cell>
          <cell r="AG819">
            <v>187.15190000000001</v>
          </cell>
          <cell r="AK819">
            <v>19.621200000000002</v>
          </cell>
          <cell r="AO819">
            <v>63.18</v>
          </cell>
        </row>
        <row r="820">
          <cell r="C820" t="str">
            <v>E110</v>
          </cell>
          <cell r="F820" t="str">
            <v>TANQUE ESTOCAGEM ASFALTO: CIFALI: - 30.000 l</v>
          </cell>
          <cell r="V820">
            <v>2</v>
          </cell>
          <cell r="Y820">
            <v>1</v>
          </cell>
          <cell r="AC820">
            <v>0</v>
          </cell>
          <cell r="AG820">
            <v>4.76</v>
          </cell>
          <cell r="AK820">
            <v>0</v>
          </cell>
          <cell r="AO820">
            <v>9.52</v>
          </cell>
        </row>
        <row r="821">
          <cell r="C821" t="str">
            <v>E112</v>
          </cell>
          <cell r="F821" t="str">
            <v>AQUECEDOR DE FLUIDO TÉRMICO: TENGE: TH III</v>
          </cell>
          <cell r="V821">
            <v>1</v>
          </cell>
          <cell r="Y821">
            <v>1</v>
          </cell>
          <cell r="AC821">
            <v>0</v>
          </cell>
          <cell r="AG821">
            <v>24.411000000000001</v>
          </cell>
          <cell r="AK821">
            <v>0</v>
          </cell>
          <cell r="AO821">
            <v>24.41</v>
          </cell>
        </row>
        <row r="822">
          <cell r="C822" t="str">
            <v>E147</v>
          </cell>
          <cell r="F822" t="str">
            <v>USINA DE ASFALTO A QUENTE: CIFALI: CIFALI MAGNUM 120 - 90/120 t/h C/ FILTRO DE MANGA</v>
          </cell>
          <cell r="V822">
            <v>1</v>
          </cell>
          <cell r="Y822">
            <v>1</v>
          </cell>
          <cell r="AC822">
            <v>0</v>
          </cell>
          <cell r="AG822">
            <v>279.82830000000001</v>
          </cell>
          <cell r="AK822">
            <v>20.7425</v>
          </cell>
          <cell r="AO822">
            <v>279.83</v>
          </cell>
        </row>
        <row r="823">
          <cell r="C823" t="str">
            <v>E501</v>
          </cell>
          <cell r="F823" t="str">
            <v>GRUPO GERADOR: HEIMER: GEHM-40 - 36/40 KVA</v>
          </cell>
          <cell r="V823">
            <v>1</v>
          </cell>
          <cell r="Y823">
            <v>1</v>
          </cell>
          <cell r="AC823">
            <v>0</v>
          </cell>
          <cell r="AG823">
            <v>31.7651</v>
          </cell>
          <cell r="AK823">
            <v>15.1364</v>
          </cell>
          <cell r="AO823">
            <v>31.77</v>
          </cell>
        </row>
        <row r="824">
          <cell r="C824" t="str">
            <v>E503</v>
          </cell>
          <cell r="F824" t="str">
            <v>GRUPO GERADOR: HEIMER: GEHM-180 - 164/180 KVA</v>
          </cell>
          <cell r="V824">
            <v>1</v>
          </cell>
          <cell r="Y824">
            <v>1</v>
          </cell>
          <cell r="AC824">
            <v>0</v>
          </cell>
          <cell r="AG824">
            <v>83.176400000000001</v>
          </cell>
          <cell r="AK824">
            <v>15.1364</v>
          </cell>
          <cell r="AO824">
            <v>83.18</v>
          </cell>
        </row>
        <row r="827">
          <cell r="Y827" t="str">
            <v>CUSTO HORÁRIO DE EQUIPAMENTOS - TOTAL</v>
          </cell>
          <cell r="AO827">
            <v>491.89</v>
          </cell>
        </row>
        <row r="829">
          <cell r="C829" t="str">
            <v>CÓDIGO</v>
          </cell>
          <cell r="F829" t="str">
            <v>MÃO-DE-OBRA SUPLEMENTAR</v>
          </cell>
          <cell r="AC829" t="str">
            <v>K ou R</v>
          </cell>
          <cell r="AG829" t="str">
            <v>QUANT.</v>
          </cell>
          <cell r="AK829" t="str">
            <v>SALÁRIO BASE</v>
          </cell>
          <cell r="AO829" t="str">
            <v>CUSTO HORÁRIO</v>
          </cell>
        </row>
        <row r="831">
          <cell r="C831" t="str">
            <v>T501</v>
          </cell>
          <cell r="F831" t="str">
            <v>ENCARREGADO DE TURMA</v>
          </cell>
          <cell r="AG831">
            <v>1</v>
          </cell>
          <cell r="AK831">
            <v>22.98488</v>
          </cell>
          <cell r="AO831">
            <v>22.98</v>
          </cell>
        </row>
        <row r="832">
          <cell r="C832" t="str">
            <v>T701</v>
          </cell>
          <cell r="F832" t="str">
            <v>SERVENTE</v>
          </cell>
          <cell r="AG832">
            <v>8</v>
          </cell>
          <cell r="AK832">
            <v>7.90456</v>
          </cell>
          <cell r="AO832">
            <v>63.24</v>
          </cell>
        </row>
        <row r="839">
          <cell r="Y839" t="str">
            <v>FERRAMENTAS MANUAIS</v>
          </cell>
          <cell r="AG839">
            <v>0.15509999999999999</v>
          </cell>
          <cell r="AK839">
            <v>86.22</v>
          </cell>
          <cell r="AO839">
            <v>13.37</v>
          </cell>
        </row>
        <row r="840">
          <cell r="Y840" t="str">
            <v>CUSTO HORÁRIO DE MÃO-DE-OBRA - TOTAL</v>
          </cell>
          <cell r="AO840">
            <v>99.59</v>
          </cell>
        </row>
        <row r="842">
          <cell r="Y842" t="str">
            <v>CUSTO HORÁRIO DE EXECUÇÃO</v>
          </cell>
          <cell r="AO842">
            <v>591.48</v>
          </cell>
        </row>
        <row r="843">
          <cell r="C843" t="str">
            <v>PRODUÇÃO DA EQUIPE</v>
          </cell>
          <cell r="Q843">
            <v>75</v>
          </cell>
          <cell r="V843" t="str">
            <v>t</v>
          </cell>
          <cell r="Y843" t="str">
            <v>CUSTO UNITÁRIO DE EXECUÇÃO</v>
          </cell>
          <cell r="AO843">
            <v>7.89</v>
          </cell>
        </row>
        <row r="845">
          <cell r="C845" t="str">
            <v>CÓDIGO</v>
          </cell>
          <cell r="F845" t="str">
            <v>MATERIAIS</v>
          </cell>
          <cell r="AC845" t="str">
            <v>UNIDADE</v>
          </cell>
          <cell r="AG845" t="str">
            <v>CUSTO UNITÁRIO</v>
          </cell>
          <cell r="AK845" t="str">
            <v>CONSUMO</v>
          </cell>
          <cell r="AO845" t="str">
            <v>CUSTO TOTAL</v>
          </cell>
        </row>
        <row r="847">
          <cell r="C847" t="str">
            <v>M003</v>
          </cell>
          <cell r="F847" t="str">
            <v>ÓLEO COMBUSTÍVEL 1 A</v>
          </cell>
          <cell r="AC847" t="str">
            <v>l</v>
          </cell>
          <cell r="AG847">
            <v>1.37</v>
          </cell>
          <cell r="AK847">
            <v>8</v>
          </cell>
          <cell r="AO847">
            <v>10.96</v>
          </cell>
        </row>
        <row r="848">
          <cell r="C848" t="str">
            <v>ANP1</v>
          </cell>
          <cell r="F848" t="str">
            <v>CIMENTO ASF. DE PETRÓLEO - CAP 50/70</v>
          </cell>
          <cell r="AC848" t="str">
            <v>t</v>
          </cell>
          <cell r="AK848">
            <v>5.5E-2</v>
          </cell>
          <cell r="AO848">
            <v>0</v>
          </cell>
        </row>
        <row r="849">
          <cell r="C849" t="str">
            <v>M704</v>
          </cell>
          <cell r="F849" t="str">
            <v>AREIA LAVADA</v>
          </cell>
          <cell r="AC849" t="str">
            <v>m3</v>
          </cell>
          <cell r="AG849">
            <v>55</v>
          </cell>
          <cell r="AK849">
            <v>5.33E-2</v>
          </cell>
          <cell r="AO849">
            <v>2.93</v>
          </cell>
        </row>
        <row r="850">
          <cell r="C850" t="str">
            <v>M905</v>
          </cell>
          <cell r="F850" t="str">
            <v>FILLER</v>
          </cell>
          <cell r="AC850" t="str">
            <v>kg</v>
          </cell>
          <cell r="AG850">
            <v>0.05</v>
          </cell>
          <cell r="AK850">
            <v>28</v>
          </cell>
          <cell r="AO850">
            <v>1.4</v>
          </cell>
        </row>
        <row r="851">
          <cell r="C851" t="str">
            <v>1.A.00.717.00</v>
          </cell>
          <cell r="F851" t="str">
            <v>BRITA COMERCIAL</v>
          </cell>
          <cell r="AC851" t="str">
            <v>m3</v>
          </cell>
          <cell r="AG851">
            <v>47.4</v>
          </cell>
          <cell r="AK851">
            <v>0.55800000000000005</v>
          </cell>
          <cell r="AO851">
            <v>26.45</v>
          </cell>
        </row>
        <row r="855">
          <cell r="Y855" t="str">
            <v>CUSTO DE MATERIAIS - TOTAL</v>
          </cell>
          <cell r="AO855">
            <v>41.74</v>
          </cell>
        </row>
        <row r="857">
          <cell r="C857" t="str">
            <v>CÓDIGO</v>
          </cell>
          <cell r="F857" t="str">
            <v>EQUIPAMENTO DE TRANSPORTE</v>
          </cell>
          <cell r="S857" t="str">
            <v>TIPO</v>
          </cell>
          <cell r="V857" t="str">
            <v>PISO</v>
          </cell>
          <cell r="Y857" t="str">
            <v>MATERIAL</v>
          </cell>
          <cell r="AE857" t="str">
            <v>CUSTO (tkm)</v>
          </cell>
          <cell r="AH857" t="str">
            <v>DT            (km)</v>
          </cell>
          <cell r="AK857" t="str">
            <v>CONSUMO</v>
          </cell>
          <cell r="AO857" t="str">
            <v>CUSTO TOTAL</v>
          </cell>
        </row>
        <row r="859">
          <cell r="C859" t="str">
            <v>1.A.00.002.90</v>
          </cell>
          <cell r="F859" t="str">
            <v>CAMINHÃO CARROCERIA</v>
          </cell>
          <cell r="S859" t="str">
            <v>COML</v>
          </cell>
          <cell r="V859" t="str">
            <v>PAV</v>
          </cell>
          <cell r="Y859" t="str">
            <v>FILLER</v>
          </cell>
          <cell r="AE859">
            <v>0.45</v>
          </cell>
          <cell r="AH859">
            <v>125.54</v>
          </cell>
          <cell r="AK859">
            <v>2.8000000000000001E-2</v>
          </cell>
          <cell r="AO859">
            <v>1.58</v>
          </cell>
        </row>
        <row r="860">
          <cell r="C860" t="str">
            <v>1.A.00.002.91</v>
          </cell>
          <cell r="F860" t="str">
            <v>CAMINHÃO BASCULANTE</v>
          </cell>
          <cell r="S860" t="str">
            <v>COML</v>
          </cell>
          <cell r="V860" t="str">
            <v>PAV</v>
          </cell>
          <cell r="Y860" t="str">
            <v>AREIA</v>
          </cell>
          <cell r="AE860">
            <v>0.46</v>
          </cell>
          <cell r="AH860">
            <v>166.6</v>
          </cell>
          <cell r="AK860">
            <v>7.9949999999999993E-2</v>
          </cell>
          <cell r="AO860">
            <v>6.13</v>
          </cell>
        </row>
        <row r="861">
          <cell r="C861" t="str">
            <v>1.A.00.002.91</v>
          </cell>
          <cell r="F861" t="str">
            <v>CAMINHÃO BASCULANTE</v>
          </cell>
          <cell r="S861" t="str">
            <v>COML</v>
          </cell>
          <cell r="V861" t="str">
            <v>PAV</v>
          </cell>
          <cell r="Y861" t="str">
            <v>BRITA</v>
          </cell>
          <cell r="AE861">
            <v>0.46</v>
          </cell>
          <cell r="AH861">
            <v>40.840000000000003</v>
          </cell>
          <cell r="AK861">
            <v>0.83700000000000008</v>
          </cell>
          <cell r="AO861">
            <v>15.72</v>
          </cell>
        </row>
        <row r="862">
          <cell r="C862" t="str">
            <v>1.A.00.001.90</v>
          </cell>
          <cell r="F862" t="str">
            <v>CAMINHÃO CARROCERIA</v>
          </cell>
          <cell r="S862" t="str">
            <v>COML</v>
          </cell>
          <cell r="V862" t="str">
            <v>NPAV</v>
          </cell>
          <cell r="Y862" t="str">
            <v>FILLER</v>
          </cell>
          <cell r="AE862">
            <v>0.68</v>
          </cell>
          <cell r="AH862">
            <v>0.26</v>
          </cell>
          <cell r="AK862">
            <v>2.8000000000000001E-2</v>
          </cell>
          <cell r="AO862">
            <v>0</v>
          </cell>
        </row>
        <row r="863">
          <cell r="C863" t="str">
            <v>1.A.00.001.91</v>
          </cell>
          <cell r="F863" t="str">
            <v>CAMINHÃO BASCULANTE</v>
          </cell>
          <cell r="S863" t="str">
            <v>COML</v>
          </cell>
          <cell r="V863" t="str">
            <v>NPAV</v>
          </cell>
          <cell r="Y863" t="str">
            <v>AREIA</v>
          </cell>
          <cell r="AE863">
            <v>0.69</v>
          </cell>
          <cell r="AH863">
            <v>20.079999999999998</v>
          </cell>
          <cell r="AK863">
            <v>7.9949999999999993E-2</v>
          </cell>
          <cell r="AO863">
            <v>1.1100000000000001</v>
          </cell>
        </row>
        <row r="864">
          <cell r="C864" t="str">
            <v>1.A.00.001.91</v>
          </cell>
          <cell r="F864" t="str">
            <v>CAMINHÃO BASCULANTE</v>
          </cell>
          <cell r="S864" t="str">
            <v>COML</v>
          </cell>
          <cell r="V864" t="str">
            <v>NPAV</v>
          </cell>
          <cell r="Y864" t="str">
            <v>BRITA</v>
          </cell>
          <cell r="AE864">
            <v>0.69</v>
          </cell>
          <cell r="AH864">
            <v>0.26</v>
          </cell>
          <cell r="AK864">
            <v>0.83700000000000008</v>
          </cell>
          <cell r="AO864">
            <v>0.15</v>
          </cell>
        </row>
        <row r="868">
          <cell r="Y868" t="str">
            <v>CUSTO DE TRANSPORTE - TOTAL</v>
          </cell>
          <cell r="AO868">
            <v>24.689999999999998</v>
          </cell>
        </row>
        <row r="871">
          <cell r="A871" t="str">
            <v>1.A.01.390.52</v>
          </cell>
          <cell r="Y871" t="str">
            <v>CUSTO UNITÁRIO DIRETO - TOTAL</v>
          </cell>
          <cell r="AO871">
            <v>74.319999999999993</v>
          </cell>
        </row>
        <row r="874">
          <cell r="C874" t="str">
            <v>OBSERVAÇÕES:</v>
          </cell>
        </row>
        <row r="881">
          <cell r="C881" t="str">
            <v>RODOVIA:</v>
          </cell>
          <cell r="G881" t="str">
            <v>BR-487/PR</v>
          </cell>
          <cell r="AB881" t="str">
            <v>DATA-BASE:      MARÇO/2011/PR</v>
          </cell>
          <cell r="AJ881" t="str">
            <v>PB-Qd 08</v>
          </cell>
        </row>
        <row r="882">
          <cell r="C882" t="str">
            <v>TRECHO:</v>
          </cell>
          <cell r="G882" t="str">
            <v>DIV. MS/PR - ENTR. BR-373(B)/PR-151 (P. GROSSA)</v>
          </cell>
        </row>
        <row r="883">
          <cell r="C883" t="str">
            <v>SUBTRECHO:</v>
          </cell>
          <cell r="G883" t="str">
            <v xml:space="preserve">ENTR. PR-180/323(B)(CRUZEIRO DO OESTE) - ENTR. PR-465 (NOVA BRASÍLIA)                </v>
          </cell>
        </row>
        <row r="886">
          <cell r="C886" t="str">
            <v>C O M P O S I Ç Ã O   D E   C U S T O S   B Á S I C O S</v>
          </cell>
        </row>
        <row r="888">
          <cell r="C888" t="str">
            <v>CÓDIGO:</v>
          </cell>
          <cell r="G888" t="str">
            <v>1.A.01.390.53</v>
          </cell>
          <cell r="K888" t="str">
            <v>SERVIÇO:</v>
          </cell>
          <cell r="O888" t="str">
            <v>USINAGEM DE CBUQ (BINDER) AC/BC</v>
          </cell>
          <cell r="AL888" t="str">
            <v>UNIDADE:</v>
          </cell>
          <cell r="AP888" t="str">
            <v>t</v>
          </cell>
        </row>
        <row r="891">
          <cell r="C891" t="str">
            <v>CÓDIGO</v>
          </cell>
          <cell r="F891" t="str">
            <v>EQUIPAMENTOS</v>
          </cell>
          <cell r="V891" t="str">
            <v>QUANT.</v>
          </cell>
          <cell r="Y891" t="str">
            <v>UTILIZAÇÃO</v>
          </cell>
          <cell r="AG891" t="str">
            <v>CUSTO OPERACIONAL</v>
          </cell>
          <cell r="AO891" t="str">
            <v>CUSTO HORÁRIO</v>
          </cell>
        </row>
        <row r="892">
          <cell r="Y892" t="str">
            <v>PROD.</v>
          </cell>
          <cell r="AC892" t="str">
            <v>IMPROD.</v>
          </cell>
          <cell r="AG892" t="str">
            <v>PROD.</v>
          </cell>
          <cell r="AK892" t="str">
            <v>IMPROD.</v>
          </cell>
        </row>
        <row r="893">
          <cell r="C893" t="str">
            <v>E010</v>
          </cell>
          <cell r="F893" t="str">
            <v>CARREGADEIRA DE PNEUS: CATERPILLAR: 950H - 3,3 m3</v>
          </cell>
          <cell r="V893">
            <v>1</v>
          </cell>
          <cell r="Y893">
            <v>0.27</v>
          </cell>
          <cell r="AC893">
            <v>0.73</v>
          </cell>
          <cell r="AG893">
            <v>187.15190000000001</v>
          </cell>
          <cell r="AK893">
            <v>19.621200000000002</v>
          </cell>
          <cell r="AO893">
            <v>64.849999999999994</v>
          </cell>
        </row>
        <row r="894">
          <cell r="C894" t="str">
            <v>E110</v>
          </cell>
          <cell r="F894" t="str">
            <v>TANQUE ESTOCAGEM ASFALTO: CIFALI: - 30.000 l</v>
          </cell>
          <cell r="V894">
            <v>2</v>
          </cell>
          <cell r="Y894">
            <v>1</v>
          </cell>
          <cell r="AC894">
            <v>0</v>
          </cell>
          <cell r="AG894">
            <v>4.76</v>
          </cell>
          <cell r="AK894">
            <v>0</v>
          </cell>
          <cell r="AO894">
            <v>9.52</v>
          </cell>
        </row>
        <row r="895">
          <cell r="C895" t="str">
            <v>E112</v>
          </cell>
          <cell r="F895" t="str">
            <v>AQUECEDOR DE FLUIDO TÉRMICO: TENGE: TH III</v>
          </cell>
          <cell r="V895">
            <v>1</v>
          </cell>
          <cell r="Y895">
            <v>1</v>
          </cell>
          <cell r="AC895">
            <v>0</v>
          </cell>
          <cell r="AG895">
            <v>24.411000000000001</v>
          </cell>
          <cell r="AK895">
            <v>0</v>
          </cell>
          <cell r="AO895">
            <v>24.41</v>
          </cell>
        </row>
        <row r="896">
          <cell r="C896" t="str">
            <v>E147</v>
          </cell>
          <cell r="F896" t="str">
            <v>USINA DE ASFALTO A QUENTE: CIFALI: CIFALI MAGNUM 120 - 90/120 t/h C/ FILTRO DE MANGA</v>
          </cell>
          <cell r="V896">
            <v>1</v>
          </cell>
          <cell r="Y896">
            <v>1</v>
          </cell>
          <cell r="AC896">
            <v>0</v>
          </cell>
          <cell r="AG896">
            <v>279.82830000000001</v>
          </cell>
          <cell r="AK896">
            <v>20.7425</v>
          </cell>
          <cell r="AO896">
            <v>279.83</v>
          </cell>
        </row>
        <row r="897">
          <cell r="C897" t="str">
            <v>E501</v>
          </cell>
          <cell r="F897" t="str">
            <v>GRUPO GERADOR: HEIMER: GEHM-40 - 36/40 KVA</v>
          </cell>
          <cell r="V897">
            <v>1</v>
          </cell>
          <cell r="Y897">
            <v>1</v>
          </cell>
          <cell r="AC897">
            <v>0</v>
          </cell>
          <cell r="AG897">
            <v>31.7651</v>
          </cell>
          <cell r="AK897">
            <v>15.1364</v>
          </cell>
          <cell r="AO897">
            <v>31.77</v>
          </cell>
        </row>
        <row r="898">
          <cell r="C898" t="str">
            <v>E503</v>
          </cell>
          <cell r="F898" t="str">
            <v>GRUPO GERADOR: HEIMER: GEHM-180 - 164/180 KVA</v>
          </cell>
          <cell r="V898">
            <v>1</v>
          </cell>
          <cell r="Y898">
            <v>1</v>
          </cell>
          <cell r="AC898">
            <v>0</v>
          </cell>
          <cell r="AG898">
            <v>83.176400000000001</v>
          </cell>
          <cell r="AK898">
            <v>15.1364</v>
          </cell>
          <cell r="AO898">
            <v>83.18</v>
          </cell>
        </row>
        <row r="901">
          <cell r="Y901" t="str">
            <v>CUSTO HORÁRIO DE EQUIPAMENTOS - TOTAL</v>
          </cell>
          <cell r="AO901">
            <v>493.55999999999995</v>
          </cell>
        </row>
        <row r="903">
          <cell r="C903" t="str">
            <v>CÓDIGO</v>
          </cell>
          <cell r="F903" t="str">
            <v>MÃO-DE-OBRA SUPLEMENTAR</v>
          </cell>
          <cell r="AC903" t="str">
            <v>K ou R</v>
          </cell>
          <cell r="AG903" t="str">
            <v>QUANT.</v>
          </cell>
          <cell r="AK903" t="str">
            <v>SALÁRIO BASE</v>
          </cell>
          <cell r="AO903" t="str">
            <v>CUSTO HORÁRIO</v>
          </cell>
        </row>
        <row r="905">
          <cell r="C905" t="str">
            <v>T501</v>
          </cell>
          <cell r="F905" t="str">
            <v>ENCARREGADO DE TURMA</v>
          </cell>
          <cell r="AG905">
            <v>1</v>
          </cell>
          <cell r="AK905">
            <v>22.98488</v>
          </cell>
          <cell r="AO905">
            <v>22.98</v>
          </cell>
        </row>
        <row r="906">
          <cell r="C906" t="str">
            <v>T701</v>
          </cell>
          <cell r="F906" t="str">
            <v>SERVENTE</v>
          </cell>
          <cell r="AG906">
            <v>8</v>
          </cell>
          <cell r="AK906">
            <v>7.90456</v>
          </cell>
          <cell r="AO906">
            <v>63.24</v>
          </cell>
        </row>
        <row r="913">
          <cell r="Y913" t="str">
            <v>FERRAMENTAS MANUAIS</v>
          </cell>
          <cell r="AG913">
            <v>0.15509999999999999</v>
          </cell>
          <cell r="AK913">
            <v>86.22</v>
          </cell>
          <cell r="AO913">
            <v>13.37</v>
          </cell>
        </row>
        <row r="914">
          <cell r="Y914" t="str">
            <v>CUSTO HORÁRIO DE MÃO-DE-OBRA - TOTAL</v>
          </cell>
          <cell r="AO914">
            <v>99.59</v>
          </cell>
        </row>
        <row r="916">
          <cell r="Y916" t="str">
            <v>CUSTO HORÁRIO DE EXECUÇÃO</v>
          </cell>
          <cell r="AO916">
            <v>593.15</v>
          </cell>
        </row>
        <row r="917">
          <cell r="C917" t="str">
            <v>PRODUÇÃO DA EQUIPE</v>
          </cell>
          <cell r="Q917">
            <v>75</v>
          </cell>
          <cell r="V917" t="str">
            <v>t</v>
          </cell>
          <cell r="Y917" t="str">
            <v>CUSTO UNITÁRIO DE EXECUÇÃO</v>
          </cell>
          <cell r="AO917">
            <v>7.91</v>
          </cell>
        </row>
        <row r="919">
          <cell r="C919" t="str">
            <v>CÓDIGO</v>
          </cell>
          <cell r="F919" t="str">
            <v>MATERIAIS</v>
          </cell>
          <cell r="AC919" t="str">
            <v>UNIDADE</v>
          </cell>
          <cell r="AG919" t="str">
            <v>CUSTO UNITÁRIO</v>
          </cell>
          <cell r="AK919" t="str">
            <v>CONSUMO</v>
          </cell>
          <cell r="AO919" t="str">
            <v>CUSTO TOTAL</v>
          </cell>
        </row>
        <row r="921">
          <cell r="C921" t="str">
            <v>M003</v>
          </cell>
          <cell r="F921" t="str">
            <v>ÓLEO COMBUSTÍVEL 1 A</v>
          </cell>
          <cell r="AC921" t="str">
            <v>l</v>
          </cell>
          <cell r="AG921">
            <v>1.37</v>
          </cell>
          <cell r="AK921">
            <v>8</v>
          </cell>
          <cell r="AO921">
            <v>10.96</v>
          </cell>
        </row>
        <row r="922">
          <cell r="C922" t="str">
            <v>ANP1</v>
          </cell>
          <cell r="F922" t="str">
            <v>CIMENTO ASF. DE PETRÓLEO - CAP 50/70</v>
          </cell>
          <cell r="AC922" t="str">
            <v>t</v>
          </cell>
          <cell r="AK922">
            <v>0.05</v>
          </cell>
          <cell r="AO922">
            <v>0</v>
          </cell>
        </row>
        <row r="923">
          <cell r="C923" t="str">
            <v>M704</v>
          </cell>
          <cell r="F923" t="str">
            <v>AREIA LAVADA</v>
          </cell>
          <cell r="AC923" t="str">
            <v>m3</v>
          </cell>
          <cell r="AG923">
            <v>55</v>
          </cell>
          <cell r="AK923">
            <v>0.161</v>
          </cell>
          <cell r="AO923">
            <v>8.86</v>
          </cell>
        </row>
        <row r="924">
          <cell r="C924" t="str">
            <v>1.A.00.717.00</v>
          </cell>
          <cell r="F924" t="str">
            <v>BRITA COMERCIAL</v>
          </cell>
          <cell r="AC924" t="str">
            <v>m3</v>
          </cell>
          <cell r="AG924">
            <v>47.4</v>
          </cell>
          <cell r="AK924">
            <v>0.47299999999999998</v>
          </cell>
          <cell r="AO924">
            <v>22.42</v>
          </cell>
        </row>
        <row r="929">
          <cell r="Y929" t="str">
            <v>CUSTO DE MATERIAIS - TOTAL</v>
          </cell>
          <cell r="AO929">
            <v>42.24</v>
          </cell>
        </row>
        <row r="931">
          <cell r="C931" t="str">
            <v>CÓDIGO</v>
          </cell>
          <cell r="F931" t="str">
            <v>EQUIPAMENTO DE TRANSPORTE</v>
          </cell>
          <cell r="S931" t="str">
            <v>TIPO</v>
          </cell>
          <cell r="V931" t="str">
            <v>PISO</v>
          </cell>
          <cell r="Y931" t="str">
            <v>MATERIAL</v>
          </cell>
          <cell r="AE931" t="str">
            <v>CUSTO (tkm)</v>
          </cell>
          <cell r="AH931" t="str">
            <v>DT            (km)</v>
          </cell>
          <cell r="AK931" t="str">
            <v>CONSUMO</v>
          </cell>
          <cell r="AO931" t="str">
            <v>CUSTO TOTAL</v>
          </cell>
        </row>
        <row r="933">
          <cell r="C933" t="str">
            <v>1.A.00.002.91</v>
          </cell>
          <cell r="F933" t="str">
            <v>CAMINHÃO BASCULANTE</v>
          </cell>
          <cell r="S933" t="str">
            <v>COML</v>
          </cell>
          <cell r="V933" t="str">
            <v>PAV</v>
          </cell>
          <cell r="Y933" t="str">
            <v>AREIA</v>
          </cell>
          <cell r="AE933">
            <v>0.46</v>
          </cell>
          <cell r="AH933">
            <v>166.6</v>
          </cell>
          <cell r="AK933">
            <v>0.24099999999999999</v>
          </cell>
          <cell r="AO933">
            <v>18.47</v>
          </cell>
        </row>
        <row r="934">
          <cell r="C934" t="str">
            <v>1.A.00.002.91</v>
          </cell>
          <cell r="F934" t="str">
            <v>CAMINHÃO BASCULANTE</v>
          </cell>
          <cell r="S934" t="str">
            <v>COML</v>
          </cell>
          <cell r="V934" t="str">
            <v>PAV</v>
          </cell>
          <cell r="Y934" t="str">
            <v>BRITA</v>
          </cell>
          <cell r="AE934">
            <v>0.46</v>
          </cell>
          <cell r="AH934">
            <v>40.840000000000003</v>
          </cell>
          <cell r="AK934">
            <v>0.70899999999999996</v>
          </cell>
          <cell r="AO934">
            <v>13.32</v>
          </cell>
        </row>
        <row r="935">
          <cell r="C935" t="str">
            <v>1.A.00.001.91</v>
          </cell>
          <cell r="F935" t="str">
            <v>CAMINHÃO BASCULANTE</v>
          </cell>
          <cell r="S935" t="str">
            <v>COML</v>
          </cell>
          <cell r="V935" t="str">
            <v>NPAV</v>
          </cell>
          <cell r="Y935" t="str">
            <v>AREIA</v>
          </cell>
          <cell r="AE935">
            <v>0.69</v>
          </cell>
          <cell r="AH935">
            <v>20.079999999999998</v>
          </cell>
          <cell r="AK935">
            <v>0.24099999999999999</v>
          </cell>
          <cell r="AO935">
            <v>3.34</v>
          </cell>
        </row>
        <row r="936">
          <cell r="C936" t="str">
            <v>1.A.00.001.91</v>
          </cell>
          <cell r="F936" t="str">
            <v>CAMINHÃO BASCULANTE</v>
          </cell>
          <cell r="S936" t="str">
            <v>COML</v>
          </cell>
          <cell r="V936" t="str">
            <v>NPAV</v>
          </cell>
          <cell r="Y936" t="str">
            <v>BRITA</v>
          </cell>
          <cell r="AE936">
            <v>0.69</v>
          </cell>
          <cell r="AH936">
            <v>0.26</v>
          </cell>
          <cell r="AK936">
            <v>0.70899999999999996</v>
          </cell>
          <cell r="AO936">
            <v>0.13</v>
          </cell>
        </row>
        <row r="942">
          <cell r="Y942" t="str">
            <v>CUSTO DE TRANSPORTE - TOTAL</v>
          </cell>
          <cell r="AO942">
            <v>35.26</v>
          </cell>
        </row>
        <row r="945">
          <cell r="A945" t="str">
            <v>1.A.01.390.53</v>
          </cell>
          <cell r="Y945" t="str">
            <v>CUSTO UNITÁRIO DIRETO - TOTAL</v>
          </cell>
          <cell r="AO945">
            <v>85.41</v>
          </cell>
        </row>
        <row r="948">
          <cell r="C948" t="str">
            <v>OBSERVAÇÕES:</v>
          </cell>
        </row>
        <row r="955">
          <cell r="C955" t="str">
            <v>RODOVIA:</v>
          </cell>
          <cell r="G955" t="str">
            <v>BR-487/PR</v>
          </cell>
          <cell r="AB955" t="str">
            <v>DATA-BASE:      MARÇO/2011/PR</v>
          </cell>
          <cell r="AJ955" t="str">
            <v>PB-Qd 08</v>
          </cell>
        </row>
        <row r="956">
          <cell r="C956" t="str">
            <v>TRECHO:</v>
          </cell>
          <cell r="G956" t="str">
            <v>DIV. MS/PR - ENTR. BR-373(B)/PR-151 (P. GROSSA)</v>
          </cell>
        </row>
        <row r="957">
          <cell r="C957" t="str">
            <v>SUBTRECHO:</v>
          </cell>
          <cell r="G957" t="str">
            <v xml:space="preserve">ENTR. PR-180/323(B)(CRUZEIRO DO OESTE) - ENTR. PR-465 (NOVA BRASÍLIA)                </v>
          </cell>
        </row>
        <row r="960">
          <cell r="C960" t="str">
            <v>C O M P O S I Ç Ã O   D E   C U S T O S   B Á S I C O S</v>
          </cell>
        </row>
        <row r="962">
          <cell r="C962" t="str">
            <v>CÓDIGO:</v>
          </cell>
          <cell r="G962" t="str">
            <v>1.A.01.396.01</v>
          </cell>
          <cell r="K962" t="str">
            <v>SERVIÇO:</v>
          </cell>
          <cell r="O962" t="str">
            <v xml:space="preserve">USINAGEM DE SOLO-CIMENTO </v>
          </cell>
          <cell r="AL962" t="str">
            <v>UNIDADE:</v>
          </cell>
          <cell r="AP962" t="str">
            <v>m3</v>
          </cell>
        </row>
        <row r="965">
          <cell r="C965" t="str">
            <v>CÓDIGO</v>
          </cell>
          <cell r="F965" t="str">
            <v>EQUIPAMENTOS</v>
          </cell>
          <cell r="V965" t="str">
            <v>QUANT.</v>
          </cell>
          <cell r="Y965" t="str">
            <v>UTILIZAÇÃO</v>
          </cell>
          <cell r="AG965" t="str">
            <v>CUSTO OPERACIONAL</v>
          </cell>
          <cell r="AO965" t="str">
            <v>CUSTO HORÁRIO</v>
          </cell>
        </row>
        <row r="966">
          <cell r="Y966" t="str">
            <v>PROD.</v>
          </cell>
          <cell r="AC966" t="str">
            <v>IMPROD.</v>
          </cell>
          <cell r="AG966" t="str">
            <v>PROD.</v>
          </cell>
          <cell r="AK966" t="str">
            <v>IMPROD.</v>
          </cell>
        </row>
        <row r="967">
          <cell r="C967" t="str">
            <v>E010</v>
          </cell>
          <cell r="F967" t="str">
            <v>CARREGADEIRA DE PNEUS: CATERPILLAR: 950H - 3,3 m3</v>
          </cell>
          <cell r="V967">
            <v>1</v>
          </cell>
          <cell r="Y967">
            <v>0.92</v>
          </cell>
          <cell r="AC967">
            <v>0.08</v>
          </cell>
          <cell r="AG967">
            <v>187.15190000000001</v>
          </cell>
          <cell r="AK967">
            <v>19.621200000000002</v>
          </cell>
          <cell r="AO967">
            <v>173.75</v>
          </cell>
        </row>
        <row r="968">
          <cell r="C968" t="str">
            <v>E106</v>
          </cell>
          <cell r="F968" t="str">
            <v>USINA MISTURADORA: CIFALI:  DE SOLOS 300 t/h</v>
          </cell>
          <cell r="V968">
            <v>1</v>
          </cell>
          <cell r="Y968">
            <v>1</v>
          </cell>
          <cell r="AC968">
            <v>0</v>
          </cell>
          <cell r="AG968">
            <v>87.028199999999998</v>
          </cell>
          <cell r="AK968">
            <v>20.7425</v>
          </cell>
          <cell r="AO968">
            <v>87.03</v>
          </cell>
        </row>
        <row r="969">
          <cell r="C969" t="str">
            <v>E503</v>
          </cell>
          <cell r="F969" t="str">
            <v>GRUPO GERADOR: HEIMER: GEHM-180 - 164/180 KVA</v>
          </cell>
          <cell r="V969">
            <v>1</v>
          </cell>
          <cell r="Y969">
            <v>1</v>
          </cell>
          <cell r="AC969">
            <v>0</v>
          </cell>
          <cell r="AG969">
            <v>83.176400000000001</v>
          </cell>
          <cell r="AK969">
            <v>15.1364</v>
          </cell>
          <cell r="AO969">
            <v>83.18</v>
          </cell>
        </row>
        <row r="975">
          <cell r="Y975" t="str">
            <v>CUSTO HORÁRIO DE EQUIPAMENTOS - TOTAL</v>
          </cell>
          <cell r="AO975">
            <v>343.96</v>
          </cell>
        </row>
        <row r="977">
          <cell r="C977" t="str">
            <v>CÓDIGO</v>
          </cell>
          <cell r="F977" t="str">
            <v>MÃO-DE-OBRA SUPLEMENTAR</v>
          </cell>
          <cell r="AC977" t="str">
            <v>K ou R</v>
          </cell>
          <cell r="AG977" t="str">
            <v>QUANT.</v>
          </cell>
          <cell r="AK977" t="str">
            <v>SALÁRIO BASE</v>
          </cell>
          <cell r="AO977" t="str">
            <v>CUSTO HORÁRIO</v>
          </cell>
        </row>
        <row r="979">
          <cell r="C979" t="str">
            <v>T501</v>
          </cell>
          <cell r="F979" t="str">
            <v>ENCARREGADO DE TURMA</v>
          </cell>
          <cell r="AG979">
            <v>1</v>
          </cell>
          <cell r="AK979">
            <v>22.98488</v>
          </cell>
          <cell r="AO979">
            <v>22.98</v>
          </cell>
        </row>
        <row r="980">
          <cell r="C980" t="str">
            <v>T701</v>
          </cell>
          <cell r="F980" t="str">
            <v>SERVENTE</v>
          </cell>
          <cell r="AG980">
            <v>6</v>
          </cell>
          <cell r="AK980">
            <v>7.90456</v>
          </cell>
          <cell r="AO980">
            <v>47.43</v>
          </cell>
        </row>
        <row r="987">
          <cell r="Y987" t="str">
            <v>FERRAMENTAS MANUAIS</v>
          </cell>
          <cell r="AG987">
            <v>0.15509999999999999</v>
          </cell>
          <cell r="AK987">
            <v>70.41</v>
          </cell>
          <cell r="AO987">
            <v>10.92</v>
          </cell>
        </row>
        <row r="988">
          <cell r="Y988" t="str">
            <v>CUSTO HORÁRIO DE MÃO-DE-OBRA - TOTAL</v>
          </cell>
          <cell r="AO988">
            <v>81.33</v>
          </cell>
        </row>
        <row r="990">
          <cell r="Y990" t="str">
            <v>CUSTO HORÁRIO DE EXECUÇÃO</v>
          </cell>
          <cell r="AO990">
            <v>425.28999999999996</v>
          </cell>
        </row>
        <row r="991">
          <cell r="C991" t="str">
            <v>PRODUÇÃO DA EQUIPE</v>
          </cell>
          <cell r="Q991">
            <v>121</v>
          </cell>
          <cell r="V991" t="str">
            <v>m3</v>
          </cell>
          <cell r="Y991" t="str">
            <v>CUSTO UNITÁRIO DE EXECUÇÃO</v>
          </cell>
          <cell r="AO991">
            <v>3.51</v>
          </cell>
        </row>
        <row r="993">
          <cell r="C993" t="str">
            <v>CÓDIGO</v>
          </cell>
          <cell r="F993" t="str">
            <v>MATERIAIS</v>
          </cell>
          <cell r="AC993" t="str">
            <v>UNIDADE</v>
          </cell>
          <cell r="AG993" t="str">
            <v>CUSTO UNITÁRIO</v>
          </cell>
          <cell r="AK993" t="str">
            <v>CONSUMO</v>
          </cell>
          <cell r="AO993" t="str">
            <v>CUSTO TOTAL</v>
          </cell>
        </row>
        <row r="995">
          <cell r="C995" t="str">
            <v>M201</v>
          </cell>
          <cell r="F995" t="str">
            <v>CIMENTO PORTLAND CP - 32 ( A GRANEL)</v>
          </cell>
          <cell r="AC995" t="str">
            <v>kg</v>
          </cell>
          <cell r="AG995">
            <v>0.34</v>
          </cell>
          <cell r="AK995">
            <v>126</v>
          </cell>
          <cell r="AO995">
            <v>42.84</v>
          </cell>
        </row>
        <row r="996">
          <cell r="C996" t="str">
            <v>1.A.01.100.01</v>
          </cell>
          <cell r="F996" t="str">
            <v>LIMPEZA CAMADA VEGETAL EM JAZIDA</v>
          </cell>
          <cell r="AC996" t="str">
            <v>m2</v>
          </cell>
          <cell r="AG996">
            <v>0.37</v>
          </cell>
          <cell r="AK996">
            <v>0.66759999999999997</v>
          </cell>
          <cell r="AO996">
            <v>0.25</v>
          </cell>
        </row>
        <row r="997">
          <cell r="C997" t="str">
            <v>1.A.01.105.01</v>
          </cell>
          <cell r="F997" t="str">
            <v>EXPURGO DE JAZIDA</v>
          </cell>
          <cell r="AC997" t="str">
            <v>m3</v>
          </cell>
          <cell r="AG997">
            <v>1.92</v>
          </cell>
          <cell r="AK997">
            <v>0.19070000000000001</v>
          </cell>
          <cell r="AO997">
            <v>0.37</v>
          </cell>
        </row>
        <row r="998">
          <cell r="C998" t="str">
            <v>1.A.01.120.01</v>
          </cell>
          <cell r="F998" t="str">
            <v>ESCAVAÇÃO E CARGA DE MATERIAL DE JAZIDA</v>
          </cell>
          <cell r="AC998" t="str">
            <v>m3</v>
          </cell>
          <cell r="AG998">
            <v>2.98</v>
          </cell>
          <cell r="AK998">
            <v>1.0967</v>
          </cell>
          <cell r="AO998">
            <v>3.27</v>
          </cell>
        </row>
        <row r="1003">
          <cell r="Y1003" t="str">
            <v>CUSTO DE MATERIAIS - TOTAL</v>
          </cell>
          <cell r="AO1003">
            <v>46.730000000000004</v>
          </cell>
        </row>
        <row r="1005">
          <cell r="C1005" t="str">
            <v>CÓDIGO</v>
          </cell>
          <cell r="F1005" t="str">
            <v>EQUIPAMENTO DE TRANSPORTE</v>
          </cell>
          <cell r="S1005" t="str">
            <v>TIPO</v>
          </cell>
          <cell r="V1005" t="str">
            <v>PISO</v>
          </cell>
          <cell r="Y1005" t="str">
            <v>MATERIAL</v>
          </cell>
          <cell r="AE1005" t="str">
            <v>CUSTO (tkm)</v>
          </cell>
          <cell r="AH1005" t="str">
            <v>DT            (km)</v>
          </cell>
          <cell r="AK1005" t="str">
            <v>CONSUMO</v>
          </cell>
          <cell r="AO1005" t="str">
            <v>CUSTO TOTAL</v>
          </cell>
        </row>
        <row r="1007">
          <cell r="C1007" t="str">
            <v>1.A.00.002.91</v>
          </cell>
          <cell r="F1007" t="str">
            <v>TRANSPORTE COMERCIAL C/ BASCULANTE 10 m3  RODOVIA PAV.</v>
          </cell>
          <cell r="S1007" t="str">
            <v>COML</v>
          </cell>
          <cell r="V1007" t="str">
            <v>PAV</v>
          </cell>
          <cell r="Y1007" t="str">
            <v>CIMENTO</v>
          </cell>
          <cell r="AE1007">
            <v>0.32</v>
          </cell>
          <cell r="AH1007">
            <v>171</v>
          </cell>
          <cell r="AK1007">
            <v>0.126</v>
          </cell>
          <cell r="AO1007">
            <v>6.89</v>
          </cell>
        </row>
        <row r="1008">
          <cell r="C1008" t="str">
            <v>1.A.00.001.91</v>
          </cell>
          <cell r="F1008" t="str">
            <v>TRANSPORTE COMERCIAL C/ BASCULANTE 10 m3  RODOVIA PAV.</v>
          </cell>
          <cell r="S1008" t="str">
            <v>COML</v>
          </cell>
          <cell r="V1008" t="str">
            <v>NPAV</v>
          </cell>
          <cell r="Y1008" t="str">
            <v>CIMENTO</v>
          </cell>
          <cell r="AE1008">
            <v>0.48</v>
          </cell>
          <cell r="AH1008">
            <v>3.12</v>
          </cell>
          <cell r="AK1008">
            <v>0.126</v>
          </cell>
          <cell r="AO1008">
            <v>0.19</v>
          </cell>
        </row>
        <row r="1009">
          <cell r="C1009" t="str">
            <v>1.A.00.001.05</v>
          </cell>
          <cell r="F1009" t="str">
            <v>TRANSPORTE LOCAL C/ BASCULANTE 10 m3  RODOVIA PAV.</v>
          </cell>
          <cell r="S1009" t="str">
            <v>LOCAL</v>
          </cell>
          <cell r="V1009" t="str">
            <v>NPAV</v>
          </cell>
          <cell r="Y1009" t="str">
            <v>SOLO</v>
          </cell>
          <cell r="AE1009">
            <v>0.88</v>
          </cell>
          <cell r="AH1009">
            <v>0.5</v>
          </cell>
          <cell r="AK1009">
            <v>1.9740600000000001</v>
          </cell>
          <cell r="AO1009">
            <v>0.87</v>
          </cell>
        </row>
        <row r="1016">
          <cell r="Y1016" t="str">
            <v>CUSTO DE TRANSPORTE - TOTAL</v>
          </cell>
          <cell r="AO1016">
            <v>7.95</v>
          </cell>
        </row>
        <row r="1019">
          <cell r="A1019" t="str">
            <v>1.A.01.396.01</v>
          </cell>
          <cell r="Y1019" t="str">
            <v>CUSTO UNITÁRIO DIRETO - TOTAL</v>
          </cell>
          <cell r="AO1019">
            <v>58.190000000000005</v>
          </cell>
        </row>
        <row r="1022">
          <cell r="C1022" t="str">
            <v>OBSERVAÇÕES:</v>
          </cell>
        </row>
        <row r="1023">
          <cell r="I1023" t="str">
            <v xml:space="preserve">O CIMENTO (A GRANEL) PODERÁ SER TRANSPORTADO EM EMBALAGEM BIG BAG GRANEL. </v>
          </cell>
        </row>
        <row r="1029">
          <cell r="C1029" t="str">
            <v>RODOVIA:</v>
          </cell>
          <cell r="G1029" t="str">
            <v>BR-487/PR</v>
          </cell>
          <cell r="AB1029" t="str">
            <v>DATA-BASE:      MARÇO/2011/PR</v>
          </cell>
          <cell r="AJ1029" t="str">
            <v>PB-Qd 08</v>
          </cell>
        </row>
        <row r="1030">
          <cell r="C1030" t="str">
            <v>TRECHO:</v>
          </cell>
          <cell r="G1030" t="str">
            <v>DIV. MS/PR - ENTR. BR-373(B)/PR-151 (P. GROSSA)</v>
          </cell>
        </row>
        <row r="1031">
          <cell r="C1031" t="str">
            <v>SUBTRECHO:</v>
          </cell>
          <cell r="G1031" t="str">
            <v xml:space="preserve">ENTR. PR-180/323(B)(CRUZEIRO DO OESTE) - ENTR. PR-465 (NOVA BRASÍLIA)                </v>
          </cell>
        </row>
        <row r="1034">
          <cell r="C1034" t="str">
            <v>C O M P O S I Ç Ã O   D E   C U S T O S   B Á S I C O S</v>
          </cell>
        </row>
        <row r="1036">
          <cell r="C1036" t="str">
            <v>CÓDIGO:</v>
          </cell>
          <cell r="G1036" t="str">
            <v>1.A.01.396.02</v>
          </cell>
          <cell r="K1036" t="str">
            <v>SERVIÇO:</v>
          </cell>
          <cell r="O1036" t="str">
            <v>USINAGEM DE SOLO MELHORADO C/ CIMENTO</v>
          </cell>
          <cell r="AL1036" t="str">
            <v>UNIDADE:</v>
          </cell>
          <cell r="AP1036" t="str">
            <v>m3</v>
          </cell>
        </row>
        <row r="1039">
          <cell r="C1039" t="str">
            <v>CÓDIGO</v>
          </cell>
          <cell r="F1039" t="str">
            <v>EQUIPAMENTOS</v>
          </cell>
          <cell r="V1039" t="str">
            <v>QUANT.</v>
          </cell>
          <cell r="Y1039" t="str">
            <v>UTILIZAÇÃO</v>
          </cell>
          <cell r="AG1039" t="str">
            <v>CUSTO OPERACIONAL</v>
          </cell>
          <cell r="AO1039" t="str">
            <v>CUSTO HORÁRIO</v>
          </cell>
        </row>
        <row r="1040">
          <cell r="Y1040" t="str">
            <v>PROD.</v>
          </cell>
          <cell r="AC1040" t="str">
            <v>IMPROD.</v>
          </cell>
          <cell r="AG1040" t="str">
            <v>PROD.</v>
          </cell>
          <cell r="AK1040" t="str">
            <v>IMPROD.</v>
          </cell>
        </row>
        <row r="1041">
          <cell r="C1041" t="str">
            <v>E010</v>
          </cell>
          <cell r="F1041" t="str">
            <v>CARREGADEIRA DE PNEUS: CATERPILLAR: 950H - 3,3 m3</v>
          </cell>
          <cell r="V1041">
            <v>1</v>
          </cell>
          <cell r="Y1041">
            <v>0.82</v>
          </cell>
          <cell r="AC1041">
            <v>0.18</v>
          </cell>
          <cell r="AG1041">
            <v>187.15190000000001</v>
          </cell>
          <cell r="AK1041">
            <v>19.621200000000002</v>
          </cell>
          <cell r="AO1041">
            <v>157</v>
          </cell>
        </row>
        <row r="1042">
          <cell r="C1042" t="str">
            <v>E106</v>
          </cell>
          <cell r="F1042" t="str">
            <v>USINA MISTURADORA: CIFALI:  DE SOLOS 300 t/h</v>
          </cell>
          <cell r="V1042">
            <v>1</v>
          </cell>
          <cell r="Y1042">
            <v>1</v>
          </cell>
          <cell r="AC1042">
            <v>0</v>
          </cell>
          <cell r="AG1042">
            <v>87.028199999999998</v>
          </cell>
          <cell r="AK1042">
            <v>20.7425</v>
          </cell>
          <cell r="AO1042">
            <v>87.03</v>
          </cell>
        </row>
        <row r="1043">
          <cell r="C1043" t="str">
            <v>E503</v>
          </cell>
          <cell r="F1043" t="str">
            <v>GRUPO GERADOR: HEIMER: GEHM-180 - 164/180 KVA</v>
          </cell>
          <cell r="V1043">
            <v>1</v>
          </cell>
          <cell r="Y1043">
            <v>1</v>
          </cell>
          <cell r="AC1043">
            <v>0</v>
          </cell>
          <cell r="AG1043">
            <v>83.176400000000001</v>
          </cell>
          <cell r="AK1043">
            <v>15.1364</v>
          </cell>
          <cell r="AO1043">
            <v>83.18</v>
          </cell>
        </row>
        <row r="1049">
          <cell r="Y1049" t="str">
            <v>CUSTO HORÁRIO DE EQUIPAMENTOS - TOTAL</v>
          </cell>
          <cell r="AO1049">
            <v>327.21000000000004</v>
          </cell>
        </row>
        <row r="1051">
          <cell r="C1051" t="str">
            <v>CÓDIGO</v>
          </cell>
          <cell r="F1051" t="str">
            <v>MÃO-DE-OBRA SUPLEMENTAR</v>
          </cell>
          <cell r="AC1051" t="str">
            <v>K ou R</v>
          </cell>
          <cell r="AG1051" t="str">
            <v>QUANT.</v>
          </cell>
          <cell r="AK1051" t="str">
            <v>SALÁRIO BASE</v>
          </cell>
          <cell r="AO1051" t="str">
            <v>CUSTO HORÁRIO</v>
          </cell>
        </row>
        <row r="1053">
          <cell r="C1053" t="str">
            <v>T501</v>
          </cell>
          <cell r="F1053" t="str">
            <v>ENCARREGADO DE TURMA</v>
          </cell>
          <cell r="AG1053">
            <v>1</v>
          </cell>
          <cell r="AK1053">
            <v>22.98488</v>
          </cell>
          <cell r="AO1053">
            <v>22.98</v>
          </cell>
        </row>
        <row r="1054">
          <cell r="C1054" t="str">
            <v>T701</v>
          </cell>
          <cell r="F1054" t="str">
            <v>SERVENTE</v>
          </cell>
          <cell r="AG1054">
            <v>6</v>
          </cell>
          <cell r="AK1054">
            <v>7.90456</v>
          </cell>
          <cell r="AO1054">
            <v>47.43</v>
          </cell>
        </row>
        <row r="1061">
          <cell r="Y1061" t="str">
            <v>FERRAMENTAS MANUAIS</v>
          </cell>
          <cell r="AG1061">
            <v>0.15509999999999999</v>
          </cell>
          <cell r="AK1061">
            <v>70.41</v>
          </cell>
          <cell r="AO1061">
            <v>10.92</v>
          </cell>
        </row>
        <row r="1062">
          <cell r="Y1062" t="str">
            <v>CUSTO HORÁRIO DE MÃO-DE-OBRA - TOTAL</v>
          </cell>
          <cell r="AO1062">
            <v>81.33</v>
          </cell>
        </row>
        <row r="1064">
          <cell r="Y1064" t="str">
            <v>CUSTO HORÁRIO DE EXECUÇÃO</v>
          </cell>
          <cell r="AO1064">
            <v>408.54</v>
          </cell>
        </row>
        <row r="1065">
          <cell r="C1065" t="str">
            <v>PRODUÇÃO DA EQUIPE</v>
          </cell>
          <cell r="Q1065">
            <v>125</v>
          </cell>
          <cell r="V1065" t="str">
            <v>m3</v>
          </cell>
          <cell r="Y1065" t="str">
            <v>CUSTO UNITÁRIO DE EXECUÇÃO</v>
          </cell>
          <cell r="AO1065">
            <v>3.27</v>
          </cell>
        </row>
        <row r="1067">
          <cell r="C1067" t="str">
            <v>CÓDIGO</v>
          </cell>
          <cell r="F1067" t="str">
            <v>MATERIAIS</v>
          </cell>
          <cell r="AC1067" t="str">
            <v>UNIDADE</v>
          </cell>
          <cell r="AG1067" t="str">
            <v>CUSTO UNITÁRIO</v>
          </cell>
          <cell r="AK1067" t="str">
            <v>CONSUMO</v>
          </cell>
          <cell r="AO1067" t="str">
            <v>CUSTO TOTAL</v>
          </cell>
        </row>
        <row r="1069">
          <cell r="C1069" t="str">
            <v>M201</v>
          </cell>
          <cell r="F1069" t="str">
            <v>CIMENTO PORTLAND CP - 32 ( A GRANEL)</v>
          </cell>
          <cell r="AC1069" t="str">
            <v>kg</v>
          </cell>
          <cell r="AG1069">
            <v>0.34</v>
          </cell>
          <cell r="AK1069">
            <v>40</v>
          </cell>
          <cell r="AO1069">
            <v>13.6</v>
          </cell>
        </row>
        <row r="1070">
          <cell r="C1070" t="str">
            <v>1.A.01.100.01</v>
          </cell>
          <cell r="F1070" t="str">
            <v>LIMPEZA CAMADA VEGETAL EM JAZIDA</v>
          </cell>
          <cell r="AC1070" t="str">
            <v>m2</v>
          </cell>
          <cell r="AG1070">
            <v>0.37</v>
          </cell>
          <cell r="AK1070">
            <v>0.66279999999999994</v>
          </cell>
          <cell r="AO1070">
            <v>0.25</v>
          </cell>
        </row>
        <row r="1071">
          <cell r="C1071" t="str">
            <v>1.A.01.105.01</v>
          </cell>
          <cell r="F1071" t="str">
            <v>EXPURGO DE JAZIDA</v>
          </cell>
          <cell r="AC1071" t="str">
            <v>m3</v>
          </cell>
          <cell r="AG1071">
            <v>1.92</v>
          </cell>
          <cell r="AK1071">
            <v>0.18940000000000001</v>
          </cell>
          <cell r="AO1071">
            <v>0.36</v>
          </cell>
        </row>
        <row r="1072">
          <cell r="C1072" t="str">
            <v>1.A.01.120.01</v>
          </cell>
          <cell r="F1072" t="str">
            <v>ESCAVAÇÃO E CARGA DE MATERIAL DE JAZIDA</v>
          </cell>
          <cell r="AC1072" t="str">
            <v>m3</v>
          </cell>
          <cell r="AG1072">
            <v>2.98</v>
          </cell>
          <cell r="AK1072">
            <v>1.0889</v>
          </cell>
          <cell r="AO1072">
            <v>3.24</v>
          </cell>
        </row>
        <row r="1077">
          <cell r="Y1077" t="str">
            <v>CUSTO DE MATERIAIS - TOTAL</v>
          </cell>
          <cell r="AO1077">
            <v>17.45</v>
          </cell>
        </row>
        <row r="1079">
          <cell r="C1079" t="str">
            <v>CÓDIGO</v>
          </cell>
          <cell r="F1079" t="str">
            <v>EQUIPAMENTO DE TRANSPORTE</v>
          </cell>
          <cell r="S1079" t="str">
            <v>TIPO</v>
          </cell>
          <cell r="V1079" t="str">
            <v>PISO</v>
          </cell>
          <cell r="Y1079" t="str">
            <v>MATERIAL</v>
          </cell>
          <cell r="AE1079" t="str">
            <v>CUSTO (tkm)</v>
          </cell>
          <cell r="AH1079" t="str">
            <v>DT            (km)</v>
          </cell>
          <cell r="AK1079" t="str">
            <v>CONSUMO</v>
          </cell>
          <cell r="AO1079" t="str">
            <v>CUSTO TOTAL</v>
          </cell>
        </row>
        <row r="1081">
          <cell r="C1081" t="str">
            <v>1.A.00.002.90</v>
          </cell>
          <cell r="F1081" t="str">
            <v>CAMINHÃO CARROCERIA</v>
          </cell>
          <cell r="S1081" t="str">
            <v>COML</v>
          </cell>
          <cell r="V1081" t="str">
            <v>PAV</v>
          </cell>
          <cell r="Y1081" t="str">
            <v>CIMENTO</v>
          </cell>
          <cell r="AE1081">
            <v>0.32</v>
          </cell>
          <cell r="AH1081">
            <v>171</v>
          </cell>
          <cell r="AK1081">
            <v>0.04</v>
          </cell>
          <cell r="AO1081">
            <v>2.19</v>
          </cell>
        </row>
        <row r="1082">
          <cell r="C1082" t="str">
            <v>1.A.00.001.90</v>
          </cell>
          <cell r="F1082" t="str">
            <v>CAMINHÃO CARROCERIA</v>
          </cell>
          <cell r="S1082" t="str">
            <v>COML</v>
          </cell>
          <cell r="V1082" t="str">
            <v>NPAV</v>
          </cell>
          <cell r="Y1082" t="str">
            <v>CIMENTO</v>
          </cell>
          <cell r="AE1082">
            <v>0.48</v>
          </cell>
          <cell r="AH1082">
            <v>3.12</v>
          </cell>
          <cell r="AK1082">
            <v>0.04</v>
          </cell>
          <cell r="AO1082">
            <v>0.06</v>
          </cell>
        </row>
        <row r="1083">
          <cell r="C1083" t="str">
            <v>1.A.00.001.05</v>
          </cell>
          <cell r="F1083" t="str">
            <v>CAMINHÃO BASCULANTE</v>
          </cell>
          <cell r="S1083" t="str">
            <v>LOCAL</v>
          </cell>
          <cell r="V1083" t="str">
            <v>NPAV</v>
          </cell>
          <cell r="Y1083" t="str">
            <v>SOLO</v>
          </cell>
          <cell r="AE1083">
            <v>0.88</v>
          </cell>
          <cell r="AH1083">
            <v>0.5</v>
          </cell>
          <cell r="AK1083">
            <v>1.9600200000000001</v>
          </cell>
          <cell r="AO1083">
            <v>0.86</v>
          </cell>
        </row>
        <row r="1090">
          <cell r="Y1090" t="str">
            <v>CUSTO DE TRANSPORTE - TOTAL</v>
          </cell>
          <cell r="AO1090">
            <v>3.11</v>
          </cell>
        </row>
        <row r="1093">
          <cell r="A1093" t="str">
            <v>1.A.01.396.02</v>
          </cell>
          <cell r="Y1093" t="str">
            <v>CUSTO UNITÁRIO DIRETO - TOTAL</v>
          </cell>
          <cell r="AO1093">
            <v>23.83</v>
          </cell>
        </row>
        <row r="1096">
          <cell r="C1096" t="str">
            <v>OBSERVAÇÕES:</v>
          </cell>
        </row>
        <row r="1097">
          <cell r="I1097" t="str">
            <v xml:space="preserve">O CIMENTO (A GRANEL) PODERÁ SER TRANSPORTADO EM EMBALAGEM BIG BAG GRANEL. </v>
          </cell>
        </row>
        <row r="1103">
          <cell r="C1103" t="str">
            <v>RODOVIA:</v>
          </cell>
          <cell r="G1103" t="str">
            <v>BR-487/PR</v>
          </cell>
          <cell r="AB1103" t="str">
            <v>DATA-BASE:      MARÇO/2011/PR</v>
          </cell>
          <cell r="AJ1103" t="str">
            <v>PB-Qd 08</v>
          </cell>
        </row>
        <row r="1104">
          <cell r="C1104" t="str">
            <v>TRECHO:</v>
          </cell>
          <cell r="G1104" t="str">
            <v>DIV. MS/PR - ENTR. BR-373(B)/PR-151 (P. GROSSA)</v>
          </cell>
        </row>
        <row r="1105">
          <cell r="C1105" t="str">
            <v>SUBTRECHO:</v>
          </cell>
          <cell r="G1105" t="str">
            <v xml:space="preserve">ENTR. PR-180/323(B)(CRUZEIRO DO OESTE) - ENTR. PR-465 (NOVA BRASÍLIA)                </v>
          </cell>
        </row>
        <row r="1108">
          <cell r="C1108" t="str">
            <v>C O M P O S I Ç Ã O   D E   C U S T O S   B Á S I C O S</v>
          </cell>
        </row>
        <row r="1110">
          <cell r="C1110" t="str">
            <v>CÓDIGO:</v>
          </cell>
          <cell r="G1110" t="str">
            <v>1.A.01.401.01</v>
          </cell>
          <cell r="K1110" t="str">
            <v>SERVIÇO:</v>
          </cell>
          <cell r="O1110" t="str">
            <v>FORMA COMUM DE MADEIRA</v>
          </cell>
          <cell r="AL1110" t="str">
            <v>UNIDADE:</v>
          </cell>
          <cell r="AP1110" t="str">
            <v>m2</v>
          </cell>
        </row>
        <row r="1113">
          <cell r="C1113" t="str">
            <v>CÓDIGO</v>
          </cell>
          <cell r="F1113" t="str">
            <v>EQUIPAMENTOS</v>
          </cell>
          <cell r="V1113" t="str">
            <v>QUANT.</v>
          </cell>
          <cell r="Y1113" t="str">
            <v>UTILIZAÇÃO</v>
          </cell>
          <cell r="AG1113" t="str">
            <v>CUSTO OPERACIONAL</v>
          </cell>
          <cell r="AO1113" t="str">
            <v>CUSTO HORÁRIO</v>
          </cell>
        </row>
        <row r="1114">
          <cell r="Y1114" t="str">
            <v>PROD.</v>
          </cell>
          <cell r="AC1114" t="str">
            <v>IMPROD.</v>
          </cell>
          <cell r="AG1114" t="str">
            <v>PROD.</v>
          </cell>
          <cell r="AK1114" t="str">
            <v>IMPROD.</v>
          </cell>
        </row>
        <row r="1115">
          <cell r="C1115" t="str">
            <v>E509</v>
          </cell>
          <cell r="F1115" t="str">
            <v>GRUPO GERADOR: HEIMER: GEHMI-40 - 32,0 KVA</v>
          </cell>
          <cell r="V1115">
            <v>0.18</v>
          </cell>
          <cell r="Y1115">
            <v>1</v>
          </cell>
          <cell r="AC1115">
            <v>0</v>
          </cell>
          <cell r="AG1115">
            <v>29.731300000000001</v>
          </cell>
          <cell r="AK1115">
            <v>15.1364</v>
          </cell>
          <cell r="AO1115">
            <v>5.35</v>
          </cell>
        </row>
        <row r="1116">
          <cell r="C1116" t="str">
            <v>E904</v>
          </cell>
          <cell r="F1116" t="str">
            <v xml:space="preserve">MÁQUINA DE BANCADA: MAKSIWA: SCMA - SERRA CIRCULAR DE 12'' </v>
          </cell>
          <cell r="V1116">
            <v>0.18</v>
          </cell>
          <cell r="Y1116">
            <v>1</v>
          </cell>
          <cell r="AC1116">
            <v>0</v>
          </cell>
          <cell r="AG1116">
            <v>1.7702</v>
          </cell>
          <cell r="AK1116">
            <v>0</v>
          </cell>
          <cell r="AO1116">
            <v>0.32</v>
          </cell>
        </row>
        <row r="1123">
          <cell r="Y1123" t="str">
            <v>CUSTO HORÁRIO DE EQUIPAMENTOS - TOTAL</v>
          </cell>
          <cell r="AO1123">
            <v>5.67</v>
          </cell>
        </row>
        <row r="1125">
          <cell r="C1125" t="str">
            <v>CÓDIGO</v>
          </cell>
          <cell r="F1125" t="str">
            <v>MÃO-DE-OBRA SUPLEMENTAR</v>
          </cell>
          <cell r="AC1125" t="str">
            <v>K ou R</v>
          </cell>
          <cell r="AG1125" t="str">
            <v>QUANT.</v>
          </cell>
          <cell r="AK1125" t="str">
            <v>SALÁRIO BASE</v>
          </cell>
          <cell r="AO1125" t="str">
            <v>CUSTO HORÁRIO</v>
          </cell>
        </row>
        <row r="1127">
          <cell r="C1127" t="str">
            <v>T603</v>
          </cell>
          <cell r="F1127" t="str">
            <v>CARPINTEIRO</v>
          </cell>
          <cell r="AG1127">
            <v>1</v>
          </cell>
          <cell r="AK1127">
            <v>11.156079999999999</v>
          </cell>
          <cell r="AO1127">
            <v>11.16</v>
          </cell>
        </row>
        <row r="1128">
          <cell r="C1128" t="str">
            <v>T701</v>
          </cell>
          <cell r="F1128" t="str">
            <v>SERVENTE</v>
          </cell>
          <cell r="AG1128">
            <v>1</v>
          </cell>
          <cell r="AK1128">
            <v>7.90456</v>
          </cell>
          <cell r="AO1128">
            <v>7.9</v>
          </cell>
        </row>
        <row r="1135">
          <cell r="Y1135" t="str">
            <v>FERRAMENTAS MANUAIS</v>
          </cell>
          <cell r="AG1135">
            <v>0.2051</v>
          </cell>
          <cell r="AK1135">
            <v>19.060000000000002</v>
          </cell>
          <cell r="AO1135">
            <v>3.91</v>
          </cell>
        </row>
        <row r="1136">
          <cell r="Y1136" t="str">
            <v>CUSTO HORÁRIO DE MÃO-DE-OBRA - TOTAL</v>
          </cell>
          <cell r="AO1136">
            <v>22.970000000000002</v>
          </cell>
        </row>
        <row r="1138">
          <cell r="Y1138" t="str">
            <v>CUSTO HORÁRIO DE EXECUÇÃO</v>
          </cell>
          <cell r="AO1138">
            <v>28.64</v>
          </cell>
        </row>
        <row r="1139">
          <cell r="C1139" t="str">
            <v>PRODUÇÃO DA EQUIPE</v>
          </cell>
          <cell r="Q1139">
            <v>1</v>
          </cell>
          <cell r="V1139" t="str">
            <v>m2</v>
          </cell>
          <cell r="Y1139" t="str">
            <v>CUSTO UNITÁRIO DE EXECUÇÃO</v>
          </cell>
          <cell r="AO1139">
            <v>28.64</v>
          </cell>
        </row>
        <row r="1141">
          <cell r="C1141" t="str">
            <v>CÓDIGO</v>
          </cell>
          <cell r="F1141" t="str">
            <v>MATERIAIS</v>
          </cell>
          <cell r="AC1141" t="str">
            <v>UNIDADE</v>
          </cell>
          <cell r="AG1141" t="str">
            <v>CUSTO UNITÁRIO</v>
          </cell>
          <cell r="AK1141" t="str">
            <v>CONSUMO</v>
          </cell>
          <cell r="AO1141" t="str">
            <v>CUSTO TOTAL</v>
          </cell>
        </row>
        <row r="1143">
          <cell r="C1143" t="str">
            <v>M320</v>
          </cell>
          <cell r="F1143" t="str">
            <v>PREGOS DE FERRO (18 X 30)</v>
          </cell>
          <cell r="AC1143" t="str">
            <v>kg</v>
          </cell>
          <cell r="AG1143">
            <v>4.92</v>
          </cell>
          <cell r="AK1143">
            <v>0.1</v>
          </cell>
          <cell r="AO1143">
            <v>0.49</v>
          </cell>
        </row>
        <row r="1144">
          <cell r="C1144" t="str">
            <v>M406</v>
          </cell>
          <cell r="F1144" t="str">
            <v>CAIBROS DE 7,5 CM X 7,5 CM</v>
          </cell>
          <cell r="AC1144" t="str">
            <v>m</v>
          </cell>
          <cell r="AG1144">
            <v>1.98</v>
          </cell>
          <cell r="AK1144">
            <v>1.1499999999999999</v>
          </cell>
          <cell r="AO1144">
            <v>2.2799999999999998</v>
          </cell>
        </row>
        <row r="1145">
          <cell r="C1145" t="str">
            <v>M408</v>
          </cell>
          <cell r="F1145" t="str">
            <v>TABUA DE  3a 2,5 cm x 30,0 cm</v>
          </cell>
          <cell r="AC1145" t="str">
            <v>m</v>
          </cell>
          <cell r="AG1145">
            <v>2.7</v>
          </cell>
          <cell r="AK1145">
            <v>1.92</v>
          </cell>
          <cell r="AO1145">
            <v>5.18</v>
          </cell>
        </row>
        <row r="1146">
          <cell r="C1146" t="str">
            <v>M413</v>
          </cell>
          <cell r="F1146" t="str">
            <v>GASTALHO 10 x 2,5 cm</v>
          </cell>
          <cell r="AC1146" t="str">
            <v>m</v>
          </cell>
          <cell r="AG1146">
            <v>2</v>
          </cell>
          <cell r="AK1146">
            <v>1.29</v>
          </cell>
          <cell r="AO1146">
            <v>2.58</v>
          </cell>
        </row>
        <row r="1147">
          <cell r="C1147" t="str">
            <v>M621</v>
          </cell>
          <cell r="F1147" t="str">
            <v>DESMOLDANTE</v>
          </cell>
          <cell r="AC1147" t="str">
            <v>kg</v>
          </cell>
          <cell r="AG1147">
            <v>3.96</v>
          </cell>
          <cell r="AK1147">
            <v>0.02</v>
          </cell>
          <cell r="AO1147">
            <v>0.08</v>
          </cell>
        </row>
        <row r="1148">
          <cell r="C1148" t="str">
            <v>1.A.00.301.00</v>
          </cell>
          <cell r="F1148" t="str">
            <v>FORNECIMENTO DE AÇO CA 25</v>
          </cell>
          <cell r="AC1148" t="str">
            <v>kg</v>
          </cell>
          <cell r="AG1148">
            <v>3.16</v>
          </cell>
          <cell r="AK1148">
            <v>0.25</v>
          </cell>
          <cell r="AO1148">
            <v>0.79</v>
          </cell>
        </row>
        <row r="1151">
          <cell r="Y1151" t="str">
            <v>CUSTO DE MATERIAIS - TOTAL</v>
          </cell>
          <cell r="AO1151">
            <v>11.399999999999999</v>
          </cell>
        </row>
        <row r="1153">
          <cell r="C1153" t="str">
            <v>CÓDIGO</v>
          </cell>
          <cell r="F1153" t="str">
            <v>EQUIPAMENTO DE TRANSPORTE</v>
          </cell>
          <cell r="S1153" t="str">
            <v>TIPO</v>
          </cell>
          <cell r="V1153" t="str">
            <v>PISO</v>
          </cell>
          <cell r="Y1153" t="str">
            <v>MATERIAL</v>
          </cell>
          <cell r="AE1153" t="str">
            <v>CUSTO (tkm)</v>
          </cell>
          <cell r="AH1153" t="str">
            <v>DT            (km)</v>
          </cell>
          <cell r="AK1153" t="str">
            <v>CONSUMO</v>
          </cell>
          <cell r="AO1153" t="str">
            <v>CUSTO TOTAL</v>
          </cell>
        </row>
        <row r="1155">
          <cell r="C1155" t="str">
            <v>1.A.00.002.90</v>
          </cell>
          <cell r="F1155" t="str">
            <v>CAMINHÃO CARROCERIA</v>
          </cell>
          <cell r="S1155" t="str">
            <v>COML</v>
          </cell>
          <cell r="V1155" t="str">
            <v>PAV</v>
          </cell>
          <cell r="Y1155" t="str">
            <v>MADEIRA</v>
          </cell>
          <cell r="AE1155">
            <v>0.45</v>
          </cell>
          <cell r="AH1155">
            <v>33.54</v>
          </cell>
          <cell r="AK1155">
            <v>1.5800000000000002E-2</v>
          </cell>
          <cell r="AO1155">
            <v>0.24</v>
          </cell>
        </row>
        <row r="1156">
          <cell r="C1156" t="str">
            <v>1.A.00.001.90</v>
          </cell>
          <cell r="F1156" t="str">
            <v>CAMINHÃO CARROCERIA</v>
          </cell>
          <cell r="S1156" t="str">
            <v>COML</v>
          </cell>
          <cell r="V1156" t="str">
            <v>NPAV</v>
          </cell>
          <cell r="Y1156" t="str">
            <v>MADEIRA</v>
          </cell>
          <cell r="AE1156">
            <v>0.68</v>
          </cell>
          <cell r="AH1156">
            <v>0.26</v>
          </cell>
          <cell r="AK1156">
            <v>1.5800000000000002E-2</v>
          </cell>
          <cell r="AO1156">
            <v>0</v>
          </cell>
        </row>
        <row r="1157">
          <cell r="C1157" t="str">
            <v>1.A.00.001.05</v>
          </cell>
          <cell r="F1157" t="str">
            <v>CAMINHÃO BASCULANTE</v>
          </cell>
          <cell r="S1157" t="str">
            <v>LOCAL</v>
          </cell>
          <cell r="V1157" t="str">
            <v>NPAV</v>
          </cell>
          <cell r="Y1157" t="str">
            <v>MADEIRA</v>
          </cell>
          <cell r="AE1157">
            <v>0.88</v>
          </cell>
          <cell r="AH1157">
            <v>9.8000000000000007</v>
          </cell>
          <cell r="AK1157">
            <v>1.5800000000000002E-2</v>
          </cell>
          <cell r="AO1157">
            <v>0.14000000000000001</v>
          </cell>
        </row>
        <row r="1164">
          <cell r="Y1164" t="str">
            <v>CUSTO DE TRANSPORTE - TOTAL</v>
          </cell>
          <cell r="AO1164">
            <v>0.38</v>
          </cell>
        </row>
        <row r="1167">
          <cell r="A1167" t="str">
            <v>1.A.01.401.01</v>
          </cell>
          <cell r="Y1167" t="str">
            <v>CUSTO UNITÁRIO DIRETO - TOTAL</v>
          </cell>
          <cell r="AO1167">
            <v>40.42</v>
          </cell>
        </row>
        <row r="1170">
          <cell r="C1170" t="str">
            <v>OBSERVAÇÕES:</v>
          </cell>
        </row>
        <row r="1177">
          <cell r="C1177" t="str">
            <v>RODOVIA:</v>
          </cell>
          <cell r="G1177" t="str">
            <v>BR-487/PR</v>
          </cell>
          <cell r="AB1177" t="str">
            <v>DATA-BASE:      MARÇO/2011/PR</v>
          </cell>
          <cell r="AJ1177" t="str">
            <v>PB-Qd 08</v>
          </cell>
        </row>
        <row r="1178">
          <cell r="C1178" t="str">
            <v>TRECHO:</v>
          </cell>
          <cell r="G1178" t="str">
            <v>DIV. MS/PR - ENTR. BR-373(B)/PR-151 (P. GROSSA)</v>
          </cell>
        </row>
        <row r="1179">
          <cell r="C1179" t="str">
            <v>SUBTRECHO:</v>
          </cell>
          <cell r="G1179" t="str">
            <v xml:space="preserve">ENTR. PR-180/323(B)(CRUZEIRO DO OESTE) - ENTR. PR-465 (NOVA BRASÍLIA)                </v>
          </cell>
        </row>
        <row r="1182">
          <cell r="C1182" t="str">
            <v>C O M P O S I Ç Ã O   D E   C U S T O S   B Á S I C O S</v>
          </cell>
        </row>
        <row r="1184">
          <cell r="C1184" t="str">
            <v>CÓDIGO:</v>
          </cell>
          <cell r="G1184" t="str">
            <v>1.A.01.402.01</v>
          </cell>
          <cell r="K1184" t="str">
            <v>SERVIÇO:</v>
          </cell>
          <cell r="O1184" t="str">
            <v>FORMA DE PLACA COMPENSADA RESINADA</v>
          </cell>
          <cell r="AL1184" t="str">
            <v>UNIDADE:</v>
          </cell>
          <cell r="AP1184" t="str">
            <v>m2</v>
          </cell>
        </row>
        <row r="1187">
          <cell r="C1187" t="str">
            <v>CÓDIGO</v>
          </cell>
          <cell r="F1187" t="str">
            <v>EQUIPAMENTOS</v>
          </cell>
          <cell r="V1187" t="str">
            <v>QUANT.</v>
          </cell>
          <cell r="Y1187" t="str">
            <v>UTILIZAÇÃO</v>
          </cell>
          <cell r="AG1187" t="str">
            <v>CUSTO OPERACIONAL</v>
          </cell>
          <cell r="AO1187" t="str">
            <v>CUSTO HORÁRIO</v>
          </cell>
        </row>
        <row r="1188">
          <cell r="Y1188" t="str">
            <v>PROD.</v>
          </cell>
          <cell r="AC1188" t="str">
            <v>IMPROD.</v>
          </cell>
          <cell r="AG1188" t="str">
            <v>PROD.</v>
          </cell>
          <cell r="AK1188" t="str">
            <v>IMPROD.</v>
          </cell>
        </row>
        <row r="1189">
          <cell r="C1189" t="str">
            <v>E509</v>
          </cell>
          <cell r="F1189" t="str">
            <v>GRUPO GERADOR: HEIMER: GEHMI-40 - 32,0 KVA</v>
          </cell>
          <cell r="V1189">
            <v>0.18</v>
          </cell>
          <cell r="Y1189">
            <v>1</v>
          </cell>
          <cell r="AC1189">
            <v>0</v>
          </cell>
          <cell r="AG1189">
            <v>29.731300000000001</v>
          </cell>
          <cell r="AK1189">
            <v>15.1364</v>
          </cell>
          <cell r="AO1189">
            <v>5.35</v>
          </cell>
        </row>
        <row r="1190">
          <cell r="C1190" t="str">
            <v>E904</v>
          </cell>
          <cell r="F1190" t="str">
            <v xml:space="preserve">MÁQUINA DE BANCADA: MAKSIWA: SCMA - SERRA CIRCULAR DE 12'' </v>
          </cell>
          <cell r="V1190">
            <v>0.18</v>
          </cell>
          <cell r="Y1190">
            <v>1</v>
          </cell>
          <cell r="AC1190">
            <v>0</v>
          </cell>
          <cell r="AG1190">
            <v>1.7702</v>
          </cell>
          <cell r="AK1190">
            <v>0</v>
          </cell>
          <cell r="AO1190">
            <v>0.32</v>
          </cell>
        </row>
        <row r="1197">
          <cell r="Y1197" t="str">
            <v>CUSTO HORÁRIO DE EQUIPAMENTOS - TOTAL</v>
          </cell>
          <cell r="AO1197">
            <v>5.67</v>
          </cell>
        </row>
        <row r="1199">
          <cell r="C1199" t="str">
            <v>CÓDIGO</v>
          </cell>
          <cell r="F1199" t="str">
            <v>MÃO-DE-OBRA SUPLEMENTAR</v>
          </cell>
          <cell r="AC1199" t="str">
            <v>K ou R</v>
          </cell>
          <cell r="AG1199" t="str">
            <v>QUANT.</v>
          </cell>
          <cell r="AK1199" t="str">
            <v>SALÁRIO BASE</v>
          </cell>
          <cell r="AO1199" t="str">
            <v>CUSTO HORÁRIO</v>
          </cell>
        </row>
        <row r="1201">
          <cell r="C1201" t="str">
            <v>T603</v>
          </cell>
          <cell r="F1201" t="str">
            <v>CARPINTEIRO</v>
          </cell>
          <cell r="AG1201">
            <v>0.7</v>
          </cell>
          <cell r="AK1201">
            <v>11.156079999999999</v>
          </cell>
          <cell r="AO1201">
            <v>7.81</v>
          </cell>
        </row>
        <row r="1202">
          <cell r="C1202" t="str">
            <v>T701</v>
          </cell>
          <cell r="F1202" t="str">
            <v>SERVENTE</v>
          </cell>
          <cell r="AG1202">
            <v>0.7</v>
          </cell>
          <cell r="AK1202">
            <v>7.90456</v>
          </cell>
          <cell r="AO1202">
            <v>5.53</v>
          </cell>
        </row>
        <row r="1209">
          <cell r="Y1209" t="str">
            <v>FERRAMENTAS MANUAIS</v>
          </cell>
          <cell r="AG1209">
            <v>0.2051</v>
          </cell>
          <cell r="AK1209">
            <v>13.34</v>
          </cell>
          <cell r="AO1209">
            <v>2.74</v>
          </cell>
        </row>
        <row r="1210">
          <cell r="Y1210" t="str">
            <v>CUSTO HORÁRIO DE MÃO-DE-OBRA - TOTAL</v>
          </cell>
          <cell r="AO1210">
            <v>16.079999999999998</v>
          </cell>
        </row>
        <row r="1212">
          <cell r="Y1212" t="str">
            <v>CUSTO HORÁRIO DE EXECUÇÃO</v>
          </cell>
          <cell r="AO1212">
            <v>21.75</v>
          </cell>
        </row>
        <row r="1213">
          <cell r="C1213" t="str">
            <v>PRODUÇÃO DA EQUIPE</v>
          </cell>
          <cell r="Q1213">
            <v>1</v>
          </cell>
          <cell r="V1213" t="str">
            <v>m2</v>
          </cell>
          <cell r="Y1213" t="str">
            <v>CUSTO UNITÁRIO DE EXECUÇÃO</v>
          </cell>
          <cell r="AO1213">
            <v>21.75</v>
          </cell>
        </row>
        <row r="1215">
          <cell r="C1215" t="str">
            <v>CÓDIGO</v>
          </cell>
          <cell r="F1215" t="str">
            <v>MATERIAIS</v>
          </cell>
          <cell r="AC1215" t="str">
            <v>UNIDADE</v>
          </cell>
          <cell r="AG1215" t="str">
            <v>CUSTO UNITÁRIO</v>
          </cell>
          <cell r="AK1215" t="str">
            <v>CONSUMO</v>
          </cell>
          <cell r="AO1215" t="str">
            <v>CUSTO TOTAL</v>
          </cell>
        </row>
        <row r="1217">
          <cell r="C1217" t="str">
            <v>M320</v>
          </cell>
          <cell r="F1217" t="str">
            <v>PREGOS DE FERRO (18 X 30)</v>
          </cell>
          <cell r="AC1217" t="str">
            <v>kg</v>
          </cell>
          <cell r="AG1217">
            <v>4.92</v>
          </cell>
          <cell r="AK1217">
            <v>0.1</v>
          </cell>
          <cell r="AO1217">
            <v>0.49</v>
          </cell>
        </row>
        <row r="1218">
          <cell r="C1218" t="str">
            <v>M406</v>
          </cell>
          <cell r="F1218" t="str">
            <v>CAIBROS DE 7,5 CM X 7,5 CM</v>
          </cell>
          <cell r="AC1218" t="str">
            <v>m</v>
          </cell>
          <cell r="AG1218">
            <v>1.98</v>
          </cell>
          <cell r="AK1218">
            <v>0.7</v>
          </cell>
          <cell r="AO1218">
            <v>1.39</v>
          </cell>
        </row>
        <row r="1219">
          <cell r="C1219" t="str">
            <v>M410</v>
          </cell>
          <cell r="F1219" t="str">
            <v>COMPENSADO RESINADO DE 17 mm</v>
          </cell>
          <cell r="AC1219" t="str">
            <v>m</v>
          </cell>
          <cell r="AG1219">
            <v>17.7273</v>
          </cell>
          <cell r="AK1219">
            <v>0.4</v>
          </cell>
          <cell r="AO1219">
            <v>7.09</v>
          </cell>
        </row>
        <row r="1220">
          <cell r="C1220" t="str">
            <v>M413</v>
          </cell>
          <cell r="F1220" t="str">
            <v>GASTALHO 10 x 2,5 cm</v>
          </cell>
          <cell r="AC1220" t="str">
            <v>m</v>
          </cell>
          <cell r="AG1220">
            <v>2</v>
          </cell>
          <cell r="AK1220">
            <v>1.39</v>
          </cell>
          <cell r="AO1220">
            <v>2.78</v>
          </cell>
        </row>
        <row r="1221">
          <cell r="C1221" t="str">
            <v>M621</v>
          </cell>
          <cell r="F1221" t="str">
            <v>DESMOLDANTE</v>
          </cell>
          <cell r="AC1221" t="str">
            <v>kg</v>
          </cell>
          <cell r="AG1221">
            <v>3.96</v>
          </cell>
          <cell r="AK1221">
            <v>0.02</v>
          </cell>
          <cell r="AO1221">
            <v>0.08</v>
          </cell>
        </row>
        <row r="1222">
          <cell r="C1222" t="str">
            <v>1.A.00.301.00</v>
          </cell>
          <cell r="F1222" t="str">
            <v>FORNECIMENTO DE AÇO CA 25</v>
          </cell>
          <cell r="AC1222" t="str">
            <v>kg</v>
          </cell>
          <cell r="AG1222">
            <v>3.16</v>
          </cell>
          <cell r="AK1222">
            <v>0.34</v>
          </cell>
          <cell r="AO1222">
            <v>1.07</v>
          </cell>
        </row>
        <row r="1225">
          <cell r="Y1225" t="str">
            <v>CUSTO DE MATERIAIS - TOTAL</v>
          </cell>
          <cell r="AO1225">
            <v>12.899999999999999</v>
          </cell>
        </row>
        <row r="1227">
          <cell r="C1227" t="str">
            <v>CÓDIGO</v>
          </cell>
          <cell r="F1227" t="str">
            <v>EQUIPAMENTO DE TRANSPORTE</v>
          </cell>
          <cell r="S1227" t="str">
            <v>TIPO</v>
          </cell>
          <cell r="V1227" t="str">
            <v>PISO</v>
          </cell>
          <cell r="Y1227" t="str">
            <v>MATERIAL</v>
          </cell>
          <cell r="AE1227" t="str">
            <v>CUSTO (tkm)</v>
          </cell>
          <cell r="AH1227" t="str">
            <v>DT            (km)</v>
          </cell>
          <cell r="AK1227" t="str">
            <v>CONSUMO</v>
          </cell>
          <cell r="AO1227" t="str">
            <v>CUSTO TOTAL</v>
          </cell>
        </row>
        <row r="1229">
          <cell r="C1229" t="str">
            <v>1.A.00.002.90</v>
          </cell>
          <cell r="F1229" t="str">
            <v>CAMINHÃO CARROCERIA</v>
          </cell>
          <cell r="S1229" t="str">
            <v>COML</v>
          </cell>
          <cell r="V1229" t="str">
            <v>PAV</v>
          </cell>
          <cell r="Y1229" t="str">
            <v>MADEIRA</v>
          </cell>
          <cell r="AE1229">
            <v>0.45</v>
          </cell>
          <cell r="AH1229">
            <v>33.54</v>
          </cell>
          <cell r="AK1229">
            <v>1.46E-2</v>
          </cell>
          <cell r="AO1229">
            <v>0.22</v>
          </cell>
        </row>
        <row r="1230">
          <cell r="C1230" t="str">
            <v>1.A.00.001.90</v>
          </cell>
          <cell r="F1230" t="str">
            <v>CAMINHÃO CARROCERIA</v>
          </cell>
          <cell r="S1230" t="str">
            <v>COML</v>
          </cell>
          <cell r="V1230" t="str">
            <v>NPAV</v>
          </cell>
          <cell r="Y1230" t="str">
            <v>MADEIRA</v>
          </cell>
          <cell r="AE1230">
            <v>0.68</v>
          </cell>
          <cell r="AH1230">
            <v>0.26</v>
          </cell>
          <cell r="AK1230">
            <v>1.46E-2</v>
          </cell>
          <cell r="AO1230">
            <v>0</v>
          </cell>
        </row>
        <row r="1231">
          <cell r="C1231" t="str">
            <v>1.A.00.001.40</v>
          </cell>
          <cell r="F1231" t="str">
            <v>CAMINHÃO CARROCERIA</v>
          </cell>
          <cell r="S1231" t="str">
            <v>LOCAL</v>
          </cell>
          <cell r="V1231" t="str">
            <v>NPAV</v>
          </cell>
          <cell r="Y1231" t="str">
            <v>MADEIRA</v>
          </cell>
          <cell r="AE1231">
            <v>1.1100000000000001</v>
          </cell>
          <cell r="AH1231">
            <v>9.8000000000000007</v>
          </cell>
          <cell r="AK1231">
            <v>1.46E-2</v>
          </cell>
          <cell r="AO1231">
            <v>0.16</v>
          </cell>
        </row>
        <row r="1238">
          <cell r="Y1238" t="str">
            <v>CUSTO DE TRANSPORTE - TOTAL</v>
          </cell>
          <cell r="AO1238">
            <v>0.38</v>
          </cell>
        </row>
        <row r="1241">
          <cell r="A1241" t="str">
            <v>1.A.01.402.01</v>
          </cell>
          <cell r="Y1241" t="str">
            <v>CUSTO UNITÁRIO DIRETO - TOTAL</v>
          </cell>
          <cell r="AO1241">
            <v>35.03</v>
          </cell>
        </row>
        <row r="1244">
          <cell r="C1244" t="str">
            <v>OBSERVAÇÕES:</v>
          </cell>
        </row>
        <row r="1251">
          <cell r="C1251" t="str">
            <v>RODOVIA:</v>
          </cell>
          <cell r="G1251" t="str">
            <v>BR-487/PR</v>
          </cell>
          <cell r="AB1251" t="str">
            <v>DATA-BASE:      MARÇO/2011/PR</v>
          </cell>
          <cell r="AJ1251" t="str">
            <v>PB-Qd 08</v>
          </cell>
        </row>
        <row r="1252">
          <cell r="C1252" t="str">
            <v>TRECHO:</v>
          </cell>
          <cell r="G1252" t="str">
            <v>DIV. MS/PR - ENTR. BR-373(B)/PR-151 (P. GROSSA)</v>
          </cell>
        </row>
        <row r="1253">
          <cell r="C1253" t="str">
            <v>SUBTRECHO:</v>
          </cell>
          <cell r="G1253" t="str">
            <v xml:space="preserve">ENTR. PR-180/323(B)(CRUZEIRO DO OESTE) - ENTR. PR-465 (NOVA BRASÍLIA)                </v>
          </cell>
        </row>
        <row r="1256">
          <cell r="C1256" t="str">
            <v>C O M P O S I Ç Ã O   D E   C U S T O S   B Á S I C O S</v>
          </cell>
        </row>
        <row r="1258">
          <cell r="C1258" t="str">
            <v>CÓDIGO:</v>
          </cell>
          <cell r="G1258" t="str">
            <v>1.A.01.410.51</v>
          </cell>
          <cell r="K1258" t="str">
            <v>SERVIÇO:</v>
          </cell>
          <cell r="O1258" t="str">
            <v>CONCRETO Fck=10 MPa AC/BC</v>
          </cell>
          <cell r="AL1258" t="str">
            <v>UNIDADE:</v>
          </cell>
          <cell r="AP1258" t="str">
            <v>m³</v>
          </cell>
        </row>
        <row r="1261">
          <cell r="C1261" t="str">
            <v>CÓDIGO</v>
          </cell>
          <cell r="F1261" t="str">
            <v>EQUIPAMENTOS</v>
          </cell>
          <cell r="V1261" t="str">
            <v>QUANT.</v>
          </cell>
          <cell r="Y1261" t="str">
            <v>UTILIZAÇÃO</v>
          </cell>
          <cell r="AG1261" t="str">
            <v>CUSTO OPERACIONAL</v>
          </cell>
          <cell r="AO1261" t="str">
            <v>CUSTO HORÁRIO</v>
          </cell>
        </row>
        <row r="1262">
          <cell r="Y1262" t="str">
            <v>PROD.</v>
          </cell>
          <cell r="AC1262" t="str">
            <v>IMPROD.</v>
          </cell>
          <cell r="AG1262" t="str">
            <v>PROD.</v>
          </cell>
          <cell r="AK1262" t="str">
            <v>IMPROD.</v>
          </cell>
        </row>
        <row r="1263">
          <cell r="C1263" t="str">
            <v>E302</v>
          </cell>
          <cell r="F1263" t="str">
            <v>BETONEIRA: PENEDO: 400 l</v>
          </cell>
          <cell r="V1263">
            <v>1</v>
          </cell>
          <cell r="Y1263">
            <v>1</v>
          </cell>
          <cell r="AC1263">
            <v>0</v>
          </cell>
          <cell r="AG1263">
            <v>17.212700000000002</v>
          </cell>
          <cell r="AK1263">
            <v>15.1364</v>
          </cell>
          <cell r="AO1263">
            <v>17.21</v>
          </cell>
        </row>
        <row r="1264">
          <cell r="C1264" t="str">
            <v>E304</v>
          </cell>
          <cell r="F1264" t="str">
            <v>TRANSPORTADOR MANUAL: AJS: - CARRINHO DE MÃO 80 l</v>
          </cell>
          <cell r="V1264">
            <v>3</v>
          </cell>
          <cell r="Y1264">
            <v>0.69</v>
          </cell>
          <cell r="AC1264">
            <v>0.31</v>
          </cell>
          <cell r="AG1264">
            <v>0.12909999999999999</v>
          </cell>
          <cell r="AK1264">
            <v>0</v>
          </cell>
          <cell r="AO1264">
            <v>0.27</v>
          </cell>
        </row>
        <row r="1265">
          <cell r="C1265" t="str">
            <v>E306</v>
          </cell>
          <cell r="F1265" t="str">
            <v>VIBRADOR DE CONCRETO: DIVERSOS: VIP-MT2 - DE IMERSÃO</v>
          </cell>
          <cell r="V1265">
            <v>2</v>
          </cell>
          <cell r="Y1265">
            <v>1</v>
          </cell>
          <cell r="AC1265">
            <v>0</v>
          </cell>
          <cell r="AG1265">
            <v>14.5792</v>
          </cell>
          <cell r="AK1265">
            <v>13.454599999999999</v>
          </cell>
          <cell r="AO1265">
            <v>29.16</v>
          </cell>
        </row>
        <row r="1266">
          <cell r="C1266" t="str">
            <v>E509</v>
          </cell>
          <cell r="F1266" t="str">
            <v>GRUPO GERADOR: HEIMER: GEHMI-40 - 32,0 KVA</v>
          </cell>
          <cell r="V1266">
            <v>1</v>
          </cell>
          <cell r="Y1266">
            <v>1</v>
          </cell>
          <cell r="AC1266">
            <v>0</v>
          </cell>
          <cell r="AG1266">
            <v>29.731300000000001</v>
          </cell>
          <cell r="AK1266">
            <v>15.1364</v>
          </cell>
          <cell r="AO1266">
            <v>29.73</v>
          </cell>
        </row>
        <row r="1271">
          <cell r="Y1271" t="str">
            <v>CUSTO HORÁRIO DE EQUIPAMENTOS - TOTAL</v>
          </cell>
          <cell r="AO1271">
            <v>76.37</v>
          </cell>
        </row>
        <row r="1273">
          <cell r="C1273" t="str">
            <v>CÓDIGO</v>
          </cell>
          <cell r="F1273" t="str">
            <v>MÃO-DE-OBRA SUPLEMENTAR</v>
          </cell>
          <cell r="AC1273" t="str">
            <v>K ou R</v>
          </cell>
          <cell r="AG1273" t="str">
            <v>QUANT.</v>
          </cell>
          <cell r="AK1273" t="str">
            <v>SALÁRIO BASE</v>
          </cell>
          <cell r="AO1273" t="str">
            <v>CUSTO HORÁRIO</v>
          </cell>
        </row>
        <row r="1275">
          <cell r="C1275" t="str">
            <v>T604</v>
          </cell>
          <cell r="F1275" t="str">
            <v>PEDREIRO</v>
          </cell>
          <cell r="AG1275">
            <v>1</v>
          </cell>
          <cell r="AK1275">
            <v>11.156079999999999</v>
          </cell>
          <cell r="AO1275">
            <v>11.16</v>
          </cell>
        </row>
        <row r="1276">
          <cell r="C1276" t="str">
            <v>T701</v>
          </cell>
          <cell r="F1276" t="str">
            <v>SERVENTE</v>
          </cell>
          <cell r="AG1276">
            <v>14</v>
          </cell>
          <cell r="AK1276">
            <v>7.90456</v>
          </cell>
          <cell r="AO1276">
            <v>110.66</v>
          </cell>
        </row>
        <row r="1283">
          <cell r="Y1283" t="str">
            <v>FERRAMENTAS MANUAIS</v>
          </cell>
          <cell r="AG1283">
            <v>0.2051</v>
          </cell>
          <cell r="AK1283">
            <v>121.82</v>
          </cell>
          <cell r="AO1283">
            <v>24.99</v>
          </cell>
        </row>
        <row r="1284">
          <cell r="Y1284" t="str">
            <v>CUSTO HORÁRIO DE MÃO-DE-OBRA - TOTAL</v>
          </cell>
          <cell r="AO1284">
            <v>146.81</v>
          </cell>
        </row>
        <row r="1286">
          <cell r="Y1286" t="str">
            <v>CUSTO HORÁRIO DE EXECUÇÃO</v>
          </cell>
          <cell r="AO1286">
            <v>223.18</v>
          </cell>
        </row>
        <row r="1287">
          <cell r="C1287" t="str">
            <v>PRODUÇÃO DA EQUIPE</v>
          </cell>
          <cell r="Q1287">
            <v>2.5</v>
          </cell>
          <cell r="V1287" t="str">
            <v>m3</v>
          </cell>
          <cell r="Y1287" t="str">
            <v>CUSTO UNITÁRIO DE EXECUÇÃO</v>
          </cell>
          <cell r="AO1287">
            <v>89.27</v>
          </cell>
        </row>
        <row r="1289">
          <cell r="C1289" t="str">
            <v>CÓDIGO</v>
          </cell>
          <cell r="F1289" t="str">
            <v>MATERIAIS</v>
          </cell>
          <cell r="AC1289" t="str">
            <v>UNIDADE</v>
          </cell>
          <cell r="AG1289" t="str">
            <v>CUSTO UNITÁRIO</v>
          </cell>
          <cell r="AK1289" t="str">
            <v>CONSUMO</v>
          </cell>
          <cell r="AO1289" t="str">
            <v>CUSTO TOTAL</v>
          </cell>
        </row>
        <row r="1291">
          <cell r="C1291" t="str">
            <v>M202</v>
          </cell>
          <cell r="F1291" t="str">
            <v>CIMENTO PORTLAND CP - 32</v>
          </cell>
          <cell r="AC1291" t="str">
            <v>kg</v>
          </cell>
          <cell r="AG1291">
            <v>0.34399999999999997</v>
          </cell>
          <cell r="AK1291">
            <v>230</v>
          </cell>
          <cell r="AO1291">
            <v>79.12</v>
          </cell>
        </row>
        <row r="1292">
          <cell r="C1292" t="str">
            <v>M704</v>
          </cell>
          <cell r="F1292" t="str">
            <v>AREIA LAVADA</v>
          </cell>
          <cell r="AC1292" t="str">
            <v>m³</v>
          </cell>
          <cell r="AG1292">
            <v>55</v>
          </cell>
          <cell r="AK1292">
            <v>0.96</v>
          </cell>
          <cell r="AO1292">
            <v>52.8</v>
          </cell>
        </row>
        <row r="1293">
          <cell r="C1293" t="str">
            <v>1.A.00.717.00</v>
          </cell>
          <cell r="F1293" t="str">
            <v>BRITA COMERCIAL</v>
          </cell>
          <cell r="AC1293" t="str">
            <v>m³</v>
          </cell>
          <cell r="AG1293">
            <v>47.4</v>
          </cell>
          <cell r="AK1293">
            <v>0.84</v>
          </cell>
          <cell r="AO1293">
            <v>39.82</v>
          </cell>
        </row>
        <row r="1299">
          <cell r="Y1299" t="str">
            <v>CUSTO DE MATERIAIS - TOTAL</v>
          </cell>
          <cell r="AO1299">
            <v>171.74</v>
          </cell>
        </row>
        <row r="1301">
          <cell r="C1301" t="str">
            <v>CÓDIGO</v>
          </cell>
          <cell r="F1301" t="str">
            <v>EQUIPAMENTO DE TRANSPORTE</v>
          </cell>
          <cell r="S1301" t="str">
            <v>TIPO</v>
          </cell>
          <cell r="V1301" t="str">
            <v>PISO</v>
          </cell>
          <cell r="Y1301" t="str">
            <v>MATERIAL</v>
          </cell>
          <cell r="AE1301" t="str">
            <v>CUSTO (tkm)</v>
          </cell>
          <cell r="AH1301" t="str">
            <v>DT            (km)</v>
          </cell>
          <cell r="AK1301" t="str">
            <v>CONSUMO</v>
          </cell>
          <cell r="AO1301" t="str">
            <v>CUSTO TOTAL</v>
          </cell>
        </row>
        <row r="1303">
          <cell r="C1303" t="str">
            <v>1.A.00.002.90</v>
          </cell>
          <cell r="F1303" t="str">
            <v>CAMINHÃO CARROCERIA</v>
          </cell>
          <cell r="S1303" t="str">
            <v>COML</v>
          </cell>
          <cell r="V1303" t="str">
            <v>PAV</v>
          </cell>
          <cell r="Y1303" t="str">
            <v>CIMENTO CP-32</v>
          </cell>
          <cell r="AE1303">
            <v>0.45</v>
          </cell>
          <cell r="AH1303">
            <v>125.54</v>
          </cell>
          <cell r="AK1303">
            <v>0.23</v>
          </cell>
          <cell r="AO1303">
            <v>12.99</v>
          </cell>
        </row>
        <row r="1304">
          <cell r="C1304" t="str">
            <v>1.A.00.001.90</v>
          </cell>
          <cell r="F1304" t="str">
            <v>CAMINHÃO CARROCERIA</v>
          </cell>
          <cell r="S1304" t="str">
            <v>COML</v>
          </cell>
          <cell r="V1304" t="str">
            <v>NPAV</v>
          </cell>
          <cell r="Y1304" t="str">
            <v>CIMENTO CP-32</v>
          </cell>
          <cell r="AE1304">
            <v>0.68</v>
          </cell>
          <cell r="AH1304">
            <v>0.26</v>
          </cell>
          <cell r="AK1304">
            <v>0.23</v>
          </cell>
          <cell r="AO1304">
            <v>0.04</v>
          </cell>
        </row>
        <row r="1305">
          <cell r="C1305" t="str">
            <v>1.A.00.001.40</v>
          </cell>
          <cell r="F1305" t="str">
            <v>CAMINHÃO CARROCERIA</v>
          </cell>
          <cell r="S1305" t="str">
            <v>LOCAL</v>
          </cell>
          <cell r="V1305" t="str">
            <v>NPAV</v>
          </cell>
          <cell r="Y1305" t="str">
            <v>CIMENTO CP-32</v>
          </cell>
          <cell r="AE1305">
            <v>1.1100000000000001</v>
          </cell>
          <cell r="AH1305">
            <v>9.8000000000000007</v>
          </cell>
          <cell r="AK1305">
            <v>0.23</v>
          </cell>
          <cell r="AO1305">
            <v>2.5</v>
          </cell>
        </row>
        <row r="1306">
          <cell r="C1306" t="str">
            <v>1.A.00.002.91</v>
          </cell>
          <cell r="F1306" t="str">
            <v>CAMINHÃO BASCULANTE</v>
          </cell>
          <cell r="S1306" t="str">
            <v>COML</v>
          </cell>
          <cell r="V1306" t="str">
            <v>PAV</v>
          </cell>
          <cell r="Y1306" t="str">
            <v>AREIA</v>
          </cell>
          <cell r="AE1306">
            <v>0.46</v>
          </cell>
          <cell r="AH1306">
            <v>166.6</v>
          </cell>
          <cell r="AK1306">
            <v>1.44</v>
          </cell>
          <cell r="AO1306">
            <v>110.36</v>
          </cell>
        </row>
        <row r="1307">
          <cell r="C1307" t="str">
            <v>1.A.00.001.91</v>
          </cell>
          <cell r="F1307" t="str">
            <v>CAMINHÃO BASCULANTE</v>
          </cell>
          <cell r="S1307" t="str">
            <v>COML</v>
          </cell>
          <cell r="V1307" t="str">
            <v>NPAV</v>
          </cell>
          <cell r="Y1307" t="str">
            <v>AREIA</v>
          </cell>
          <cell r="AE1307">
            <v>0.69</v>
          </cell>
          <cell r="AH1307">
            <v>20.079999999999998</v>
          </cell>
          <cell r="AK1307">
            <v>1.44</v>
          </cell>
          <cell r="AO1307">
            <v>19.95</v>
          </cell>
        </row>
        <row r="1308">
          <cell r="C1308" t="str">
            <v>1.A.00.001.05</v>
          </cell>
          <cell r="F1308" t="str">
            <v>CAMINHÃO BASCULANTE</v>
          </cell>
          <cell r="S1308" t="str">
            <v>LOCAL</v>
          </cell>
          <cell r="V1308" t="str">
            <v>NPAV</v>
          </cell>
          <cell r="Y1308" t="str">
            <v>AREIA</v>
          </cell>
          <cell r="AE1308">
            <v>0.88</v>
          </cell>
          <cell r="AH1308">
            <v>9.8000000000000007</v>
          </cell>
          <cell r="AK1308">
            <v>1.44</v>
          </cell>
          <cell r="AO1308">
            <v>12.42</v>
          </cell>
        </row>
        <row r="1309">
          <cell r="C1309" t="str">
            <v>1.A.00.002.91</v>
          </cell>
          <cell r="F1309" t="str">
            <v>CAMINHÃO BASCULANTE</v>
          </cell>
          <cell r="S1309" t="str">
            <v>COML</v>
          </cell>
          <cell r="V1309" t="str">
            <v>PAV</v>
          </cell>
          <cell r="Y1309" t="str">
            <v>BRITA</v>
          </cell>
          <cell r="AE1309">
            <v>0.46</v>
          </cell>
          <cell r="AH1309">
            <v>40.840000000000003</v>
          </cell>
          <cell r="AK1309">
            <v>1.26</v>
          </cell>
          <cell r="AO1309">
            <v>23.67</v>
          </cell>
        </row>
        <row r="1310">
          <cell r="C1310" t="str">
            <v>1.A.00.001.91</v>
          </cell>
          <cell r="F1310" t="str">
            <v>CAMINHÃO BASCULANTE</v>
          </cell>
          <cell r="S1310" t="str">
            <v>COML</v>
          </cell>
          <cell r="V1310" t="str">
            <v>NPAV</v>
          </cell>
          <cell r="Y1310" t="str">
            <v>BRITA</v>
          </cell>
          <cell r="AE1310">
            <v>0.69</v>
          </cell>
          <cell r="AH1310">
            <v>0.26</v>
          </cell>
          <cell r="AK1310">
            <v>1.26</v>
          </cell>
          <cell r="AO1310">
            <v>0.23</v>
          </cell>
        </row>
        <row r="1311">
          <cell r="C1311" t="str">
            <v>1.A.00.001.05</v>
          </cell>
          <cell r="F1311" t="str">
            <v>CAMINHÃO BASCULANTE</v>
          </cell>
          <cell r="S1311" t="str">
            <v>LOCAL</v>
          </cell>
          <cell r="V1311" t="str">
            <v>NPAV</v>
          </cell>
          <cell r="Y1311" t="str">
            <v>BRITA</v>
          </cell>
          <cell r="AE1311">
            <v>0.88</v>
          </cell>
          <cell r="AH1311">
            <v>9.8000000000000007</v>
          </cell>
          <cell r="AK1311">
            <v>1.26</v>
          </cell>
          <cell r="AO1311">
            <v>10.87</v>
          </cell>
        </row>
        <row r="1312">
          <cell r="Y1312" t="str">
            <v>CUSTO DE TRANSPORTE - TOTAL</v>
          </cell>
          <cell r="AO1312">
            <v>193.03</v>
          </cell>
        </row>
        <row r="1315">
          <cell r="A1315" t="str">
            <v>1.A.01.410.51</v>
          </cell>
          <cell r="Y1315" t="str">
            <v>CUSTO UNITÁRIO DIRETO - TOTAL</v>
          </cell>
          <cell r="AO1315">
            <v>454.03999999999996</v>
          </cell>
        </row>
        <row r="1318">
          <cell r="C1318" t="str">
            <v>OBSERVAÇÕES:</v>
          </cell>
        </row>
        <row r="1325">
          <cell r="C1325" t="str">
            <v>RODOVIA:</v>
          </cell>
          <cell r="G1325" t="str">
            <v>BR-487/PR</v>
          </cell>
          <cell r="AB1325" t="str">
            <v>DATA-BASE:      MARÇO/2011/PR</v>
          </cell>
          <cell r="AJ1325" t="str">
            <v>PB-Qd 08</v>
          </cell>
        </row>
        <row r="1326">
          <cell r="C1326" t="str">
            <v>TRECHO:</v>
          </cell>
          <cell r="G1326" t="str">
            <v>DIV. MS/PR - ENTR. BR-373(B)/PR-151 (P. GROSSA)</v>
          </cell>
        </row>
        <row r="1327">
          <cell r="C1327" t="str">
            <v>SUBTRECHO:</v>
          </cell>
          <cell r="G1327" t="str">
            <v xml:space="preserve">ENTR. PR-180/323(B)(CRUZEIRO DO OESTE) - ENTR. PR-465 (NOVA BRASÍLIA)                </v>
          </cell>
        </row>
        <row r="1330">
          <cell r="C1330" t="str">
            <v>C O M P O S I Ç Ã O   D E   C U S T O S   B Á S I C O S</v>
          </cell>
        </row>
        <row r="1332">
          <cell r="C1332" t="str">
            <v>CÓDIGO:</v>
          </cell>
          <cell r="G1332" t="str">
            <v>1.A.01.412.51</v>
          </cell>
          <cell r="K1332" t="str">
            <v>SERVIÇO:</v>
          </cell>
          <cell r="O1332" t="str">
            <v>CONCRETO Fck=15 MPa AC/BC</v>
          </cell>
          <cell r="AL1332" t="str">
            <v>UNIDADE:</v>
          </cell>
          <cell r="AP1332" t="str">
            <v>m³</v>
          </cell>
        </row>
        <row r="1335">
          <cell r="C1335" t="str">
            <v>CÓDIGO</v>
          </cell>
          <cell r="F1335" t="str">
            <v>EQUIPAMENTOS</v>
          </cell>
          <cell r="V1335" t="str">
            <v>QUANT.</v>
          </cell>
          <cell r="Y1335" t="str">
            <v>UTILIZAÇÃO</v>
          </cell>
          <cell r="AG1335" t="str">
            <v>CUSTO OPERACIONAL</v>
          </cell>
          <cell r="AO1335" t="str">
            <v>CUSTO HORÁRIO</v>
          </cell>
        </row>
        <row r="1336">
          <cell r="Y1336" t="str">
            <v>PROD.</v>
          </cell>
          <cell r="AC1336" t="str">
            <v>IMPROD.</v>
          </cell>
          <cell r="AG1336" t="str">
            <v>PROD.</v>
          </cell>
          <cell r="AK1336" t="str">
            <v>IMPROD.</v>
          </cell>
        </row>
        <row r="1337">
          <cell r="C1337" t="str">
            <v>E302</v>
          </cell>
          <cell r="F1337" t="str">
            <v>BETONEIRA: PENEDO: 400 l</v>
          </cell>
          <cell r="V1337">
            <v>1</v>
          </cell>
          <cell r="Y1337">
            <v>1</v>
          </cell>
          <cell r="AC1337">
            <v>0</v>
          </cell>
          <cell r="AG1337">
            <v>17.212700000000002</v>
          </cell>
          <cell r="AK1337">
            <v>15.1364</v>
          </cell>
          <cell r="AO1337">
            <v>17.21</v>
          </cell>
        </row>
        <row r="1338">
          <cell r="C1338" t="str">
            <v>E304</v>
          </cell>
          <cell r="F1338" t="str">
            <v>TRANSPORTADOR MANUAL: AJS: - CARRINHO DE MÃO 80 l</v>
          </cell>
          <cell r="V1338">
            <v>3</v>
          </cell>
          <cell r="Y1338">
            <v>0.69</v>
          </cell>
          <cell r="AC1338">
            <v>0.31</v>
          </cell>
          <cell r="AG1338">
            <v>0.12909999999999999</v>
          </cell>
          <cell r="AK1338">
            <v>0</v>
          </cell>
          <cell r="AO1338">
            <v>0.27</v>
          </cell>
        </row>
        <row r="1339">
          <cell r="C1339" t="str">
            <v>E306</v>
          </cell>
          <cell r="F1339" t="str">
            <v>VIBRADOR DE CONCRETO: DIVERSOS: VIP-MT2 - DE IMERSÃO</v>
          </cell>
          <cell r="V1339">
            <v>2</v>
          </cell>
          <cell r="Y1339">
            <v>1</v>
          </cell>
          <cell r="AC1339">
            <v>0</v>
          </cell>
          <cell r="AG1339">
            <v>14.5792</v>
          </cell>
          <cell r="AK1339">
            <v>13.454599999999999</v>
          </cell>
          <cell r="AO1339">
            <v>29.16</v>
          </cell>
        </row>
        <row r="1340">
          <cell r="C1340" t="str">
            <v>E509</v>
          </cell>
          <cell r="F1340" t="str">
            <v>GRUPO GERADOR: HEIMER: GEHMI-40 - 32,0 KVA</v>
          </cell>
          <cell r="V1340">
            <v>1</v>
          </cell>
          <cell r="Y1340">
            <v>1</v>
          </cell>
          <cell r="AC1340">
            <v>0</v>
          </cell>
          <cell r="AG1340">
            <v>29.731300000000001</v>
          </cell>
          <cell r="AK1340">
            <v>15.1364</v>
          </cell>
          <cell r="AO1340">
            <v>29.73</v>
          </cell>
        </row>
        <row r="1345">
          <cell r="Y1345" t="str">
            <v>CUSTO HORÁRIO DE EQUIPAMENTOS - TOTAL</v>
          </cell>
          <cell r="AO1345">
            <v>76.37</v>
          </cell>
        </row>
        <row r="1347">
          <cell r="C1347" t="str">
            <v>CÓDIGO</v>
          </cell>
          <cell r="F1347" t="str">
            <v>MÃO-DE-OBRA SUPLEMENTAR</v>
          </cell>
          <cell r="AC1347" t="str">
            <v>K ou R</v>
          </cell>
          <cell r="AG1347" t="str">
            <v>QUANT.</v>
          </cell>
          <cell r="AK1347" t="str">
            <v>SALÁRIO BASE</v>
          </cell>
          <cell r="AO1347" t="str">
            <v>CUSTO HORÁRIO</v>
          </cell>
        </row>
        <row r="1349">
          <cell r="C1349" t="str">
            <v>T604</v>
          </cell>
          <cell r="F1349" t="str">
            <v>PEDREIRO</v>
          </cell>
          <cell r="AG1349">
            <v>1</v>
          </cell>
          <cell r="AK1349">
            <v>11.156079999999999</v>
          </cell>
          <cell r="AO1349">
            <v>11.16</v>
          </cell>
        </row>
        <row r="1350">
          <cell r="C1350" t="str">
            <v>T701</v>
          </cell>
          <cell r="F1350" t="str">
            <v>SERVENTE</v>
          </cell>
          <cell r="AG1350">
            <v>14</v>
          </cell>
          <cell r="AK1350">
            <v>7.90456</v>
          </cell>
          <cell r="AO1350">
            <v>110.66</v>
          </cell>
        </row>
        <row r="1357">
          <cell r="Y1357" t="str">
            <v>FERRAMENTAS MANUAIS</v>
          </cell>
          <cell r="AG1357">
            <v>0.2051</v>
          </cell>
          <cell r="AK1357">
            <v>121.82</v>
          </cell>
          <cell r="AO1357">
            <v>24.99</v>
          </cell>
        </row>
        <row r="1358">
          <cell r="Y1358" t="str">
            <v>CUSTO HORÁRIO DE MÃO-DE-OBRA - TOTAL</v>
          </cell>
          <cell r="AO1358">
            <v>146.81</v>
          </cell>
        </row>
        <row r="1360">
          <cell r="Y1360" t="str">
            <v>CUSTO HORÁRIO DE EXECUÇÃO</v>
          </cell>
          <cell r="AO1360">
            <v>223.18</v>
          </cell>
        </row>
        <row r="1361">
          <cell r="C1361" t="str">
            <v>PRODUÇÃO DA EQUIPE</v>
          </cell>
          <cell r="Q1361">
            <v>2.5</v>
          </cell>
          <cell r="V1361" t="str">
            <v>m3</v>
          </cell>
          <cell r="Y1361" t="str">
            <v>CUSTO UNITÁRIO DE EXECUÇÃO</v>
          </cell>
          <cell r="AO1361">
            <v>89.27</v>
          </cell>
        </row>
        <row r="1363">
          <cell r="C1363" t="str">
            <v>CÓDIGO</v>
          </cell>
          <cell r="F1363" t="str">
            <v>MATERIAIS</v>
          </cell>
          <cell r="AC1363" t="str">
            <v>UNIDADE</v>
          </cell>
          <cell r="AG1363" t="str">
            <v>CUSTO UNITÁRIO</v>
          </cell>
          <cell r="AK1363" t="str">
            <v>CONSUMO</v>
          </cell>
          <cell r="AO1363" t="str">
            <v>CUSTO TOTAL</v>
          </cell>
        </row>
        <row r="1365">
          <cell r="C1365" t="str">
            <v>M202</v>
          </cell>
          <cell r="F1365" t="str">
            <v>CIMENTO PORTLAND CP - 32</v>
          </cell>
          <cell r="AC1365" t="str">
            <v>kg</v>
          </cell>
          <cell r="AG1365">
            <v>0.34399999999999997</v>
          </cell>
          <cell r="AK1365">
            <v>270</v>
          </cell>
          <cell r="AO1365">
            <v>92.88</v>
          </cell>
        </row>
        <row r="1366">
          <cell r="C1366" t="str">
            <v>M704</v>
          </cell>
          <cell r="F1366" t="str">
            <v>AREIA LAVADA</v>
          </cell>
          <cell r="AC1366" t="str">
            <v>m³</v>
          </cell>
          <cell r="AG1366">
            <v>55</v>
          </cell>
          <cell r="AK1366">
            <v>0.93</v>
          </cell>
          <cell r="AO1366">
            <v>51.15</v>
          </cell>
        </row>
        <row r="1367">
          <cell r="C1367" t="str">
            <v>1.A.00.717.00</v>
          </cell>
          <cell r="F1367" t="str">
            <v>BRITA COMERCIAL</v>
          </cell>
          <cell r="AC1367" t="str">
            <v>m³</v>
          </cell>
          <cell r="AG1367">
            <v>47.4</v>
          </cell>
          <cell r="AK1367">
            <v>0.84</v>
          </cell>
          <cell r="AO1367">
            <v>39.82</v>
          </cell>
        </row>
        <row r="1373">
          <cell r="Y1373" t="str">
            <v>CUSTO DE MATERIAIS - TOTAL</v>
          </cell>
          <cell r="AO1373">
            <v>183.85</v>
          </cell>
        </row>
        <row r="1375">
          <cell r="C1375" t="str">
            <v>CÓDIGO</v>
          </cell>
          <cell r="F1375" t="str">
            <v>EQUIPAMENTO DE TRANSPORTE</v>
          </cell>
          <cell r="S1375" t="str">
            <v>TIPO</v>
          </cell>
          <cell r="V1375" t="str">
            <v>PISO</v>
          </cell>
          <cell r="Y1375" t="str">
            <v>MATERIAL</v>
          </cell>
          <cell r="AE1375" t="str">
            <v>CUSTO (tkm)</v>
          </cell>
          <cell r="AH1375" t="str">
            <v>DT            (km)</v>
          </cell>
          <cell r="AK1375" t="str">
            <v>CONSUMO</v>
          </cell>
          <cell r="AO1375" t="str">
            <v>CUSTO TOTAL</v>
          </cell>
        </row>
        <row r="1377">
          <cell r="C1377" t="str">
            <v>1.A.00.002.90</v>
          </cell>
          <cell r="F1377" t="str">
            <v>CAMINHÃO CARROCERIA</v>
          </cell>
          <cell r="S1377" t="str">
            <v>COML</v>
          </cell>
          <cell r="V1377" t="str">
            <v>PAV</v>
          </cell>
          <cell r="Y1377" t="str">
            <v>CIMENTO CP-32</v>
          </cell>
          <cell r="AE1377">
            <v>0.45</v>
          </cell>
          <cell r="AH1377">
            <v>125.54</v>
          </cell>
          <cell r="AK1377">
            <v>0.27</v>
          </cell>
          <cell r="AO1377">
            <v>15.25</v>
          </cell>
        </row>
        <row r="1378">
          <cell r="C1378" t="str">
            <v>1.A.00.001.90</v>
          </cell>
          <cell r="F1378" t="str">
            <v>CAMINHÃO CARROCERIA</v>
          </cell>
          <cell r="S1378" t="str">
            <v>COML</v>
          </cell>
          <cell r="V1378" t="str">
            <v>NPAV</v>
          </cell>
          <cell r="Y1378" t="str">
            <v>CIMENTO CP-32</v>
          </cell>
          <cell r="AE1378">
            <v>0.68</v>
          </cell>
          <cell r="AH1378">
            <v>0.26</v>
          </cell>
          <cell r="AK1378">
            <v>0.27</v>
          </cell>
          <cell r="AO1378">
            <v>0.05</v>
          </cell>
        </row>
        <row r="1379">
          <cell r="C1379" t="str">
            <v>1.A.00.001.40</v>
          </cell>
          <cell r="F1379" t="str">
            <v>CAMINHÃO CARROCERIA</v>
          </cell>
          <cell r="S1379" t="str">
            <v>LOCAL</v>
          </cell>
          <cell r="V1379" t="str">
            <v>NPAV</v>
          </cell>
          <cell r="Y1379" t="str">
            <v>CIMENTO CP-32</v>
          </cell>
          <cell r="AE1379">
            <v>1.1100000000000001</v>
          </cell>
          <cell r="AH1379">
            <v>9.8000000000000007</v>
          </cell>
          <cell r="AK1379">
            <v>0.27</v>
          </cell>
          <cell r="AO1379">
            <v>2.94</v>
          </cell>
        </row>
        <row r="1380">
          <cell r="C1380" t="str">
            <v>1.A.00.002.91</v>
          </cell>
          <cell r="F1380" t="str">
            <v>CAMINHÃO BASCULANTE</v>
          </cell>
          <cell r="S1380" t="str">
            <v>COML</v>
          </cell>
          <cell r="V1380" t="str">
            <v>PAV</v>
          </cell>
          <cell r="Y1380" t="str">
            <v>AREIA</v>
          </cell>
          <cell r="AE1380">
            <v>0.46</v>
          </cell>
          <cell r="AH1380">
            <v>166.6</v>
          </cell>
          <cell r="AK1380">
            <v>1.395</v>
          </cell>
          <cell r="AO1380">
            <v>106.91</v>
          </cell>
        </row>
        <row r="1381">
          <cell r="C1381" t="str">
            <v>1.A.00.001.91</v>
          </cell>
          <cell r="F1381" t="str">
            <v>CAMINHÃO BASCULANTE</v>
          </cell>
          <cell r="S1381" t="str">
            <v>COML</v>
          </cell>
          <cell r="V1381" t="str">
            <v>NPAV</v>
          </cell>
          <cell r="Y1381" t="str">
            <v>AREIA</v>
          </cell>
          <cell r="AE1381">
            <v>0.69</v>
          </cell>
          <cell r="AH1381">
            <v>20.079999999999998</v>
          </cell>
          <cell r="AK1381">
            <v>1.395</v>
          </cell>
          <cell r="AO1381">
            <v>19.329999999999998</v>
          </cell>
        </row>
        <row r="1382">
          <cell r="C1382" t="str">
            <v>1.A.00.001.05</v>
          </cell>
          <cell r="F1382" t="str">
            <v>CAMINHÃO BASCULANTE</v>
          </cell>
          <cell r="S1382" t="str">
            <v>LOCAL</v>
          </cell>
          <cell r="V1382" t="str">
            <v>NPAV</v>
          </cell>
          <cell r="Y1382" t="str">
            <v>AREIA</v>
          </cell>
          <cell r="AE1382">
            <v>0.88</v>
          </cell>
          <cell r="AH1382">
            <v>9.8000000000000007</v>
          </cell>
          <cell r="AK1382">
            <v>1.395</v>
          </cell>
          <cell r="AO1382">
            <v>12.03</v>
          </cell>
        </row>
        <row r="1383">
          <cell r="C1383" t="str">
            <v>1.A.00.002.91</v>
          </cell>
          <cell r="F1383" t="str">
            <v>CAMINHÃO BASCULANTE</v>
          </cell>
          <cell r="S1383" t="str">
            <v>COML</v>
          </cell>
          <cell r="V1383" t="str">
            <v>PAV</v>
          </cell>
          <cell r="Y1383" t="str">
            <v>BRITA</v>
          </cell>
          <cell r="AE1383">
            <v>0.46</v>
          </cell>
          <cell r="AH1383">
            <v>40.840000000000003</v>
          </cell>
          <cell r="AK1383">
            <v>1.26</v>
          </cell>
          <cell r="AO1383">
            <v>23.67</v>
          </cell>
        </row>
        <row r="1384">
          <cell r="C1384" t="str">
            <v>1.A.00.001.91</v>
          </cell>
          <cell r="F1384" t="str">
            <v>CAMINHÃO BASCULANTE</v>
          </cell>
          <cell r="S1384" t="str">
            <v>COML</v>
          </cell>
          <cell r="V1384" t="str">
            <v>NPAV</v>
          </cell>
          <cell r="Y1384" t="str">
            <v>BRITA</v>
          </cell>
          <cell r="AE1384">
            <v>0.69</v>
          </cell>
          <cell r="AH1384">
            <v>0.26</v>
          </cell>
          <cell r="AK1384">
            <v>1.26</v>
          </cell>
          <cell r="AO1384">
            <v>0.23</v>
          </cell>
        </row>
        <row r="1385">
          <cell r="C1385" t="str">
            <v>1.A.00.001.05</v>
          </cell>
          <cell r="F1385" t="str">
            <v>CAMINHÃO BASCULANTE</v>
          </cell>
          <cell r="S1385" t="str">
            <v>LOCAL</v>
          </cell>
          <cell r="V1385" t="str">
            <v>NPAV</v>
          </cell>
          <cell r="Y1385" t="str">
            <v>BRITA</v>
          </cell>
          <cell r="AE1385">
            <v>0.88</v>
          </cell>
          <cell r="AH1385">
            <v>9.8000000000000007</v>
          </cell>
          <cell r="AK1385">
            <v>1.26</v>
          </cell>
          <cell r="AO1385">
            <v>10.87</v>
          </cell>
        </row>
        <row r="1386">
          <cell r="Y1386" t="str">
            <v>CUSTO DE TRANSPORTE - TOTAL</v>
          </cell>
          <cell r="AO1386">
            <v>191.28</v>
          </cell>
        </row>
        <row r="1389">
          <cell r="A1389" t="str">
            <v>1.A.01.412.51</v>
          </cell>
          <cell r="Y1389" t="str">
            <v>CUSTO UNITÁRIO DIRETO - TOTAL</v>
          </cell>
          <cell r="AO1389">
            <v>464.4</v>
          </cell>
        </row>
        <row r="1392">
          <cell r="C1392" t="str">
            <v>OBSERVAÇÕES:</v>
          </cell>
        </row>
        <row r="1399">
          <cell r="C1399" t="str">
            <v>RODOVIA:</v>
          </cell>
          <cell r="G1399" t="str">
            <v>BR-487/PR</v>
          </cell>
          <cell r="AB1399" t="str">
            <v>DATA-BASE:      MARÇO/2011/PR</v>
          </cell>
          <cell r="AJ1399" t="str">
            <v>PB-Qd 08</v>
          </cell>
        </row>
        <row r="1400">
          <cell r="C1400" t="str">
            <v>TRECHO:</v>
          </cell>
          <cell r="G1400" t="str">
            <v>DIV. MS/PR - ENTR. BR-373(B)/PR-151 (P. GROSSA)</v>
          </cell>
        </row>
        <row r="1401">
          <cell r="C1401" t="str">
            <v>SUBTRECHO:</v>
          </cell>
          <cell r="G1401" t="str">
            <v xml:space="preserve">ENTR. PR-180/323(B)(CRUZEIRO DO OESTE) - ENTR. PR-465 (NOVA BRASÍLIA)                </v>
          </cell>
        </row>
        <row r="1404">
          <cell r="C1404" t="str">
            <v>C O M P O S I Ç Ã O   D E   C U S T O S   B Á S I C O S</v>
          </cell>
        </row>
        <row r="1406">
          <cell r="C1406" t="str">
            <v>CÓDIGO:</v>
          </cell>
          <cell r="G1406" t="str">
            <v>1.A.01.415.51</v>
          </cell>
          <cell r="K1406" t="str">
            <v>SERVIÇO:</v>
          </cell>
          <cell r="O1406" t="str">
            <v>CONCRETO ESTRUTURAL Fck=15 MPa AC/BC</v>
          </cell>
          <cell r="AL1406" t="str">
            <v>UNIDADE:</v>
          </cell>
          <cell r="AP1406" t="str">
            <v>m³</v>
          </cell>
        </row>
        <row r="1409">
          <cell r="C1409" t="str">
            <v>CÓDIGO</v>
          </cell>
          <cell r="F1409" t="str">
            <v>EQUIPAMENTOS</v>
          </cell>
          <cell r="V1409" t="str">
            <v>QUANT.</v>
          </cell>
          <cell r="Y1409" t="str">
            <v>UTILIZAÇÃO</v>
          </cell>
          <cell r="AG1409" t="str">
            <v>CUSTO OPERACIONAL</v>
          </cell>
          <cell r="AO1409" t="str">
            <v>CUSTO HORÁRIO</v>
          </cell>
        </row>
        <row r="1410">
          <cell r="Y1410" t="str">
            <v>PROD.</v>
          </cell>
          <cell r="AC1410" t="str">
            <v>IMPROD.</v>
          </cell>
          <cell r="AG1410" t="str">
            <v>PROD.</v>
          </cell>
          <cell r="AK1410" t="str">
            <v>IMPROD.</v>
          </cell>
        </row>
        <row r="1411">
          <cell r="C1411" t="str">
            <v>E302</v>
          </cell>
          <cell r="F1411" t="str">
            <v>BETONEIRA: PENEDO: 400 l</v>
          </cell>
          <cell r="V1411">
            <v>1</v>
          </cell>
          <cell r="Y1411">
            <v>1</v>
          </cell>
          <cell r="AC1411">
            <v>0</v>
          </cell>
          <cell r="AG1411">
            <v>17.212700000000002</v>
          </cell>
          <cell r="AK1411">
            <v>15.1364</v>
          </cell>
          <cell r="AO1411">
            <v>17.21</v>
          </cell>
        </row>
        <row r="1412">
          <cell r="C1412" t="str">
            <v>E304</v>
          </cell>
          <cell r="F1412" t="str">
            <v>TRANSPORTADOR MANUAL: AJS: - CARRINHO DE MÃO 80 l</v>
          </cell>
          <cell r="V1412">
            <v>3</v>
          </cell>
          <cell r="Y1412">
            <v>0.69</v>
          </cell>
          <cell r="AC1412">
            <v>0.31</v>
          </cell>
          <cell r="AG1412">
            <v>0.12909999999999999</v>
          </cell>
          <cell r="AK1412">
            <v>0</v>
          </cell>
          <cell r="AO1412">
            <v>0.27</v>
          </cell>
        </row>
        <row r="1413">
          <cell r="C1413" t="str">
            <v>E306</v>
          </cell>
          <cell r="F1413" t="str">
            <v>VIBRADOR DE CONCRETO: DIVERSOS: VIP-MT2 - DE IMERSÃO</v>
          </cell>
          <cell r="V1413">
            <v>2</v>
          </cell>
          <cell r="Y1413">
            <v>1</v>
          </cell>
          <cell r="AC1413">
            <v>0</v>
          </cell>
          <cell r="AG1413">
            <v>14.5792</v>
          </cell>
          <cell r="AK1413">
            <v>13.454599999999999</v>
          </cell>
          <cell r="AO1413">
            <v>29.16</v>
          </cell>
        </row>
        <row r="1414">
          <cell r="C1414" t="str">
            <v>E509</v>
          </cell>
          <cell r="F1414" t="str">
            <v>GRUPO GERADOR: HEIMER: GEHMI-40 - 32,0 KVA</v>
          </cell>
          <cell r="V1414">
            <v>1</v>
          </cell>
          <cell r="Y1414">
            <v>1</v>
          </cell>
          <cell r="AC1414">
            <v>0</v>
          </cell>
          <cell r="AG1414">
            <v>29.731300000000001</v>
          </cell>
          <cell r="AK1414">
            <v>15.1364</v>
          </cell>
          <cell r="AO1414">
            <v>29.73</v>
          </cell>
        </row>
        <row r="1419">
          <cell r="Y1419" t="str">
            <v>CUSTO HORÁRIO DE EQUIPAMENTOS - TOTAL</v>
          </cell>
          <cell r="AO1419">
            <v>76.37</v>
          </cell>
        </row>
        <row r="1421">
          <cell r="C1421" t="str">
            <v>CÓDIGO</v>
          </cell>
          <cell r="F1421" t="str">
            <v>MÃO-DE-OBRA SUPLEMENTAR</v>
          </cell>
          <cell r="AC1421" t="str">
            <v>K ou R</v>
          </cell>
          <cell r="AG1421" t="str">
            <v>QUANT.</v>
          </cell>
          <cell r="AK1421" t="str">
            <v>SALÁRIO BASE</v>
          </cell>
          <cell r="AO1421" t="str">
            <v>CUSTO HORÁRIO</v>
          </cell>
        </row>
        <row r="1423">
          <cell r="C1423" t="str">
            <v>T604</v>
          </cell>
          <cell r="F1423" t="str">
            <v>PEDREIRO</v>
          </cell>
          <cell r="AG1423">
            <v>1</v>
          </cell>
          <cell r="AK1423">
            <v>11.156079999999999</v>
          </cell>
          <cell r="AO1423">
            <v>11.16</v>
          </cell>
        </row>
        <row r="1424">
          <cell r="C1424" t="str">
            <v>T701</v>
          </cell>
          <cell r="F1424" t="str">
            <v>SERVENTE</v>
          </cell>
          <cell r="AG1424">
            <v>14</v>
          </cell>
          <cell r="AK1424">
            <v>7.90456</v>
          </cell>
          <cell r="AO1424">
            <v>110.66</v>
          </cell>
        </row>
        <row r="1431">
          <cell r="Y1431" t="str">
            <v>FERRAMENTAS MANUAIS</v>
          </cell>
          <cell r="AG1431">
            <v>0.2051</v>
          </cell>
          <cell r="AK1431">
            <v>121.82</v>
          </cell>
          <cell r="AO1431">
            <v>24.99</v>
          </cell>
        </row>
        <row r="1432">
          <cell r="Y1432" t="str">
            <v>CUSTO HORÁRIO DE MÃO-DE-OBRA - TOTAL</v>
          </cell>
          <cell r="AO1432">
            <v>146.81</v>
          </cell>
        </row>
        <row r="1434">
          <cell r="Y1434" t="str">
            <v>CUSTO HORÁRIO DE EXECUÇÃO</v>
          </cell>
          <cell r="AO1434">
            <v>223.18</v>
          </cell>
        </row>
        <row r="1435">
          <cell r="C1435" t="str">
            <v>PRODUÇÃO DA EQUIPE</v>
          </cell>
          <cell r="Q1435">
            <v>2.5</v>
          </cell>
          <cell r="V1435" t="str">
            <v>m3</v>
          </cell>
          <cell r="Y1435" t="str">
            <v>CUSTO UNITÁRIO DE EXECUÇÃO</v>
          </cell>
          <cell r="AO1435">
            <v>89.27</v>
          </cell>
        </row>
        <row r="1437">
          <cell r="C1437" t="str">
            <v>CÓDIGO</v>
          </cell>
          <cell r="F1437" t="str">
            <v>MATERIAIS</v>
          </cell>
          <cell r="AC1437" t="str">
            <v>UNIDADE</v>
          </cell>
          <cell r="AG1437" t="str">
            <v>CUSTO UNITÁRIO</v>
          </cell>
          <cell r="AK1437" t="str">
            <v>CONSUMO</v>
          </cell>
          <cell r="AO1437" t="str">
            <v>CUSTO TOTAL</v>
          </cell>
        </row>
        <row r="1439">
          <cell r="C1439" t="str">
            <v>M202</v>
          </cell>
          <cell r="F1439" t="str">
            <v>CIMENTO PORTLAND CP - 32</v>
          </cell>
          <cell r="AC1439" t="str">
            <v>kg</v>
          </cell>
          <cell r="AG1439">
            <v>0.34399999999999997</v>
          </cell>
          <cell r="AK1439">
            <v>270</v>
          </cell>
          <cell r="AO1439">
            <v>92.88</v>
          </cell>
        </row>
        <row r="1440">
          <cell r="C1440" t="str">
            <v>M704</v>
          </cell>
          <cell r="F1440" t="str">
            <v>AREIA LAVADA</v>
          </cell>
          <cell r="AC1440" t="str">
            <v>m³</v>
          </cell>
          <cell r="AG1440">
            <v>55</v>
          </cell>
          <cell r="AK1440">
            <v>0.93</v>
          </cell>
          <cell r="AO1440">
            <v>51.15</v>
          </cell>
        </row>
        <row r="1441">
          <cell r="C1441" t="str">
            <v>1.A.00.717.00</v>
          </cell>
          <cell r="F1441" t="str">
            <v>BRITA COMERCIAL</v>
          </cell>
          <cell r="AC1441" t="str">
            <v>m³</v>
          </cell>
          <cell r="AG1441">
            <v>47.4</v>
          </cell>
          <cell r="AK1441">
            <v>0.84</v>
          </cell>
          <cell r="AO1441">
            <v>39.82</v>
          </cell>
        </row>
        <row r="1447">
          <cell r="Y1447" t="str">
            <v>CUSTO DE MATERIAIS - TOTAL</v>
          </cell>
          <cell r="AO1447">
            <v>183.85</v>
          </cell>
        </row>
        <row r="1449">
          <cell r="C1449" t="str">
            <v>CÓDIGO</v>
          </cell>
          <cell r="F1449" t="str">
            <v>EQUIPAMENTO DE TRANSPORTE</v>
          </cell>
          <cell r="S1449" t="str">
            <v>TIPO</v>
          </cell>
          <cell r="V1449" t="str">
            <v>PISO</v>
          </cell>
          <cell r="Y1449" t="str">
            <v>MATERIAL</v>
          </cell>
          <cell r="AE1449" t="str">
            <v>CUSTO (tkm)</v>
          </cell>
          <cell r="AH1449" t="str">
            <v>DT            (km)</v>
          </cell>
          <cell r="AK1449" t="str">
            <v>CONSUMO</v>
          </cell>
          <cell r="AO1449" t="str">
            <v>CUSTO TOTAL</v>
          </cell>
        </row>
        <row r="1451">
          <cell r="C1451" t="str">
            <v>1.A.00.002.90</v>
          </cell>
          <cell r="F1451" t="str">
            <v>CAMINHÃO CARROCERIA</v>
          </cell>
          <cell r="S1451" t="str">
            <v>COML</v>
          </cell>
          <cell r="V1451" t="str">
            <v>PAV</v>
          </cell>
          <cell r="Y1451" t="str">
            <v>CIMENTO CP-32</v>
          </cell>
          <cell r="AE1451">
            <v>0.45</v>
          </cell>
          <cell r="AH1451">
            <v>125.54</v>
          </cell>
          <cell r="AK1451">
            <v>0.27</v>
          </cell>
          <cell r="AO1451">
            <v>15.25</v>
          </cell>
        </row>
        <row r="1452">
          <cell r="C1452" t="str">
            <v>1.A.00.001.90</v>
          </cell>
          <cell r="F1452" t="str">
            <v>CAMINHÃO CARROCERIA</v>
          </cell>
          <cell r="S1452" t="str">
            <v>COML</v>
          </cell>
          <cell r="V1452" t="str">
            <v>NPAV</v>
          </cell>
          <cell r="Y1452" t="str">
            <v>CIMENTO CP-32</v>
          </cell>
          <cell r="AE1452">
            <v>0.68</v>
          </cell>
          <cell r="AH1452">
            <v>0.26</v>
          </cell>
          <cell r="AK1452">
            <v>0.27</v>
          </cell>
          <cell r="AO1452">
            <v>0.05</v>
          </cell>
        </row>
        <row r="1453">
          <cell r="C1453" t="str">
            <v>1.A.00.001.40</v>
          </cell>
          <cell r="F1453" t="str">
            <v>CAMINHÃO CARROCERIA</v>
          </cell>
          <cell r="S1453" t="str">
            <v>LOCAL</v>
          </cell>
          <cell r="V1453" t="str">
            <v>NPAV</v>
          </cell>
          <cell r="Y1453" t="str">
            <v>CIMENTO CP-32</v>
          </cell>
          <cell r="AE1453">
            <v>1.1100000000000001</v>
          </cell>
          <cell r="AH1453">
            <v>9.8000000000000007</v>
          </cell>
          <cell r="AK1453">
            <v>0.27</v>
          </cell>
          <cell r="AO1453">
            <v>2.94</v>
          </cell>
        </row>
        <row r="1454">
          <cell r="C1454" t="str">
            <v>1.A.00.002.91</v>
          </cell>
          <cell r="F1454" t="str">
            <v>CAMINHÃO BASCULANTE</v>
          </cell>
          <cell r="S1454" t="str">
            <v>COML</v>
          </cell>
          <cell r="V1454" t="str">
            <v>PAV</v>
          </cell>
          <cell r="Y1454" t="str">
            <v>AREIA</v>
          </cell>
          <cell r="AE1454">
            <v>0.46</v>
          </cell>
          <cell r="AH1454">
            <v>166.6</v>
          </cell>
          <cell r="AK1454">
            <v>1.395</v>
          </cell>
          <cell r="AO1454">
            <v>106.91</v>
          </cell>
        </row>
        <row r="1455">
          <cell r="C1455" t="str">
            <v>1.A.00.001.91</v>
          </cell>
          <cell r="F1455" t="str">
            <v>CAMINHÃO BASCULANTE</v>
          </cell>
          <cell r="S1455" t="str">
            <v>COML</v>
          </cell>
          <cell r="V1455" t="str">
            <v>NPAV</v>
          </cell>
          <cell r="Y1455" t="str">
            <v>AREIA</v>
          </cell>
          <cell r="AE1455">
            <v>0.69</v>
          </cell>
          <cell r="AH1455">
            <v>20.079999999999998</v>
          </cell>
          <cell r="AK1455">
            <v>1.395</v>
          </cell>
          <cell r="AO1455">
            <v>19.329999999999998</v>
          </cell>
        </row>
        <row r="1456">
          <cell r="C1456" t="str">
            <v>1.A.00.001.05</v>
          </cell>
          <cell r="F1456" t="str">
            <v>CAMINHÃO BASCULANTE</v>
          </cell>
          <cell r="S1456" t="str">
            <v>LOCAL</v>
          </cell>
          <cell r="V1456" t="str">
            <v>NPAV</v>
          </cell>
          <cell r="Y1456" t="str">
            <v>AREIA</v>
          </cell>
          <cell r="AE1456">
            <v>0.88</v>
          </cell>
          <cell r="AH1456">
            <v>9.8000000000000007</v>
          </cell>
          <cell r="AK1456">
            <v>1.395</v>
          </cell>
          <cell r="AO1456">
            <v>12.03</v>
          </cell>
        </row>
        <row r="1457">
          <cell r="C1457" t="str">
            <v>1.A.00.002.91</v>
          </cell>
          <cell r="F1457" t="str">
            <v>CAMINHÃO BASCULANTE</v>
          </cell>
          <cell r="S1457" t="str">
            <v>COML</v>
          </cell>
          <cell r="V1457" t="str">
            <v>PAV</v>
          </cell>
          <cell r="Y1457" t="str">
            <v>BRITA</v>
          </cell>
          <cell r="AE1457">
            <v>0.46</v>
          </cell>
          <cell r="AH1457">
            <v>40.840000000000003</v>
          </cell>
          <cell r="AK1457">
            <v>1.26</v>
          </cell>
          <cell r="AO1457">
            <v>23.67</v>
          </cell>
        </row>
        <row r="1458">
          <cell r="C1458" t="str">
            <v>1.A.00.001.91</v>
          </cell>
          <cell r="F1458" t="str">
            <v>CAMINHÃO BASCULANTE</v>
          </cell>
          <cell r="S1458" t="str">
            <v>COML</v>
          </cell>
          <cell r="V1458" t="str">
            <v>NPAV</v>
          </cell>
          <cell r="Y1458" t="str">
            <v>BRITA</v>
          </cell>
          <cell r="AE1458">
            <v>0.69</v>
          </cell>
          <cell r="AH1458">
            <v>0.26</v>
          </cell>
          <cell r="AK1458">
            <v>1.26</v>
          </cell>
          <cell r="AO1458">
            <v>0.23</v>
          </cell>
        </row>
        <row r="1459">
          <cell r="C1459" t="str">
            <v>1.A.00.001.05</v>
          </cell>
          <cell r="F1459" t="str">
            <v>CAMINHÃO BASCULANTE</v>
          </cell>
          <cell r="S1459" t="str">
            <v>LOCAL</v>
          </cell>
          <cell r="V1459" t="str">
            <v>NPAV</v>
          </cell>
          <cell r="Y1459" t="str">
            <v>BRITA</v>
          </cell>
          <cell r="AE1459">
            <v>0.88</v>
          </cell>
          <cell r="AH1459">
            <v>9.8000000000000007</v>
          </cell>
          <cell r="AK1459">
            <v>1.26</v>
          </cell>
          <cell r="AO1459">
            <v>10.87</v>
          </cell>
        </row>
        <row r="1460">
          <cell r="Y1460" t="str">
            <v>CUSTO DE TRANSPORTE - TOTAL</v>
          </cell>
          <cell r="AO1460">
            <v>191.28</v>
          </cell>
        </row>
        <row r="1463">
          <cell r="A1463" t="str">
            <v>1.A.01.415.51</v>
          </cell>
          <cell r="Y1463" t="str">
            <v>CUSTO UNITÁRIO DIRETO - TOTAL</v>
          </cell>
          <cell r="AO1463">
            <v>464.4</v>
          </cell>
        </row>
        <row r="1466">
          <cell r="C1466" t="str">
            <v>OBSERVAÇÕES:</v>
          </cell>
        </row>
        <row r="1473">
          <cell r="C1473" t="str">
            <v>RODOVIA:</v>
          </cell>
          <cell r="G1473" t="str">
            <v>BR-487/PR</v>
          </cell>
          <cell r="AB1473" t="str">
            <v>DATA-BASE:      MARÇO/2011/PR</v>
          </cell>
          <cell r="AJ1473" t="str">
            <v>PB-Qd 08</v>
          </cell>
        </row>
        <row r="1474">
          <cell r="C1474" t="str">
            <v>TRECHO:</v>
          </cell>
          <cell r="G1474" t="str">
            <v>DIV. MS/PR - ENTR. BR-373(B)/PR-151 (P. GROSSA)</v>
          </cell>
        </row>
        <row r="1475">
          <cell r="C1475" t="str">
            <v>SUBTRECHO:</v>
          </cell>
          <cell r="G1475" t="str">
            <v xml:space="preserve">ENTR. PR-180/323(B)(CRUZEIRO DO OESTE) - ENTR. PR-465 (NOVA BRASÍLIA)                </v>
          </cell>
        </row>
        <row r="1478">
          <cell r="C1478" t="str">
            <v>C O M P O S I Ç Ã O   D E   C U S T O S   B Á S I C O S</v>
          </cell>
        </row>
        <row r="1480">
          <cell r="C1480" t="str">
            <v>CÓDIGO:</v>
          </cell>
          <cell r="G1480" t="str">
            <v>1.A.01.422.51</v>
          </cell>
          <cell r="K1480" t="str">
            <v>SERVIÇO:</v>
          </cell>
          <cell r="O1480" t="str">
            <v>CONCRETO ESTRUTURAL Fck=25 MPa AC/BC</v>
          </cell>
          <cell r="AL1480" t="str">
            <v>UNIDADE:</v>
          </cell>
          <cell r="AP1480" t="str">
            <v>m³</v>
          </cell>
        </row>
        <row r="1483">
          <cell r="C1483" t="str">
            <v>CÓDIGO</v>
          </cell>
          <cell r="F1483" t="str">
            <v>EQUIPAMENTOS</v>
          </cell>
          <cell r="V1483" t="str">
            <v>QUANT.</v>
          </cell>
          <cell r="Y1483" t="str">
            <v>UTILIZAÇÃO</v>
          </cell>
          <cell r="AG1483" t="str">
            <v>CUSTO OPERACIONAL</v>
          </cell>
          <cell r="AO1483" t="str">
            <v>CUSTO HORÁRIO</v>
          </cell>
        </row>
        <row r="1484">
          <cell r="Y1484" t="str">
            <v>PROD.</v>
          </cell>
          <cell r="AC1484" t="str">
            <v>IMPROD.</v>
          </cell>
          <cell r="AG1484" t="str">
            <v>PROD.</v>
          </cell>
          <cell r="AK1484" t="str">
            <v>IMPROD.</v>
          </cell>
        </row>
        <row r="1485">
          <cell r="C1485" t="str">
            <v>E302</v>
          </cell>
          <cell r="F1485" t="str">
            <v>BETONEIRA: PENEDO: 400 l</v>
          </cell>
          <cell r="V1485">
            <v>1</v>
          </cell>
          <cell r="Y1485">
            <v>1</v>
          </cell>
          <cell r="AC1485">
            <v>0</v>
          </cell>
          <cell r="AG1485">
            <v>17.212700000000002</v>
          </cell>
          <cell r="AK1485">
            <v>15.1364</v>
          </cell>
          <cell r="AO1485">
            <v>17.21</v>
          </cell>
        </row>
        <row r="1486">
          <cell r="C1486" t="str">
            <v>E304</v>
          </cell>
          <cell r="F1486" t="str">
            <v>TRANSPORTADOR MANUAL: AJS: - CARRINHO DE MÃO 80 l</v>
          </cell>
          <cell r="V1486">
            <v>3</v>
          </cell>
          <cell r="Y1486">
            <v>0.69</v>
          </cell>
          <cell r="AC1486">
            <v>0.31</v>
          </cell>
          <cell r="AG1486">
            <v>0.12909999999999999</v>
          </cell>
          <cell r="AK1486">
            <v>0</v>
          </cell>
          <cell r="AO1486">
            <v>0.27</v>
          </cell>
        </row>
        <row r="1487">
          <cell r="C1487" t="str">
            <v>E306</v>
          </cell>
          <cell r="F1487" t="str">
            <v>VIBRADOR DE CONCRETO: DIVERSOS: VIP-MT2 - DE IMERSÃO</v>
          </cell>
          <cell r="V1487">
            <v>2</v>
          </cell>
          <cell r="Y1487">
            <v>1</v>
          </cell>
          <cell r="AC1487">
            <v>0</v>
          </cell>
          <cell r="AG1487">
            <v>14.5792</v>
          </cell>
          <cell r="AK1487">
            <v>13.454599999999999</v>
          </cell>
          <cell r="AO1487">
            <v>29.16</v>
          </cell>
        </row>
        <row r="1488">
          <cell r="C1488" t="str">
            <v>E509</v>
          </cell>
          <cell r="F1488" t="str">
            <v>GRUPO GERADOR: HEIMER: GEHMI-40 - 32,0 KVA</v>
          </cell>
          <cell r="V1488">
            <v>1</v>
          </cell>
          <cell r="Y1488">
            <v>1</v>
          </cell>
          <cell r="AC1488">
            <v>0</v>
          </cell>
          <cell r="AG1488">
            <v>29.731300000000001</v>
          </cell>
          <cell r="AK1488">
            <v>15.1364</v>
          </cell>
          <cell r="AO1488">
            <v>29.73</v>
          </cell>
        </row>
        <row r="1493">
          <cell r="Y1493" t="str">
            <v>CUSTO HORÁRIO DE EQUIPAMENTOS - TOTAL</v>
          </cell>
          <cell r="AO1493">
            <v>76.37</v>
          </cell>
        </row>
        <row r="1495">
          <cell r="C1495" t="str">
            <v>CÓDIGO</v>
          </cell>
          <cell r="F1495" t="str">
            <v>MÃO-DE-OBRA SUPLEMENTAR</v>
          </cell>
          <cell r="AC1495" t="str">
            <v>K ou R</v>
          </cell>
          <cell r="AG1495" t="str">
            <v>QUANT.</v>
          </cell>
          <cell r="AK1495" t="str">
            <v>SALÁRIO BASE</v>
          </cell>
          <cell r="AO1495" t="str">
            <v>CUSTO HORÁRIO</v>
          </cell>
        </row>
        <row r="1497">
          <cell r="C1497" t="str">
            <v>T604</v>
          </cell>
          <cell r="F1497" t="str">
            <v>PEDREIRO</v>
          </cell>
          <cell r="AG1497">
            <v>1</v>
          </cell>
          <cell r="AK1497">
            <v>11.156079999999999</v>
          </cell>
          <cell r="AO1497">
            <v>11.16</v>
          </cell>
        </row>
        <row r="1498">
          <cell r="C1498" t="str">
            <v>T701</v>
          </cell>
          <cell r="F1498" t="str">
            <v>SERVENTE</v>
          </cell>
          <cell r="AG1498">
            <v>14</v>
          </cell>
          <cell r="AK1498">
            <v>7.90456</v>
          </cell>
          <cell r="AO1498">
            <v>110.66</v>
          </cell>
        </row>
        <row r="1505">
          <cell r="Y1505" t="str">
            <v>FERRAMENTAS MANUAIS</v>
          </cell>
          <cell r="AG1505">
            <v>0.2051</v>
          </cell>
          <cell r="AK1505">
            <v>121.82</v>
          </cell>
          <cell r="AO1505">
            <v>24.99</v>
          </cell>
        </row>
        <row r="1506">
          <cell r="Y1506" t="str">
            <v>CUSTO HORÁRIO DE MÃO-DE-OBRA - TOTAL</v>
          </cell>
          <cell r="AO1506">
            <v>146.81</v>
          </cell>
        </row>
        <row r="1508">
          <cell r="Y1508" t="str">
            <v>CUSTO HORÁRIO DE EXECUÇÃO</v>
          </cell>
          <cell r="AO1508">
            <v>223.18</v>
          </cell>
        </row>
        <row r="1509">
          <cell r="C1509" t="str">
            <v>PRODUÇÃO DA EQUIPE</v>
          </cell>
          <cell r="Q1509">
            <v>2.5</v>
          </cell>
          <cell r="V1509" t="str">
            <v>m3</v>
          </cell>
          <cell r="Y1509" t="str">
            <v>CUSTO UNITÁRIO DE EXECUÇÃO</v>
          </cell>
          <cell r="AO1509">
            <v>89.27</v>
          </cell>
        </row>
        <row r="1511">
          <cell r="C1511" t="str">
            <v>CÓDIGO</v>
          </cell>
          <cell r="F1511" t="str">
            <v>MATERIAIS</v>
          </cell>
          <cell r="AC1511" t="str">
            <v>UNIDADE</v>
          </cell>
          <cell r="AG1511" t="str">
            <v>CUSTO UNITÁRIO</v>
          </cell>
          <cell r="AK1511" t="str">
            <v>CONSUMO</v>
          </cell>
          <cell r="AO1511" t="str">
            <v>CUSTO TOTAL</v>
          </cell>
        </row>
        <row r="1513">
          <cell r="C1513" t="str">
            <v>M202</v>
          </cell>
          <cell r="F1513" t="str">
            <v>CIMENTO PORTLAND CP - 32</v>
          </cell>
          <cell r="AC1513" t="str">
            <v>kg</v>
          </cell>
          <cell r="AG1513">
            <v>0.34399999999999997</v>
          </cell>
          <cell r="AK1513">
            <v>350</v>
          </cell>
          <cell r="AO1513">
            <v>120.4</v>
          </cell>
        </row>
        <row r="1514">
          <cell r="C1514" t="str">
            <v>M704</v>
          </cell>
          <cell r="F1514" t="str">
            <v>AREIA LAVADA</v>
          </cell>
          <cell r="AC1514" t="str">
            <v>m³</v>
          </cell>
          <cell r="AG1514">
            <v>55</v>
          </cell>
          <cell r="AK1514">
            <v>0.87</v>
          </cell>
          <cell r="AO1514">
            <v>47.85</v>
          </cell>
        </row>
        <row r="1515">
          <cell r="C1515" t="str">
            <v>1.A.00.717.00</v>
          </cell>
          <cell r="F1515" t="str">
            <v>BRITA COMERCIAL</v>
          </cell>
          <cell r="AC1515" t="str">
            <v>m³</v>
          </cell>
          <cell r="AG1515">
            <v>47.4</v>
          </cell>
          <cell r="AK1515">
            <v>0.83</v>
          </cell>
          <cell r="AO1515">
            <v>39.340000000000003</v>
          </cell>
        </row>
        <row r="1521">
          <cell r="Y1521" t="str">
            <v>CUSTO DE MATERIAIS - TOTAL</v>
          </cell>
          <cell r="AO1521">
            <v>207.59</v>
          </cell>
        </row>
        <row r="1523">
          <cell r="C1523" t="str">
            <v>CÓDIGO</v>
          </cell>
          <cell r="F1523" t="str">
            <v>EQUIPAMENTO DE TRANSPORTE</v>
          </cell>
          <cell r="S1523" t="str">
            <v>TIPO</v>
          </cell>
          <cell r="V1523" t="str">
            <v>PISO</v>
          </cell>
          <cell r="Y1523" t="str">
            <v>MATERIAL</v>
          </cell>
          <cell r="AE1523" t="str">
            <v>CUSTO (tkm)</v>
          </cell>
          <cell r="AH1523" t="str">
            <v>DT            (km)</v>
          </cell>
          <cell r="AK1523" t="str">
            <v>CONSUMO</v>
          </cell>
          <cell r="AO1523" t="str">
            <v>CUSTO TOTAL</v>
          </cell>
        </row>
        <row r="1525">
          <cell r="C1525" t="str">
            <v>1.A.00.002.90</v>
          </cell>
          <cell r="F1525" t="str">
            <v>CAMINHÃO CARROCERIA</v>
          </cell>
          <cell r="S1525" t="str">
            <v>COML</v>
          </cell>
          <cell r="V1525" t="str">
            <v>PAV</v>
          </cell>
          <cell r="Y1525" t="str">
            <v>CIMENTO CP-32</v>
          </cell>
          <cell r="AE1525">
            <v>0.45</v>
          </cell>
          <cell r="AH1525">
            <v>125.54</v>
          </cell>
          <cell r="AK1525">
            <v>0.35</v>
          </cell>
          <cell r="AO1525">
            <v>19.77</v>
          </cell>
        </row>
        <row r="1526">
          <cell r="C1526" t="str">
            <v>1.A.00.001.90</v>
          </cell>
          <cell r="F1526" t="str">
            <v>CAMINHÃO CARROCERIA</v>
          </cell>
          <cell r="S1526" t="str">
            <v>COML</v>
          </cell>
          <cell r="V1526" t="str">
            <v>NPAV</v>
          </cell>
          <cell r="Y1526" t="str">
            <v>CIMENTO CP-32</v>
          </cell>
          <cell r="AE1526">
            <v>0.68</v>
          </cell>
          <cell r="AH1526">
            <v>0.26</v>
          </cell>
          <cell r="AK1526">
            <v>0.35</v>
          </cell>
          <cell r="AO1526">
            <v>0.06</v>
          </cell>
        </row>
        <row r="1527">
          <cell r="C1527" t="str">
            <v>1.A.00.001.40</v>
          </cell>
          <cell r="F1527" t="str">
            <v>CAMINHÃO CARROCERIA</v>
          </cell>
          <cell r="S1527" t="str">
            <v>LOCAL</v>
          </cell>
          <cell r="V1527" t="str">
            <v>NPAV</v>
          </cell>
          <cell r="Y1527" t="str">
            <v>CIMENTO CP-32</v>
          </cell>
          <cell r="AE1527">
            <v>1.1100000000000001</v>
          </cell>
          <cell r="AH1527">
            <v>9.8000000000000007</v>
          </cell>
          <cell r="AK1527">
            <v>0.35</v>
          </cell>
          <cell r="AO1527">
            <v>3.81</v>
          </cell>
        </row>
        <row r="1528">
          <cell r="C1528" t="str">
            <v>1.A.00.002.91</v>
          </cell>
          <cell r="F1528" t="str">
            <v>CAMINHÃO BASCULANTE</v>
          </cell>
          <cell r="S1528" t="str">
            <v>COML</v>
          </cell>
          <cell r="V1528" t="str">
            <v>PAV</v>
          </cell>
          <cell r="Y1528" t="str">
            <v>AREIA</v>
          </cell>
          <cell r="AE1528">
            <v>0.46</v>
          </cell>
          <cell r="AH1528">
            <v>166.6</v>
          </cell>
          <cell r="AK1528">
            <v>1.3049999999999999</v>
          </cell>
          <cell r="AO1528">
            <v>100.01</v>
          </cell>
        </row>
        <row r="1529">
          <cell r="C1529" t="str">
            <v>1.A.00.001.91</v>
          </cell>
          <cell r="F1529" t="str">
            <v>CAMINHÃO BASCULANTE</v>
          </cell>
          <cell r="S1529" t="str">
            <v>COML</v>
          </cell>
          <cell r="V1529" t="str">
            <v>NPAV</v>
          </cell>
          <cell r="Y1529" t="str">
            <v>AREIA</v>
          </cell>
          <cell r="AE1529">
            <v>0.69</v>
          </cell>
          <cell r="AH1529">
            <v>20.079999999999998</v>
          </cell>
          <cell r="AK1529">
            <v>1.3049999999999999</v>
          </cell>
          <cell r="AO1529">
            <v>18.079999999999998</v>
          </cell>
        </row>
        <row r="1530">
          <cell r="C1530" t="str">
            <v>1.A.00.001.05</v>
          </cell>
          <cell r="F1530" t="str">
            <v>CAMINHÃO BASCULANTE</v>
          </cell>
          <cell r="S1530" t="str">
            <v>LOCAL</v>
          </cell>
          <cell r="V1530" t="str">
            <v>NPAV</v>
          </cell>
          <cell r="Y1530" t="str">
            <v>AREIA</v>
          </cell>
          <cell r="AE1530">
            <v>0.88</v>
          </cell>
          <cell r="AH1530">
            <v>9.8000000000000007</v>
          </cell>
          <cell r="AK1530">
            <v>1.3049999999999999</v>
          </cell>
          <cell r="AO1530">
            <v>11.25</v>
          </cell>
        </row>
        <row r="1531">
          <cell r="C1531" t="str">
            <v>1.A.00.002.91</v>
          </cell>
          <cell r="F1531" t="str">
            <v>CAMINHÃO BASCULANTE</v>
          </cell>
          <cell r="S1531" t="str">
            <v>COML</v>
          </cell>
          <cell r="V1531" t="str">
            <v>PAV</v>
          </cell>
          <cell r="Y1531" t="str">
            <v>BRITA</v>
          </cell>
          <cell r="AE1531">
            <v>0.46</v>
          </cell>
          <cell r="AH1531">
            <v>40.840000000000003</v>
          </cell>
          <cell r="AK1531">
            <v>1.2449999999999999</v>
          </cell>
          <cell r="AO1531">
            <v>23.39</v>
          </cell>
        </row>
        <row r="1532">
          <cell r="C1532" t="str">
            <v>1.A.00.001.91</v>
          </cell>
          <cell r="F1532" t="str">
            <v>CAMINHÃO BASCULANTE</v>
          </cell>
          <cell r="S1532" t="str">
            <v>COML</v>
          </cell>
          <cell r="V1532" t="str">
            <v>NPAV</v>
          </cell>
          <cell r="Y1532" t="str">
            <v>BRITA</v>
          </cell>
          <cell r="AE1532">
            <v>0.69</v>
          </cell>
          <cell r="AH1532">
            <v>0.26</v>
          </cell>
          <cell r="AK1532">
            <v>1.2449999999999999</v>
          </cell>
          <cell r="AO1532">
            <v>0.22</v>
          </cell>
        </row>
        <row r="1533">
          <cell r="C1533" t="str">
            <v>1.A.00.001.05</v>
          </cell>
          <cell r="F1533" t="str">
            <v>CAMINHÃO BASCULANTE</v>
          </cell>
          <cell r="S1533" t="str">
            <v>LOCAL</v>
          </cell>
          <cell r="V1533" t="str">
            <v>NPAV</v>
          </cell>
          <cell r="Y1533" t="str">
            <v>BRITA</v>
          </cell>
          <cell r="AE1533">
            <v>0.88</v>
          </cell>
          <cell r="AH1533">
            <v>9.8000000000000007</v>
          </cell>
          <cell r="AK1533">
            <v>1.2449999999999999</v>
          </cell>
          <cell r="AO1533">
            <v>10.74</v>
          </cell>
        </row>
        <row r="1534">
          <cell r="Y1534" t="str">
            <v>CUSTO DE TRANSPORTE - TOTAL</v>
          </cell>
          <cell r="AO1534">
            <v>187.33</v>
          </cell>
        </row>
        <row r="1537">
          <cell r="A1537" t="str">
            <v>1.A.01.422.51</v>
          </cell>
          <cell r="Y1537" t="str">
            <v>CUSTO UNITÁRIO DIRETO - TOTAL</v>
          </cell>
          <cell r="AO1537">
            <v>484.19000000000005</v>
          </cell>
        </row>
        <row r="1540">
          <cell r="C1540" t="str">
            <v>OBSERVAÇÕES:</v>
          </cell>
        </row>
        <row r="1547">
          <cell r="C1547" t="str">
            <v>RODOVIA:</v>
          </cell>
          <cell r="G1547" t="str">
            <v>BR-487/PR</v>
          </cell>
          <cell r="AB1547" t="str">
            <v>DATA-BASE:      MARÇO/2011/PR</v>
          </cell>
          <cell r="AJ1547" t="str">
            <v>PB-Qd 08</v>
          </cell>
        </row>
        <row r="1548">
          <cell r="C1548" t="str">
            <v>TRECHO:</v>
          </cell>
          <cell r="G1548" t="str">
            <v>DIV. MS/PR - ENTR. BR-373(B)/PR-151 (P. GROSSA)</v>
          </cell>
        </row>
        <row r="1549">
          <cell r="C1549" t="str">
            <v>SUBTRECHO:</v>
          </cell>
          <cell r="G1549" t="str">
            <v xml:space="preserve">ENTR. PR-180/323(B)(CRUZEIRO DO OESTE) - ENTR. PR-465 (NOVA BRASÍLIA)                </v>
          </cell>
        </row>
        <row r="1552">
          <cell r="C1552" t="str">
            <v>C O M P O S I Ç Ã O   D E   C U S T O S   B Á S I C O S</v>
          </cell>
        </row>
        <row r="1554">
          <cell r="C1554" t="str">
            <v>CÓDIGO:</v>
          </cell>
          <cell r="G1554" t="str">
            <v>1.A.01.423.50</v>
          </cell>
          <cell r="K1554" t="str">
            <v>SERVIÇO:</v>
          </cell>
          <cell r="O1554" t="str">
            <v>CONCRETO  Fck=18 MPa P/ PRÉ-MOLDADOS (TUBOS) AC/BC</v>
          </cell>
          <cell r="AL1554" t="str">
            <v>UNIDADE:</v>
          </cell>
          <cell r="AP1554" t="str">
            <v>m³</v>
          </cell>
        </row>
        <row r="1557">
          <cell r="C1557" t="str">
            <v>CÓDIGO</v>
          </cell>
          <cell r="F1557" t="str">
            <v>EQUIPAMENTOS</v>
          </cell>
          <cell r="V1557" t="str">
            <v>QUANT.</v>
          </cell>
          <cell r="Y1557" t="str">
            <v>UTILIZAÇÃO</v>
          </cell>
          <cell r="AG1557" t="str">
            <v>CUSTO OPERACIONAL</v>
          </cell>
          <cell r="AO1557" t="str">
            <v>CUSTO HORÁRIO</v>
          </cell>
        </row>
        <row r="1558">
          <cell r="Y1558" t="str">
            <v>PROD.</v>
          </cell>
          <cell r="AC1558" t="str">
            <v>IMPROD.</v>
          </cell>
          <cell r="AG1558" t="str">
            <v>PROD.</v>
          </cell>
          <cell r="AK1558" t="str">
            <v>IMPROD.</v>
          </cell>
        </row>
        <row r="1559">
          <cell r="C1559" t="str">
            <v>E302</v>
          </cell>
          <cell r="F1559" t="str">
            <v>BETONEIRA: PENEDO: 400 l</v>
          </cell>
          <cell r="V1559">
            <v>1</v>
          </cell>
          <cell r="Y1559">
            <v>1</v>
          </cell>
          <cell r="AC1559">
            <v>0</v>
          </cell>
          <cell r="AG1559">
            <v>17.212700000000002</v>
          </cell>
          <cell r="AK1559">
            <v>15.1364</v>
          </cell>
          <cell r="AO1559">
            <v>17.21</v>
          </cell>
        </row>
        <row r="1560">
          <cell r="C1560" t="str">
            <v>E304</v>
          </cell>
          <cell r="F1560" t="str">
            <v>TRANSPORTADOR MANUAL: AJS: - CARRINHO DE MÃO 80 l</v>
          </cell>
          <cell r="V1560">
            <v>4</v>
          </cell>
          <cell r="Y1560">
            <v>1</v>
          </cell>
          <cell r="AC1560">
            <v>0</v>
          </cell>
          <cell r="AG1560">
            <v>0.12909999999999999</v>
          </cell>
          <cell r="AK1560">
            <v>0</v>
          </cell>
          <cell r="AO1560">
            <v>0.52</v>
          </cell>
        </row>
        <row r="1561">
          <cell r="C1561" t="str">
            <v>E509</v>
          </cell>
          <cell r="F1561" t="str">
            <v>GRUPO GERADOR: HEIMER: GEHMI-40 - 32,0 KVA</v>
          </cell>
          <cell r="V1561">
            <v>1</v>
          </cell>
          <cell r="Y1561">
            <v>1</v>
          </cell>
          <cell r="AC1561">
            <v>0</v>
          </cell>
          <cell r="AG1561">
            <v>29.731300000000001</v>
          </cell>
          <cell r="AK1561">
            <v>15.1364</v>
          </cell>
          <cell r="AO1561">
            <v>29.73</v>
          </cell>
        </row>
        <row r="1567">
          <cell r="Y1567" t="str">
            <v>CUSTO HORÁRIO DE EQUIPAMENTOS - TOTAL</v>
          </cell>
          <cell r="AO1567">
            <v>47.46</v>
          </cell>
        </row>
        <row r="1569">
          <cell r="C1569" t="str">
            <v>CÓDIGO</v>
          </cell>
          <cell r="F1569" t="str">
            <v>MÃO-DE-OBRA SUPLEMENTAR</v>
          </cell>
          <cell r="AC1569" t="str">
            <v>K ou R</v>
          </cell>
          <cell r="AG1569" t="str">
            <v>QUANT.</v>
          </cell>
          <cell r="AK1569" t="str">
            <v>SALÁRIO BASE</v>
          </cell>
          <cell r="AO1569" t="str">
            <v>CUSTO HORÁRIO</v>
          </cell>
        </row>
        <row r="1571">
          <cell r="C1571" t="str">
            <v>T501</v>
          </cell>
          <cell r="F1571" t="str">
            <v>ENCARREGADO DE TURMA</v>
          </cell>
          <cell r="AG1571">
            <v>1</v>
          </cell>
          <cell r="AK1571">
            <v>22.98488</v>
          </cell>
          <cell r="AO1571">
            <v>22.98</v>
          </cell>
        </row>
        <row r="1572">
          <cell r="C1572" t="str">
            <v>T604</v>
          </cell>
          <cell r="F1572" t="str">
            <v>PEDREIRO</v>
          </cell>
          <cell r="AG1572">
            <v>1</v>
          </cell>
          <cell r="AK1572">
            <v>11.156079999999999</v>
          </cell>
          <cell r="AO1572">
            <v>11.16</v>
          </cell>
        </row>
        <row r="1573">
          <cell r="C1573" t="str">
            <v>T701</v>
          </cell>
          <cell r="F1573" t="str">
            <v>SERVENTE</v>
          </cell>
          <cell r="AG1573">
            <v>14</v>
          </cell>
          <cell r="AK1573">
            <v>7.90456</v>
          </cell>
          <cell r="AO1573">
            <v>110.66</v>
          </cell>
        </row>
        <row r="1579">
          <cell r="Y1579" t="str">
            <v>FERRAMENTAS MANUAIS</v>
          </cell>
          <cell r="AG1579">
            <v>0.2051</v>
          </cell>
          <cell r="AK1579">
            <v>144.80000000000001</v>
          </cell>
          <cell r="AO1579">
            <v>29.7</v>
          </cell>
        </row>
        <row r="1580">
          <cell r="Y1580" t="str">
            <v>CUSTO HORÁRIO DE MÃO-DE-OBRA - TOTAL</v>
          </cell>
          <cell r="AO1580">
            <v>174.5</v>
          </cell>
        </row>
        <row r="1582">
          <cell r="Y1582" t="str">
            <v>CUSTO HORÁRIO DE EXECUÇÃO</v>
          </cell>
          <cell r="AO1582">
            <v>221.96</v>
          </cell>
        </row>
        <row r="1583">
          <cell r="C1583" t="str">
            <v>PRODUÇÃO DA EQUIPE</v>
          </cell>
          <cell r="Q1583">
            <v>2.5</v>
          </cell>
          <cell r="V1583" t="str">
            <v>m3</v>
          </cell>
          <cell r="Y1583" t="str">
            <v>CUSTO UNITÁRIO DE EXECUÇÃO</v>
          </cell>
          <cell r="AO1583">
            <v>88.78</v>
          </cell>
        </row>
        <row r="1585">
          <cell r="C1585" t="str">
            <v>CÓDIGO</v>
          </cell>
          <cell r="F1585" t="str">
            <v>MATERIAIS</v>
          </cell>
          <cell r="AC1585" t="str">
            <v>UNIDADE</v>
          </cell>
          <cell r="AG1585" t="str">
            <v>CUSTO UNITÁRIO</v>
          </cell>
          <cell r="AK1585" t="str">
            <v>CONSUMO</v>
          </cell>
          <cell r="AO1585" t="str">
            <v>CUSTO TOTAL</v>
          </cell>
        </row>
        <row r="1587">
          <cell r="C1587" t="str">
            <v>M202</v>
          </cell>
          <cell r="F1587" t="str">
            <v>CIMENTO PORTLAND CP - 32</v>
          </cell>
          <cell r="AC1587" t="str">
            <v>kg</v>
          </cell>
          <cell r="AG1587">
            <v>0.34399999999999997</v>
          </cell>
          <cell r="AK1587">
            <v>350</v>
          </cell>
          <cell r="AO1587">
            <v>120.4</v>
          </cell>
        </row>
        <row r="1588">
          <cell r="C1588" t="str">
            <v>M704</v>
          </cell>
          <cell r="F1588" t="str">
            <v>AREIA LAVADA</v>
          </cell>
          <cell r="AC1588" t="str">
            <v>m³</v>
          </cell>
          <cell r="AG1588">
            <v>55</v>
          </cell>
          <cell r="AK1588">
            <v>0.61599999999999999</v>
          </cell>
          <cell r="AO1588">
            <v>33.880000000000003</v>
          </cell>
        </row>
        <row r="1589">
          <cell r="C1589" t="str">
            <v>1.A.00.717.00</v>
          </cell>
          <cell r="F1589" t="str">
            <v>BRITA COMERCIAL</v>
          </cell>
          <cell r="AC1589" t="str">
            <v>m³</v>
          </cell>
          <cell r="AG1589">
            <v>47.4</v>
          </cell>
          <cell r="AK1589">
            <v>0.76800000000000002</v>
          </cell>
          <cell r="AO1589">
            <v>36.4</v>
          </cell>
        </row>
        <row r="1595">
          <cell r="Y1595" t="str">
            <v>CUSTO DE MATERIAIS - TOTAL</v>
          </cell>
          <cell r="AO1595">
            <v>190.68</v>
          </cell>
        </row>
        <row r="1597">
          <cell r="C1597" t="str">
            <v>CÓDIGO</v>
          </cell>
          <cell r="F1597" t="str">
            <v>EQUIPAMENTO DE TRANSPORTE</v>
          </cell>
          <cell r="S1597" t="str">
            <v>TIPO</v>
          </cell>
          <cell r="V1597" t="str">
            <v>PISO</v>
          </cell>
          <cell r="Y1597" t="str">
            <v>MATERIAL</v>
          </cell>
          <cell r="AE1597" t="str">
            <v>CUSTO (tkm)</v>
          </cell>
          <cell r="AH1597" t="str">
            <v>DT            (km)</v>
          </cell>
          <cell r="AK1597" t="str">
            <v>CONSUMO</v>
          </cell>
          <cell r="AO1597" t="str">
            <v>CUSTO TOTAL</v>
          </cell>
        </row>
        <row r="1599">
          <cell r="C1599" t="str">
            <v>1.A.00.002.90</v>
          </cell>
          <cell r="F1599" t="str">
            <v>CAMINHÃO CARROCERIA</v>
          </cell>
          <cell r="S1599" t="str">
            <v>COML</v>
          </cell>
          <cell r="V1599" t="str">
            <v>PAV</v>
          </cell>
          <cell r="Y1599" t="str">
            <v>CIMENTO CP-32</v>
          </cell>
          <cell r="AE1599">
            <v>0.45</v>
          </cell>
          <cell r="AH1599">
            <v>125.54</v>
          </cell>
          <cell r="AK1599">
            <v>0.35</v>
          </cell>
          <cell r="AO1599">
            <v>19.77</v>
          </cell>
        </row>
        <row r="1600">
          <cell r="C1600" t="str">
            <v>1.A.00.001.90</v>
          </cell>
          <cell r="F1600" t="str">
            <v>CAMINHÃO CARROCERIA</v>
          </cell>
          <cell r="S1600" t="str">
            <v>COML</v>
          </cell>
          <cell r="V1600" t="str">
            <v>NPAV</v>
          </cell>
          <cell r="Y1600" t="str">
            <v>CIMENTO CP-32</v>
          </cell>
          <cell r="AE1600">
            <v>0.68</v>
          </cell>
          <cell r="AH1600">
            <v>0.26</v>
          </cell>
          <cell r="AK1600">
            <v>0.35</v>
          </cell>
          <cell r="AO1600">
            <v>0.06</v>
          </cell>
        </row>
        <row r="1601">
          <cell r="C1601" t="str">
            <v>1.A.00.002.91</v>
          </cell>
          <cell r="F1601" t="str">
            <v>CAMINHÃO BASCULANTE</v>
          </cell>
          <cell r="S1601" t="str">
            <v>COML</v>
          </cell>
          <cell r="V1601" t="str">
            <v>PAV</v>
          </cell>
          <cell r="Y1601" t="str">
            <v>AREIA</v>
          </cell>
          <cell r="AE1601">
            <v>0.46</v>
          </cell>
          <cell r="AH1601">
            <v>166.6</v>
          </cell>
          <cell r="AK1601">
            <v>0.92399999999999993</v>
          </cell>
          <cell r="AO1601">
            <v>70.81</v>
          </cell>
        </row>
        <row r="1602">
          <cell r="C1602" t="str">
            <v>1.A.00.001.91</v>
          </cell>
          <cell r="F1602" t="str">
            <v>CAMINHÃO BASCULANTE</v>
          </cell>
          <cell r="S1602" t="str">
            <v>COML</v>
          </cell>
          <cell r="V1602" t="str">
            <v>NPAV</v>
          </cell>
          <cell r="Y1602" t="str">
            <v>AREIA</v>
          </cell>
          <cell r="AE1602">
            <v>0.69</v>
          </cell>
          <cell r="AH1602">
            <v>20.079999999999998</v>
          </cell>
          <cell r="AK1602">
            <v>0.92399999999999993</v>
          </cell>
          <cell r="AO1602">
            <v>12.8</v>
          </cell>
        </row>
        <row r="1603">
          <cell r="C1603" t="str">
            <v>1.A.00.002.91</v>
          </cell>
          <cell r="F1603" t="str">
            <v>CAMINHÃO BASCULANTE</v>
          </cell>
          <cell r="S1603" t="str">
            <v>COML</v>
          </cell>
          <cell r="V1603" t="str">
            <v>PAV</v>
          </cell>
          <cell r="Y1603" t="str">
            <v>BRITA</v>
          </cell>
          <cell r="AE1603">
            <v>0.46</v>
          </cell>
          <cell r="AH1603">
            <v>40.840000000000003</v>
          </cell>
          <cell r="AK1603">
            <v>1.1520000000000001</v>
          </cell>
          <cell r="AO1603">
            <v>21.64</v>
          </cell>
        </row>
        <row r="1604">
          <cell r="C1604" t="str">
            <v>1.A.00.001.91</v>
          </cell>
          <cell r="F1604" t="str">
            <v>CAMINHÃO BASCULANTE</v>
          </cell>
          <cell r="S1604" t="str">
            <v>COML</v>
          </cell>
          <cell r="V1604" t="str">
            <v>NPAV</v>
          </cell>
          <cell r="Y1604" t="str">
            <v>BRITA</v>
          </cell>
          <cell r="AE1604">
            <v>0.69</v>
          </cell>
          <cell r="AH1604">
            <v>0.26</v>
          </cell>
          <cell r="AK1604">
            <v>1.1520000000000001</v>
          </cell>
          <cell r="AO1604">
            <v>0.21</v>
          </cell>
        </row>
        <row r="1608">
          <cell r="Y1608" t="str">
            <v>CUSTO DE TRANSPORTE - TOTAL</v>
          </cell>
          <cell r="AO1608">
            <v>125.28999999999999</v>
          </cell>
        </row>
        <row r="1611">
          <cell r="A1611" t="str">
            <v>1.A.01.423.50</v>
          </cell>
          <cell r="Y1611" t="str">
            <v>CUSTO UNITÁRIO DIRETO - TOTAL</v>
          </cell>
          <cell r="AO1611">
            <v>404.75</v>
          </cell>
        </row>
        <row r="1614">
          <cell r="C1614" t="str">
            <v>OBSERVAÇÕES:</v>
          </cell>
        </row>
        <row r="1621">
          <cell r="C1621" t="str">
            <v>RODOVIA:</v>
          </cell>
          <cell r="G1621" t="str">
            <v>BR-487/PR</v>
          </cell>
          <cell r="AB1621" t="str">
            <v>DATA-BASE:      MARÇO/2011/PR</v>
          </cell>
          <cell r="AJ1621" t="str">
            <v>PB-Qd 08</v>
          </cell>
        </row>
        <row r="1622">
          <cell r="C1622" t="str">
            <v>TRECHO:</v>
          </cell>
          <cell r="G1622" t="str">
            <v>DIV. MS/PR - ENTR. BR-373(B)/PR-151 (P. GROSSA)</v>
          </cell>
        </row>
        <row r="1623">
          <cell r="C1623" t="str">
            <v>SUBTRECHO:</v>
          </cell>
          <cell r="G1623" t="str">
            <v xml:space="preserve">ENTR. PR-180/323(B)(CRUZEIRO DO OESTE) - ENTR. PR-465 (NOVA BRASÍLIA)                </v>
          </cell>
        </row>
        <row r="1626">
          <cell r="C1626" t="str">
            <v>C O M P O S I Ç Ã O   D E   C U S T O S   B Á S I C O S</v>
          </cell>
        </row>
        <row r="1628">
          <cell r="C1628" t="str">
            <v>CÓDIGO:</v>
          </cell>
          <cell r="G1628" t="str">
            <v>1.A.01.450.01</v>
          </cell>
          <cell r="K1628" t="str">
            <v>SERVIÇO:</v>
          </cell>
          <cell r="O1628" t="str">
            <v>ESCORAMENTO DE BUEIROS CELULARES</v>
          </cell>
          <cell r="AL1628" t="str">
            <v>UNIDADE:</v>
          </cell>
          <cell r="AP1628" t="str">
            <v>m³</v>
          </cell>
        </row>
        <row r="1631">
          <cell r="C1631" t="str">
            <v>CÓDIGO</v>
          </cell>
          <cell r="F1631" t="str">
            <v>EQUIPAMENTOS</v>
          </cell>
          <cell r="V1631" t="str">
            <v>QUANT.</v>
          </cell>
          <cell r="Y1631" t="str">
            <v>UTILIZAÇÃO</v>
          </cell>
          <cell r="AG1631" t="str">
            <v>CUSTO OPERACIONAL</v>
          </cell>
          <cell r="AO1631" t="str">
            <v>CUSTO HORÁRIO</v>
          </cell>
        </row>
        <row r="1632">
          <cell r="Y1632" t="str">
            <v>PROD.</v>
          </cell>
          <cell r="AC1632" t="str">
            <v>IMPROD.</v>
          </cell>
          <cell r="AG1632" t="str">
            <v>PROD.</v>
          </cell>
          <cell r="AK1632" t="str">
            <v>IMPROD.</v>
          </cell>
        </row>
        <row r="1633">
          <cell r="C1633" t="str">
            <v>E509</v>
          </cell>
          <cell r="F1633" t="str">
            <v>GRUPO GERADOR: HEIMER: GEHMI-40 - 32,0 KVA</v>
          </cell>
          <cell r="V1633">
            <v>1</v>
          </cell>
          <cell r="Y1633">
            <v>0.5</v>
          </cell>
          <cell r="AC1633">
            <v>0.5</v>
          </cell>
          <cell r="AG1633">
            <v>29.731300000000001</v>
          </cell>
          <cell r="AK1633">
            <v>15.1364</v>
          </cell>
          <cell r="AO1633">
            <v>22.43</v>
          </cell>
        </row>
        <row r="1634">
          <cell r="C1634" t="str">
            <v>E904</v>
          </cell>
          <cell r="F1634" t="str">
            <v xml:space="preserve">MÁQUINA DE BANCADA: MAKSIWA: SCMA - SERRA CIRCULAR DE 12'' </v>
          </cell>
          <cell r="V1634">
            <v>1</v>
          </cell>
          <cell r="Y1634">
            <v>0.5</v>
          </cell>
          <cell r="AC1634">
            <v>0.5</v>
          </cell>
          <cell r="AG1634">
            <v>1.7702</v>
          </cell>
          <cell r="AK1634">
            <v>0</v>
          </cell>
          <cell r="AO1634">
            <v>0.89</v>
          </cell>
        </row>
        <row r="1641">
          <cell r="Y1641" t="str">
            <v>CUSTO HORÁRIO DE EQUIPAMENTOS - TOTAL</v>
          </cell>
          <cell r="AO1641">
            <v>23.32</v>
          </cell>
        </row>
        <row r="1643">
          <cell r="C1643" t="str">
            <v>CÓDIGO</v>
          </cell>
          <cell r="F1643" t="str">
            <v>MÃO-DE-OBRA SUPLEMENTAR</v>
          </cell>
          <cell r="AC1643" t="str">
            <v>K ou R</v>
          </cell>
          <cell r="AG1643" t="str">
            <v>QUANT.</v>
          </cell>
          <cell r="AK1643" t="str">
            <v>SALÁRIO BASE</v>
          </cell>
          <cell r="AO1643" t="str">
            <v>CUSTO HORÁRIO</v>
          </cell>
        </row>
        <row r="1645">
          <cell r="C1645" t="str">
            <v>T603</v>
          </cell>
          <cell r="F1645" t="str">
            <v>CARPINTEIRO</v>
          </cell>
          <cell r="AG1645">
            <v>0.6</v>
          </cell>
          <cell r="AK1645">
            <v>11.156079999999999</v>
          </cell>
          <cell r="AO1645">
            <v>6.69</v>
          </cell>
        </row>
        <row r="1646">
          <cell r="C1646" t="str">
            <v>T701</v>
          </cell>
          <cell r="F1646" t="str">
            <v>SERVENTE</v>
          </cell>
          <cell r="AG1646">
            <v>1.5</v>
          </cell>
          <cell r="AK1646">
            <v>7.90456</v>
          </cell>
          <cell r="AO1646">
            <v>11.86</v>
          </cell>
        </row>
        <row r="1653">
          <cell r="Y1653" t="str">
            <v>FERRAMENTAS MANUAIS</v>
          </cell>
          <cell r="AG1653">
            <v>0.2051</v>
          </cell>
          <cell r="AK1653">
            <v>18.55</v>
          </cell>
          <cell r="AO1653">
            <v>3.8</v>
          </cell>
        </row>
        <row r="1654">
          <cell r="Y1654" t="str">
            <v>CUSTO HORÁRIO DE MÃO-DE-OBRA - TOTAL</v>
          </cell>
          <cell r="AO1654">
            <v>22.35</v>
          </cell>
        </row>
        <row r="1656">
          <cell r="Y1656" t="str">
            <v>CUSTO HORÁRIO DE EXECUÇÃO</v>
          </cell>
          <cell r="AO1656">
            <v>45.67</v>
          </cell>
        </row>
        <row r="1657">
          <cell r="C1657" t="str">
            <v>PRODUÇÃO DA EQUIPE</v>
          </cell>
          <cell r="Q1657">
            <v>1</v>
          </cell>
          <cell r="V1657" t="str">
            <v>m3</v>
          </cell>
          <cell r="Y1657" t="str">
            <v>CUSTO UNITÁRIO DE EXECUÇÃO</v>
          </cell>
          <cell r="AO1657">
            <v>45.67</v>
          </cell>
        </row>
        <row r="1659">
          <cell r="C1659" t="str">
            <v>CÓDIGO</v>
          </cell>
          <cell r="F1659" t="str">
            <v>MATERIAIS</v>
          </cell>
          <cell r="AC1659" t="str">
            <v>UNIDADE</v>
          </cell>
          <cell r="AG1659" t="str">
            <v>CUSTO UNITÁRIO</v>
          </cell>
          <cell r="AK1659" t="str">
            <v>CONSUMO</v>
          </cell>
          <cell r="AO1659" t="str">
            <v>CUSTO TOTAL</v>
          </cell>
        </row>
        <row r="1661">
          <cell r="C1661" t="str">
            <v>M320</v>
          </cell>
          <cell r="F1661" t="str">
            <v>PREGOS DE FERRO (18 X 30)</v>
          </cell>
          <cell r="AC1661" t="str">
            <v>kg</v>
          </cell>
          <cell r="AG1661">
            <v>4.92</v>
          </cell>
          <cell r="AK1661">
            <v>1.4E-2</v>
          </cell>
          <cell r="AO1661">
            <v>7.0000000000000007E-2</v>
          </cell>
        </row>
        <row r="1662">
          <cell r="C1662" t="str">
            <v>M402</v>
          </cell>
          <cell r="F1662" t="str">
            <v>PONTALETES D = 20 cm (TRONCO P/ ESC.)</v>
          </cell>
          <cell r="AC1662" t="str">
            <v>m</v>
          </cell>
          <cell r="AG1662">
            <v>2.5</v>
          </cell>
          <cell r="AK1662">
            <v>0.13</v>
          </cell>
          <cell r="AO1662">
            <v>0.33</v>
          </cell>
        </row>
        <row r="1663">
          <cell r="C1663" t="str">
            <v>M407</v>
          </cell>
          <cell r="F1663" t="str">
            <v>TABUA DE  1a 2,5 cm x 15,0 cm</v>
          </cell>
          <cell r="AC1663" t="str">
            <v>m</v>
          </cell>
          <cell r="AG1663">
            <v>4.5999999999999996</v>
          </cell>
          <cell r="AK1663">
            <v>0.74</v>
          </cell>
          <cell r="AO1663">
            <v>3.4</v>
          </cell>
        </row>
        <row r="1664">
          <cell r="C1664" t="str">
            <v>M408</v>
          </cell>
          <cell r="F1664" t="str">
            <v>TABUA DE  3a 2,5 cm x 30,0 cm</v>
          </cell>
          <cell r="AC1664" t="str">
            <v>m</v>
          </cell>
          <cell r="AG1664">
            <v>2.7</v>
          </cell>
          <cell r="AK1664">
            <v>0.1</v>
          </cell>
          <cell r="AO1664">
            <v>0.27</v>
          </cell>
        </row>
        <row r="1669">
          <cell r="Y1669" t="str">
            <v>CUSTO DE MATERIAIS - TOTAL</v>
          </cell>
          <cell r="AO1669">
            <v>4.07</v>
          </cell>
        </row>
        <row r="1671">
          <cell r="C1671" t="str">
            <v>CÓDIGO</v>
          </cell>
          <cell r="F1671" t="str">
            <v>EQUIPAMENTO DE TRANSPORTE</v>
          </cell>
          <cell r="S1671" t="str">
            <v>TIPO</v>
          </cell>
          <cell r="V1671" t="str">
            <v>PISO</v>
          </cell>
          <cell r="Y1671" t="str">
            <v>MATERIAL</v>
          </cell>
          <cell r="AE1671" t="str">
            <v>CUSTO (tkm)</v>
          </cell>
          <cell r="AH1671" t="str">
            <v>DT            (km)</v>
          </cell>
          <cell r="AK1671" t="str">
            <v>CONSUMO</v>
          </cell>
          <cell r="AO1671" t="str">
            <v>CUSTO TOTAL</v>
          </cell>
        </row>
        <row r="1673">
          <cell r="C1673" t="str">
            <v>1.A.00.002.90</v>
          </cell>
          <cell r="F1673" t="str">
            <v>CAMINHÃO CARROCERIA</v>
          </cell>
          <cell r="S1673" t="str">
            <v>COML</v>
          </cell>
          <cell r="V1673" t="str">
            <v>PAV</v>
          </cell>
          <cell r="Y1673" t="str">
            <v>MADEIRA</v>
          </cell>
          <cell r="AE1673">
            <v>0.45</v>
          </cell>
          <cell r="AH1673">
            <v>33.54</v>
          </cell>
          <cell r="AK1673">
            <v>1.5800000000000002E-2</v>
          </cell>
          <cell r="AO1673">
            <v>0.24</v>
          </cell>
        </row>
        <row r="1674">
          <cell r="C1674" t="str">
            <v>1.A.00.001.90</v>
          </cell>
          <cell r="F1674" t="str">
            <v>CAMINHÃO CARROCERIA</v>
          </cell>
          <cell r="S1674" t="str">
            <v>COML</v>
          </cell>
          <cell r="V1674" t="str">
            <v>NPAV</v>
          </cell>
          <cell r="Y1674" t="str">
            <v>MADEIRA</v>
          </cell>
          <cell r="AE1674">
            <v>0.68</v>
          </cell>
          <cell r="AH1674">
            <v>0.26</v>
          </cell>
          <cell r="AK1674">
            <v>1.5800000000000002E-2</v>
          </cell>
          <cell r="AO1674">
            <v>0</v>
          </cell>
        </row>
        <row r="1675">
          <cell r="C1675" t="str">
            <v>1.A.00.001.40</v>
          </cell>
          <cell r="F1675" t="str">
            <v>CAMINHÃO CARROCERIA</v>
          </cell>
          <cell r="S1675" t="str">
            <v>LOCAL</v>
          </cell>
          <cell r="V1675" t="str">
            <v>NPAV</v>
          </cell>
          <cell r="Y1675" t="str">
            <v>MADEIRA</v>
          </cell>
          <cell r="AE1675">
            <v>1.1100000000000001</v>
          </cell>
          <cell r="AH1675">
            <v>9.8000000000000007</v>
          </cell>
          <cell r="AK1675">
            <v>1.5800000000000002E-2</v>
          </cell>
          <cell r="AO1675">
            <v>0.17</v>
          </cell>
        </row>
        <row r="1682">
          <cell r="Y1682" t="str">
            <v>CUSTO DE TRANSPORTE - TOTAL</v>
          </cell>
          <cell r="AO1682">
            <v>0.41000000000000003</v>
          </cell>
        </row>
        <row r="1685">
          <cell r="A1685" t="str">
            <v>1.A.01.450.01</v>
          </cell>
          <cell r="Y1685" t="str">
            <v>CUSTO UNITÁRIO DIRETO - TOTAL</v>
          </cell>
          <cell r="AO1685">
            <v>50.15</v>
          </cell>
        </row>
        <row r="1688">
          <cell r="C1688" t="str">
            <v>OBSERVAÇÕES:</v>
          </cell>
        </row>
        <row r="1695">
          <cell r="C1695" t="str">
            <v>RODOVIA:</v>
          </cell>
          <cell r="G1695" t="str">
            <v>BR-487/PR</v>
          </cell>
          <cell r="AB1695" t="str">
            <v>DATA-BASE:      MARÇO/2011/PR</v>
          </cell>
          <cell r="AJ1695" t="str">
            <v>PB-Qd 08</v>
          </cell>
        </row>
        <row r="1696">
          <cell r="C1696" t="str">
            <v>TRECHO:</v>
          </cell>
          <cell r="G1696" t="str">
            <v>DIV. MS/PR - ENTR. BR-373(B)/PR-151 (P. GROSSA)</v>
          </cell>
        </row>
        <row r="1697">
          <cell r="C1697" t="str">
            <v>SUBTRECHO:</v>
          </cell>
          <cell r="G1697" t="str">
            <v xml:space="preserve">ENTR. PR-180/323(B)(CRUZEIRO DO OESTE) - ENTR. PR-465 (NOVA BRASÍLIA)                </v>
          </cell>
        </row>
        <row r="1700">
          <cell r="C1700" t="str">
            <v>C O M P O S I Ç Ã O   D E   C U S T O S   B Á S I C O S</v>
          </cell>
        </row>
        <row r="1702">
          <cell r="C1702" t="str">
            <v>CÓDIGO:</v>
          </cell>
          <cell r="G1702" t="str">
            <v>1.A.01.512.60</v>
          </cell>
          <cell r="K1702" t="str">
            <v>SERVIÇO:</v>
          </cell>
          <cell r="O1702" t="str">
            <v>CONCRETO CICLÓPICO Fck=12 MPa AC/BC/PC</v>
          </cell>
          <cell r="AL1702" t="str">
            <v>UNIDADE:</v>
          </cell>
          <cell r="AP1702" t="str">
            <v>m³</v>
          </cell>
        </row>
        <row r="1705">
          <cell r="C1705" t="str">
            <v>CÓDIGO</v>
          </cell>
          <cell r="F1705" t="str">
            <v>EQUIPAMENTOS</v>
          </cell>
          <cell r="V1705" t="str">
            <v>QUANT.</v>
          </cell>
          <cell r="Y1705" t="str">
            <v>UTILIZAÇÃO</v>
          </cell>
          <cell r="AG1705" t="str">
            <v>CUSTO OPERACIONAL</v>
          </cell>
          <cell r="AO1705" t="str">
            <v>CUSTO HORÁRIO</v>
          </cell>
        </row>
        <row r="1706">
          <cell r="Y1706" t="str">
            <v>PROD.</v>
          </cell>
          <cell r="AC1706" t="str">
            <v>IMPROD.</v>
          </cell>
          <cell r="AG1706" t="str">
            <v>PROD.</v>
          </cell>
          <cell r="AK1706" t="str">
            <v>IMPROD.</v>
          </cell>
        </row>
        <row r="1715">
          <cell r="Y1715" t="str">
            <v>CUSTO HORÁRIO DE EQUIPAMENTOS - TOTAL</v>
          </cell>
          <cell r="AO1715">
            <v>0</v>
          </cell>
        </row>
        <row r="1717">
          <cell r="C1717" t="str">
            <v>CÓDIGO</v>
          </cell>
          <cell r="F1717" t="str">
            <v>MÃO-DE-OBRA SUPLEMENTAR</v>
          </cell>
          <cell r="AC1717" t="str">
            <v>K ou R</v>
          </cell>
          <cell r="AG1717" t="str">
            <v>QUANT.</v>
          </cell>
          <cell r="AK1717" t="str">
            <v>SALÁRIO BASE</v>
          </cell>
          <cell r="AO1717" t="str">
            <v>CUSTO HORÁRIO</v>
          </cell>
        </row>
        <row r="1719">
          <cell r="C1719" t="str">
            <v>T604</v>
          </cell>
          <cell r="F1719" t="str">
            <v>PEDREIRO</v>
          </cell>
          <cell r="AG1719">
            <v>0.3</v>
          </cell>
          <cell r="AK1719">
            <v>11.156079999999999</v>
          </cell>
          <cell r="AO1719">
            <v>3.35</v>
          </cell>
        </row>
        <row r="1720">
          <cell r="C1720" t="str">
            <v>T701</v>
          </cell>
          <cell r="F1720" t="str">
            <v>SERVENTE</v>
          </cell>
          <cell r="AG1720">
            <v>4</v>
          </cell>
          <cell r="AK1720">
            <v>7.90456</v>
          </cell>
          <cell r="AO1720">
            <v>31.62</v>
          </cell>
        </row>
        <row r="1727">
          <cell r="Y1727" t="str">
            <v>FERRAMENTAS MANUAIS</v>
          </cell>
          <cell r="AG1727">
            <v>0.2051</v>
          </cell>
          <cell r="AK1727">
            <v>34.97</v>
          </cell>
          <cell r="AO1727">
            <v>7.17</v>
          </cell>
        </row>
        <row r="1728">
          <cell r="Y1728" t="str">
            <v>CUSTO HORÁRIO DE MÃO-DE-OBRA - TOTAL</v>
          </cell>
          <cell r="AO1728">
            <v>42.14</v>
          </cell>
        </row>
        <row r="1730">
          <cell r="Y1730" t="str">
            <v>CUSTO HORÁRIO DE EXECUÇÃO</v>
          </cell>
          <cell r="AO1730">
            <v>42.14</v>
          </cell>
        </row>
        <row r="1731">
          <cell r="C1731" t="str">
            <v>PRODUÇÃO DA EQUIPE</v>
          </cell>
          <cell r="Q1731">
            <v>3.5</v>
          </cell>
          <cell r="V1731" t="str">
            <v>m3</v>
          </cell>
          <cell r="Y1731" t="str">
            <v>CUSTO UNITÁRIO DE EXECUÇÃO</v>
          </cell>
          <cell r="AO1731">
            <v>12.04</v>
          </cell>
        </row>
        <row r="1733">
          <cell r="C1733" t="str">
            <v>CÓDIGO</v>
          </cell>
          <cell r="F1733" t="str">
            <v>MATERIAIS</v>
          </cell>
          <cell r="AC1733" t="str">
            <v>UNIDADE</v>
          </cell>
          <cell r="AG1733" t="str">
            <v>CUSTO UNITÁRIO</v>
          </cell>
          <cell r="AK1733" t="str">
            <v>CONSUMO</v>
          </cell>
          <cell r="AO1733" t="str">
            <v>CUSTO TOTAL</v>
          </cell>
        </row>
        <row r="1735">
          <cell r="C1735" t="str">
            <v>M710</v>
          </cell>
          <cell r="F1735" t="str">
            <v>PEDRA DE MÃO</v>
          </cell>
          <cell r="AC1735" t="str">
            <v>kg</v>
          </cell>
          <cell r="AG1735">
            <v>44.6</v>
          </cell>
          <cell r="AK1735">
            <v>0.34499999999999997</v>
          </cell>
          <cell r="AO1735">
            <v>15.39</v>
          </cell>
        </row>
        <row r="1736">
          <cell r="C1736" t="str">
            <v>1.A.01.412.51</v>
          </cell>
          <cell r="F1736" t="str">
            <v>CONCRETO Fck=15 MPa AC/BC</v>
          </cell>
          <cell r="AC1736" t="str">
            <v>m³</v>
          </cell>
          <cell r="AG1736">
            <v>464.4</v>
          </cell>
          <cell r="AK1736">
            <v>0.7</v>
          </cell>
          <cell r="AO1736">
            <v>325.08</v>
          </cell>
        </row>
        <row r="1743">
          <cell r="Y1743" t="str">
            <v>CUSTO DE MATERIAIS - TOTAL</v>
          </cell>
          <cell r="AO1743">
            <v>340.46999999999997</v>
          </cell>
        </row>
        <row r="1745">
          <cell r="C1745" t="str">
            <v>CÓDIGO</v>
          </cell>
          <cell r="F1745" t="str">
            <v>EQUIPAMENTO DE TRANSPORTE</v>
          </cell>
          <cell r="S1745" t="str">
            <v>TIPO</v>
          </cell>
          <cell r="V1745" t="str">
            <v>PISO</v>
          </cell>
          <cell r="Y1745" t="str">
            <v>MATERIAL</v>
          </cell>
          <cell r="AE1745" t="str">
            <v>CUSTO (tkm)</v>
          </cell>
          <cell r="AH1745" t="str">
            <v>DT            (km)</v>
          </cell>
          <cell r="AK1745" t="str">
            <v>CONSUMO</v>
          </cell>
          <cell r="AO1745" t="str">
            <v>CUSTO TOTAL</v>
          </cell>
        </row>
        <row r="1747">
          <cell r="C1747" t="str">
            <v>1.A.00.002.91</v>
          </cell>
          <cell r="F1747" t="str">
            <v>CAMINHÃO BASCULANTE</v>
          </cell>
          <cell r="S1747" t="str">
            <v>COML</v>
          </cell>
          <cell r="V1747" t="str">
            <v>PAV</v>
          </cell>
          <cell r="Y1747" t="str">
            <v>PEDRA DE MÃO</v>
          </cell>
          <cell r="AE1747">
            <v>0.46</v>
          </cell>
          <cell r="AH1747">
            <v>40.840000000000003</v>
          </cell>
          <cell r="AK1747">
            <v>0.51749999999999996</v>
          </cell>
          <cell r="AO1747">
            <v>9.7200000000000006</v>
          </cell>
        </row>
        <row r="1748">
          <cell r="C1748" t="str">
            <v>1.A.00.001.91</v>
          </cell>
          <cell r="F1748" t="str">
            <v>CAMINHÃO BASCULANTE</v>
          </cell>
          <cell r="S1748" t="str">
            <v>COML</v>
          </cell>
          <cell r="V1748" t="str">
            <v>NPAV</v>
          </cell>
          <cell r="Y1748" t="str">
            <v>PEDRA DE MÃO</v>
          </cell>
          <cell r="AE1748">
            <v>0.69</v>
          </cell>
          <cell r="AH1748">
            <v>0.26</v>
          </cell>
          <cell r="AK1748">
            <v>0.51749999999999996</v>
          </cell>
          <cell r="AO1748">
            <v>0.09</v>
          </cell>
        </row>
        <row r="1749">
          <cell r="C1749" t="str">
            <v>1.A.00.001.05</v>
          </cell>
          <cell r="F1749" t="str">
            <v>CAMINHÃO BASCULANTE</v>
          </cell>
          <cell r="S1749" t="str">
            <v>LOCAL</v>
          </cell>
          <cell r="V1749" t="str">
            <v>NPAV</v>
          </cell>
          <cell r="Y1749" t="str">
            <v>PEDRA DE MÃO</v>
          </cell>
          <cell r="AE1749">
            <v>0.88</v>
          </cell>
          <cell r="AH1749">
            <v>9.8000000000000007</v>
          </cell>
          <cell r="AK1749">
            <v>0.51749999999999996</v>
          </cell>
          <cell r="AO1749">
            <v>4.46</v>
          </cell>
        </row>
        <row r="1756">
          <cell r="Y1756" t="str">
            <v>CUSTO DE TRANSPORTE - TOTAL</v>
          </cell>
          <cell r="AO1756">
            <v>14.27</v>
          </cell>
        </row>
        <row r="1759">
          <cell r="A1759" t="str">
            <v>1.A.01.512.60</v>
          </cell>
          <cell r="Y1759" t="str">
            <v>CUSTO UNITÁRIO DIRETO - TOTAL</v>
          </cell>
          <cell r="AO1759">
            <v>366.78</v>
          </cell>
        </row>
        <row r="1762">
          <cell r="C1762" t="str">
            <v>OBSERVAÇÕES:</v>
          </cell>
        </row>
        <row r="1769">
          <cell r="C1769" t="str">
            <v>RODOVIA:</v>
          </cell>
          <cell r="G1769" t="str">
            <v>BR-487/PR</v>
          </cell>
          <cell r="AB1769" t="str">
            <v>DATA-BASE:      MARÇO/2011/PR</v>
          </cell>
          <cell r="AJ1769" t="str">
            <v>PB-Qd 08</v>
          </cell>
        </row>
        <row r="1770">
          <cell r="C1770" t="str">
            <v>TRECHO:</v>
          </cell>
          <cell r="G1770" t="str">
            <v>DIV. MS/PR - ENTR. BR-373(B)/PR-151 (P. GROSSA)</v>
          </cell>
        </row>
        <row r="1771">
          <cell r="C1771" t="str">
            <v>SUBTRECHO:</v>
          </cell>
          <cell r="G1771" t="str">
            <v xml:space="preserve">ENTR. PR-180/323(B)(CRUZEIRO DO OESTE) - ENTR. PR-465 (NOVA BRASÍLIA)                </v>
          </cell>
        </row>
        <row r="1774">
          <cell r="C1774" t="str">
            <v>C O M P O S I Ç Ã O   D E   C U S T O S   B Á S I C O S</v>
          </cell>
        </row>
        <row r="1776">
          <cell r="C1776" t="str">
            <v>CÓDIGO:</v>
          </cell>
          <cell r="G1776" t="str">
            <v>1.A.01.580.01</v>
          </cell>
          <cell r="K1776" t="str">
            <v>SERVIÇO:</v>
          </cell>
          <cell r="O1776" t="str">
            <v>FORNECIMENTO, PREPARO E COLOCAÇÃO FORMAS AÇO CA 60</v>
          </cell>
          <cell r="AL1776" t="str">
            <v>UNIDADE:</v>
          </cell>
          <cell r="AP1776" t="str">
            <v>kg</v>
          </cell>
        </row>
        <row r="1779">
          <cell r="C1779" t="str">
            <v>CÓDIGO</v>
          </cell>
          <cell r="F1779" t="str">
            <v>EQUIPAMENTOS</v>
          </cell>
          <cell r="V1779" t="str">
            <v>QUANT.</v>
          </cell>
          <cell r="Y1779" t="str">
            <v>UTILIZAÇÃO</v>
          </cell>
          <cell r="AG1779" t="str">
            <v>CUSTO OPERACIONAL</v>
          </cell>
          <cell r="AO1779" t="str">
            <v>CUSTO HORÁRIO</v>
          </cell>
        </row>
        <row r="1780">
          <cell r="Y1780" t="str">
            <v>PROD.</v>
          </cell>
          <cell r="AC1780" t="str">
            <v>IMPROD.</v>
          </cell>
          <cell r="AG1780" t="str">
            <v>PROD.</v>
          </cell>
          <cell r="AK1780" t="str">
            <v>IMPROD.</v>
          </cell>
        </row>
        <row r="1789">
          <cell r="Y1789" t="str">
            <v>CUSTO HORÁRIO DE EQUIPAMENTOS - TOTAL</v>
          </cell>
          <cell r="AO1789">
            <v>0</v>
          </cell>
        </row>
        <row r="1791">
          <cell r="C1791" t="str">
            <v>CÓDIGO</v>
          </cell>
          <cell r="F1791" t="str">
            <v>MÃO-DE-OBRA SUPLEMENTAR</v>
          </cell>
          <cell r="AC1791" t="str">
            <v>K ou R</v>
          </cell>
          <cell r="AG1791" t="str">
            <v>QUANT.</v>
          </cell>
          <cell r="AK1791" t="str">
            <v>SALÁRIO BASE</v>
          </cell>
          <cell r="AO1791" t="str">
            <v>CUSTO HORÁRIO</v>
          </cell>
        </row>
        <row r="1793">
          <cell r="C1793" t="str">
            <v>T501</v>
          </cell>
          <cell r="F1793" t="str">
            <v>ENCARREGADO DE TURMA</v>
          </cell>
          <cell r="AG1793">
            <v>0.02</v>
          </cell>
          <cell r="AK1793">
            <v>22.98488</v>
          </cell>
          <cell r="AO1793">
            <v>0.46</v>
          </cell>
        </row>
        <row r="1794">
          <cell r="C1794" t="str">
            <v>T605</v>
          </cell>
          <cell r="F1794" t="str">
            <v>ARMADOR</v>
          </cell>
          <cell r="AG1794">
            <v>0.08</v>
          </cell>
          <cell r="AK1794">
            <v>11.156079999999999</v>
          </cell>
          <cell r="AO1794">
            <v>0.89</v>
          </cell>
        </row>
        <row r="1795">
          <cell r="C1795" t="str">
            <v>T701</v>
          </cell>
          <cell r="F1795" t="str">
            <v>SERVENTE</v>
          </cell>
          <cell r="AG1795">
            <v>0.14000000000000001</v>
          </cell>
          <cell r="AK1795">
            <v>7.90456</v>
          </cell>
          <cell r="AO1795">
            <v>1.1100000000000001</v>
          </cell>
        </row>
        <row r="1801">
          <cell r="Y1801" t="str">
            <v>FERRAMENTAS MANUAIS</v>
          </cell>
          <cell r="AG1801">
            <v>0.2051</v>
          </cell>
          <cell r="AK1801">
            <v>2.46</v>
          </cell>
          <cell r="AO1801">
            <v>0.5</v>
          </cell>
        </row>
        <row r="1802">
          <cell r="Y1802" t="str">
            <v>CUSTO HORÁRIO DE MÃO-DE-OBRA - TOTAL</v>
          </cell>
          <cell r="AO1802">
            <v>2.96</v>
          </cell>
        </row>
        <row r="1804">
          <cell r="Y1804" t="str">
            <v>CUSTO HORÁRIO DE EXECUÇÃO</v>
          </cell>
          <cell r="AO1804">
            <v>2.96</v>
          </cell>
        </row>
        <row r="1805">
          <cell r="C1805" t="str">
            <v>PRODUÇÃO DA EQUIPE</v>
          </cell>
          <cell r="Q1805">
            <v>1</v>
          </cell>
          <cell r="V1805" t="str">
            <v>kg</v>
          </cell>
          <cell r="Y1805" t="str">
            <v>CUSTO UNITÁRIO DE EXECUÇÃO</v>
          </cell>
          <cell r="AO1805">
            <v>2.96</v>
          </cell>
        </row>
        <row r="1807">
          <cell r="C1807" t="str">
            <v>CÓDIGO</v>
          </cell>
          <cell r="F1807" t="str">
            <v>MATERIAIS</v>
          </cell>
          <cell r="AC1807" t="str">
            <v>UNIDADE</v>
          </cell>
          <cell r="AG1807" t="str">
            <v>CUSTO UNITÁRIO</v>
          </cell>
          <cell r="AK1807" t="str">
            <v>CONSUMO</v>
          </cell>
          <cell r="AO1807" t="str">
            <v>CUSTO TOTAL</v>
          </cell>
        </row>
        <row r="1809">
          <cell r="C1809" t="str">
            <v>M319</v>
          </cell>
          <cell r="F1809" t="str">
            <v>ARAME RECOZIDO N. 18</v>
          </cell>
          <cell r="AC1809" t="str">
            <v>kg</v>
          </cell>
          <cell r="AG1809">
            <v>4.0999999999999996</v>
          </cell>
          <cell r="AK1809">
            <v>0.01</v>
          </cell>
          <cell r="AO1809">
            <v>4.0999999999999995E-2</v>
          </cell>
        </row>
        <row r="1810">
          <cell r="C1810" t="str">
            <v>1.A.00.303.00</v>
          </cell>
          <cell r="F1810" t="str">
            <v>FORNECIMENTO DE AÇO CA 60</v>
          </cell>
          <cell r="AC1810" t="str">
            <v>kg</v>
          </cell>
          <cell r="AG1810">
            <v>2.73</v>
          </cell>
          <cell r="AK1810">
            <v>1.1000000000000001</v>
          </cell>
          <cell r="AO1810">
            <v>3.0030000000000001</v>
          </cell>
        </row>
        <row r="1817">
          <cell r="Y1817" t="str">
            <v>CUSTO DE MATERIAIS - TOTAL</v>
          </cell>
          <cell r="AO1817">
            <v>3.044</v>
          </cell>
        </row>
        <row r="1819">
          <cell r="C1819" t="str">
            <v>CÓDIGO</v>
          </cell>
          <cell r="F1819" t="str">
            <v>EQUIPAMENTO DE TRANSPORTE</v>
          </cell>
          <cell r="S1819" t="str">
            <v>TIPO</v>
          </cell>
          <cell r="V1819" t="str">
            <v>PISO</v>
          </cell>
          <cell r="Y1819" t="str">
            <v>MATERIAL</v>
          </cell>
          <cell r="AE1819" t="str">
            <v>CUSTO (tkm)</v>
          </cell>
          <cell r="AH1819" t="str">
            <v>DT            (km)</v>
          </cell>
          <cell r="AK1819" t="str">
            <v>CONSUMO</v>
          </cell>
          <cell r="AO1819" t="str">
            <v>CUSTO TOTAL</v>
          </cell>
        </row>
        <row r="1821">
          <cell r="C1821" t="str">
            <v>1.A.00.002.90</v>
          </cell>
          <cell r="F1821" t="str">
            <v>CAMINHÃO CARROCERIA</v>
          </cell>
          <cell r="S1821" t="str">
            <v>COML</v>
          </cell>
          <cell r="V1821" t="str">
            <v>PAV</v>
          </cell>
          <cell r="Y1821" t="str">
            <v>AÇO</v>
          </cell>
          <cell r="AE1821">
            <v>0.45</v>
          </cell>
          <cell r="AH1821">
            <v>68.8</v>
          </cell>
          <cell r="AK1821">
            <v>1.1000000000000001E-3</v>
          </cell>
          <cell r="AO1821">
            <v>0.03</v>
          </cell>
        </row>
        <row r="1822">
          <cell r="C1822" t="str">
            <v>1.A.00.001.90</v>
          </cell>
          <cell r="F1822" t="str">
            <v>CAMINHÃO CARROCERIA</v>
          </cell>
          <cell r="S1822" t="str">
            <v>COML</v>
          </cell>
          <cell r="V1822" t="str">
            <v>NPAV</v>
          </cell>
          <cell r="Y1822" t="str">
            <v>AÇO</v>
          </cell>
          <cell r="AE1822">
            <v>0.68</v>
          </cell>
          <cell r="AH1822">
            <v>19.079999999999998</v>
          </cell>
          <cell r="AK1822">
            <v>1.1000000000000001E-3</v>
          </cell>
          <cell r="AO1822">
            <v>0.01</v>
          </cell>
        </row>
        <row r="1823">
          <cell r="C1823" t="str">
            <v>1.A.00.001.40</v>
          </cell>
          <cell r="F1823" t="str">
            <v>CAMINHÃO CARROCERIA</v>
          </cell>
          <cell r="S1823" t="str">
            <v>LOCAL</v>
          </cell>
          <cell r="V1823" t="str">
            <v>NPAV</v>
          </cell>
          <cell r="Y1823" t="str">
            <v>AÇO</v>
          </cell>
          <cell r="AE1823">
            <v>1.1100000000000001</v>
          </cell>
          <cell r="AH1823">
            <v>9.8000000000000007</v>
          </cell>
          <cell r="AK1823">
            <v>1.1000000000000001E-3</v>
          </cell>
          <cell r="AO1823">
            <v>0.01</v>
          </cell>
        </row>
        <row r="1830">
          <cell r="Y1830" t="str">
            <v>CUSTO DE TRANSPORTE - TOTAL</v>
          </cell>
          <cell r="AO1830">
            <v>0.05</v>
          </cell>
        </row>
        <row r="1833">
          <cell r="A1833" t="str">
            <v>1.A.01.580.01</v>
          </cell>
          <cell r="Y1833" t="str">
            <v>CUSTO UNITÁRIO DIRETO - TOTAL</v>
          </cell>
          <cell r="AO1833">
            <v>6.0539999999999994</v>
          </cell>
        </row>
        <row r="1836">
          <cell r="C1836" t="str">
            <v>OBSERVAÇÕES:</v>
          </cell>
        </row>
        <row r="1843">
          <cell r="C1843" t="str">
            <v>RODOVIA:</v>
          </cell>
          <cell r="G1843" t="str">
            <v>BR-487/PR</v>
          </cell>
          <cell r="AB1843" t="str">
            <v>DATA-BASE:      MARÇO/2011/PR</v>
          </cell>
          <cell r="AJ1843" t="str">
            <v>PB-Qd 08</v>
          </cell>
        </row>
        <row r="1844">
          <cell r="C1844" t="str">
            <v>TRECHO:</v>
          </cell>
          <cell r="G1844" t="str">
            <v>DIV. MS/PR - ENTR. BR-373(B)/PR-151 (P. GROSSA)</v>
          </cell>
        </row>
        <row r="1845">
          <cell r="C1845" t="str">
            <v>SUBTRECHO:</v>
          </cell>
          <cell r="G1845" t="str">
            <v xml:space="preserve">ENTR. PR-180/323(B)(CRUZEIRO DO OESTE) - ENTR. PR-465 (NOVA BRASÍLIA)                </v>
          </cell>
        </row>
        <row r="1848">
          <cell r="C1848" t="str">
            <v>C O M P O S I Ç Ã O   D E   C U S T O S   B Á S I C O S</v>
          </cell>
        </row>
        <row r="1850">
          <cell r="C1850" t="str">
            <v>CÓDIGO:</v>
          </cell>
          <cell r="G1850" t="str">
            <v>1.A.01.580.02</v>
          </cell>
          <cell r="K1850" t="str">
            <v>SERVIÇO:</v>
          </cell>
          <cell r="O1850" t="str">
            <v>FORNECIMENTO, PREPARO E COLOCAÇÃO FORMAS AÇO CA 50</v>
          </cell>
          <cell r="AL1850" t="str">
            <v>UNIDADE:</v>
          </cell>
          <cell r="AP1850" t="str">
            <v>kg</v>
          </cell>
        </row>
        <row r="1853">
          <cell r="C1853" t="str">
            <v>CÓDIGO</v>
          </cell>
          <cell r="F1853" t="str">
            <v>EQUIPAMENTOS</v>
          </cell>
          <cell r="V1853" t="str">
            <v>QUANT.</v>
          </cell>
          <cell r="Y1853" t="str">
            <v>UTILIZAÇÃO</v>
          </cell>
          <cell r="AG1853" t="str">
            <v>CUSTO OPERACIONAL</v>
          </cell>
          <cell r="AO1853" t="str">
            <v>CUSTO HORÁRIO</v>
          </cell>
        </row>
        <row r="1854">
          <cell r="Y1854" t="str">
            <v>PROD.</v>
          </cell>
          <cell r="AC1854" t="str">
            <v>IMPROD.</v>
          </cell>
          <cell r="AG1854" t="str">
            <v>PROD.</v>
          </cell>
          <cell r="AK1854" t="str">
            <v>IMPROD.</v>
          </cell>
        </row>
        <row r="1863">
          <cell r="Y1863" t="str">
            <v>CUSTO HORÁRIO DE EQUIPAMENTOS - TOTAL</v>
          </cell>
          <cell r="AO1863">
            <v>0</v>
          </cell>
        </row>
        <row r="1865">
          <cell r="C1865" t="str">
            <v>CÓDIGO</v>
          </cell>
          <cell r="F1865" t="str">
            <v>MÃO-DE-OBRA SUPLEMENTAR</v>
          </cell>
          <cell r="AC1865" t="str">
            <v>K ou R</v>
          </cell>
          <cell r="AG1865" t="str">
            <v>QUANT.</v>
          </cell>
          <cell r="AK1865" t="str">
            <v>SALÁRIO BASE</v>
          </cell>
          <cell r="AO1865" t="str">
            <v>CUSTO HORÁRIO</v>
          </cell>
        </row>
        <row r="1867">
          <cell r="C1867" t="str">
            <v>T501</v>
          </cell>
          <cell r="F1867" t="str">
            <v>ENCARREGADO DE TURMA</v>
          </cell>
          <cell r="AG1867">
            <v>0.02</v>
          </cell>
          <cell r="AK1867">
            <v>22.98488</v>
          </cell>
          <cell r="AO1867">
            <v>0.46</v>
          </cell>
        </row>
        <row r="1868">
          <cell r="C1868" t="str">
            <v>T605</v>
          </cell>
          <cell r="F1868" t="str">
            <v>ARMADOR</v>
          </cell>
          <cell r="AG1868">
            <v>0.08</v>
          </cell>
          <cell r="AK1868">
            <v>11.156079999999999</v>
          </cell>
          <cell r="AO1868">
            <v>0.89</v>
          </cell>
        </row>
        <row r="1869">
          <cell r="C1869" t="str">
            <v>T701</v>
          </cell>
          <cell r="F1869" t="str">
            <v>SERVENTE</v>
          </cell>
          <cell r="AG1869">
            <v>0.14000000000000001</v>
          </cell>
          <cell r="AK1869">
            <v>7.90456</v>
          </cell>
          <cell r="AO1869">
            <v>1.1100000000000001</v>
          </cell>
        </row>
        <row r="1875">
          <cell r="Y1875" t="str">
            <v>FERRAMENTAS MANUAIS</v>
          </cell>
          <cell r="AG1875">
            <v>0.2051</v>
          </cell>
          <cell r="AK1875">
            <v>2.46</v>
          </cell>
          <cell r="AO1875">
            <v>0.5</v>
          </cell>
        </row>
        <row r="1876">
          <cell r="Y1876" t="str">
            <v>CUSTO HORÁRIO DE MÃO-DE-OBRA - TOTAL</v>
          </cell>
          <cell r="AO1876">
            <v>2.96</v>
          </cell>
        </row>
        <row r="1878">
          <cell r="Y1878" t="str">
            <v>CUSTO HORÁRIO DE EXECUÇÃO</v>
          </cell>
          <cell r="AO1878">
            <v>2.96</v>
          </cell>
        </row>
        <row r="1879">
          <cell r="C1879" t="str">
            <v>PRODUÇÃO DA EQUIPE</v>
          </cell>
          <cell r="Q1879">
            <v>1</v>
          </cell>
          <cell r="V1879" t="str">
            <v>kg</v>
          </cell>
          <cell r="Y1879" t="str">
            <v>CUSTO UNITÁRIO DE EXECUÇÃO</v>
          </cell>
          <cell r="AO1879">
            <v>2.96</v>
          </cell>
        </row>
        <row r="1881">
          <cell r="C1881" t="str">
            <v>CÓDIGO</v>
          </cell>
          <cell r="F1881" t="str">
            <v>MATERIAIS</v>
          </cell>
          <cell r="AC1881" t="str">
            <v>UNIDADE</v>
          </cell>
          <cell r="AG1881" t="str">
            <v>CUSTO UNITÁRIO</v>
          </cell>
          <cell r="AK1881" t="str">
            <v>CONSUMO</v>
          </cell>
          <cell r="AO1881" t="str">
            <v>CUSTO TOTAL</v>
          </cell>
        </row>
        <row r="1883">
          <cell r="C1883" t="str">
            <v>M319</v>
          </cell>
          <cell r="F1883" t="str">
            <v>ARAME RECOZIDO N. 18</v>
          </cell>
          <cell r="AC1883" t="str">
            <v>kg</v>
          </cell>
          <cell r="AG1883">
            <v>4.0999999999999996</v>
          </cell>
          <cell r="AK1883">
            <v>0.01</v>
          </cell>
          <cell r="AO1883">
            <v>4.0999999999999995E-2</v>
          </cell>
        </row>
        <row r="1884">
          <cell r="C1884" t="str">
            <v>1.A.00.302.00</v>
          </cell>
          <cell r="F1884" t="str">
            <v>FORNECIMENTO DE AÇO CA 50</v>
          </cell>
          <cell r="AC1884" t="str">
            <v>kg</v>
          </cell>
          <cell r="AG1884">
            <v>2.64</v>
          </cell>
          <cell r="AK1884">
            <v>1.1000000000000001</v>
          </cell>
          <cell r="AO1884">
            <v>2.9040000000000004</v>
          </cell>
        </row>
        <row r="1891">
          <cell r="Y1891" t="str">
            <v>CUSTO DE MATERIAIS - TOTAL</v>
          </cell>
          <cell r="AO1891">
            <v>2.9450000000000003</v>
          </cell>
        </row>
        <row r="1893">
          <cell r="C1893" t="str">
            <v>CÓDIGO</v>
          </cell>
          <cell r="F1893" t="str">
            <v>EQUIPAMENTO DE TRANSPORTE</v>
          </cell>
          <cell r="S1893" t="str">
            <v>TIPO</v>
          </cell>
          <cell r="V1893" t="str">
            <v>PISO</v>
          </cell>
          <cell r="Y1893" t="str">
            <v>MATERIAL</v>
          </cell>
          <cell r="AE1893" t="str">
            <v>CUSTO (tkm)</v>
          </cell>
          <cell r="AH1893" t="str">
            <v>DT            (km)</v>
          </cell>
          <cell r="AK1893" t="str">
            <v>CONSUMO</v>
          </cell>
          <cell r="AO1893" t="str">
            <v>CUSTO TOTAL</v>
          </cell>
        </row>
        <row r="1895">
          <cell r="C1895" t="str">
            <v>1.A.00.002.90</v>
          </cell>
          <cell r="F1895" t="str">
            <v>CAMINHÃO CARROCERIA</v>
          </cell>
          <cell r="S1895" t="str">
            <v>COML</v>
          </cell>
          <cell r="V1895" t="str">
            <v>PAV</v>
          </cell>
          <cell r="Y1895" t="str">
            <v>AÇO</v>
          </cell>
          <cell r="AE1895">
            <v>0.45</v>
          </cell>
          <cell r="AH1895">
            <v>68.8</v>
          </cell>
          <cell r="AK1895">
            <v>1.1000000000000001E-3</v>
          </cell>
          <cell r="AO1895">
            <v>0.03</v>
          </cell>
        </row>
        <row r="1896">
          <cell r="C1896" t="str">
            <v>1.A.00.001.90</v>
          </cell>
          <cell r="F1896" t="str">
            <v>CAMINHÃO CARROCERIA</v>
          </cell>
          <cell r="S1896" t="str">
            <v>COML</v>
          </cell>
          <cell r="V1896" t="str">
            <v>NPAV</v>
          </cell>
          <cell r="Y1896" t="str">
            <v>AÇO</v>
          </cell>
          <cell r="AE1896">
            <v>0.68</v>
          </cell>
          <cell r="AH1896">
            <v>19.079999999999998</v>
          </cell>
          <cell r="AK1896">
            <v>1.1000000000000001E-3</v>
          </cell>
          <cell r="AO1896">
            <v>0.01</v>
          </cell>
        </row>
        <row r="1897">
          <cell r="C1897" t="str">
            <v>1.A.00.001.40</v>
          </cell>
          <cell r="F1897" t="str">
            <v>CAMINHÃO CARROCERIA</v>
          </cell>
          <cell r="S1897" t="str">
            <v>LOCAL</v>
          </cell>
          <cell r="V1897" t="str">
            <v>NPAV</v>
          </cell>
          <cell r="Y1897" t="str">
            <v>AÇO</v>
          </cell>
          <cell r="AE1897">
            <v>1.1100000000000001</v>
          </cell>
          <cell r="AH1897">
            <v>9.8000000000000007</v>
          </cell>
          <cell r="AK1897">
            <v>1.1000000000000001E-3</v>
          </cell>
          <cell r="AO1897">
            <v>0.01</v>
          </cell>
        </row>
        <row r="1904">
          <cell r="Y1904" t="str">
            <v>CUSTO DE TRANSPORTE - TOTAL</v>
          </cell>
          <cell r="AO1904">
            <v>0.05</v>
          </cell>
        </row>
        <row r="1907">
          <cell r="A1907" t="str">
            <v>1.A.01.580.02</v>
          </cell>
          <cell r="Y1907" t="str">
            <v>CUSTO UNITÁRIO DIRETO - TOTAL</v>
          </cell>
          <cell r="AO1907">
            <v>5.9550000000000001</v>
          </cell>
        </row>
        <row r="1910">
          <cell r="C1910" t="str">
            <v>OBSERVAÇÕES:</v>
          </cell>
        </row>
        <row r="1917">
          <cell r="C1917" t="str">
            <v>RODOVIA:</v>
          </cell>
          <cell r="G1917" t="str">
            <v>BR-487/PR</v>
          </cell>
          <cell r="AB1917" t="str">
            <v>DATA-BASE:      MARÇO/2011/PR</v>
          </cell>
          <cell r="AJ1917" t="str">
            <v>PB-Qd 08</v>
          </cell>
        </row>
        <row r="1918">
          <cell r="C1918" t="str">
            <v>TRECHO:</v>
          </cell>
          <cell r="G1918" t="str">
            <v>DIV. MS/PR - ENTR. BR-373(B)/PR-151 (P. GROSSA)</v>
          </cell>
        </row>
        <row r="1919">
          <cell r="C1919" t="str">
            <v>SUBTRECHO:</v>
          </cell>
          <cell r="G1919" t="str">
            <v xml:space="preserve">ENTR. PR-180/323(B)(CRUZEIRO DO OESTE) - ENTR. PR-465 (NOVA BRASÍLIA)                </v>
          </cell>
        </row>
        <row r="1922">
          <cell r="C1922" t="str">
            <v>C O M P O S I Ç Ã O   D E   C U S T O S   B Á S I C O S</v>
          </cell>
        </row>
        <row r="1924">
          <cell r="C1924" t="str">
            <v>CÓDIGO:</v>
          </cell>
          <cell r="G1924" t="str">
            <v>1.A.01.603.51</v>
          </cell>
          <cell r="K1924" t="str">
            <v>SERVIÇO:</v>
          </cell>
          <cell r="O1924" t="str">
            <v>ARGAMASSA CIMENTO-AREIA 1:3 AC</v>
          </cell>
          <cell r="AL1924" t="str">
            <v>UNIDADE:</v>
          </cell>
          <cell r="AP1924" t="str">
            <v>m3</v>
          </cell>
        </row>
        <row r="1927">
          <cell r="C1927" t="str">
            <v>CÓDIGO</v>
          </cell>
          <cell r="F1927" t="str">
            <v>EQUIPAMENTOS</v>
          </cell>
          <cell r="V1927" t="str">
            <v>QUANT.</v>
          </cell>
          <cell r="Y1927" t="str">
            <v>UTILIZAÇÃO</v>
          </cell>
          <cell r="AG1927" t="str">
            <v>CUSTO OPERACIONAL</v>
          </cell>
          <cell r="AO1927" t="str">
            <v>CUSTO HORÁRIO</v>
          </cell>
        </row>
        <row r="1928">
          <cell r="Y1928" t="str">
            <v>PROD.</v>
          </cell>
          <cell r="AC1928" t="str">
            <v>IMPROD.</v>
          </cell>
          <cell r="AG1928" t="str">
            <v>PROD.</v>
          </cell>
          <cell r="AK1928" t="str">
            <v>IMPROD.</v>
          </cell>
        </row>
        <row r="1929">
          <cell r="C1929" t="str">
            <v>E302</v>
          </cell>
          <cell r="F1929" t="str">
            <v>BETONEIRA: PENEDO: 400 l</v>
          </cell>
          <cell r="V1929">
            <v>1</v>
          </cell>
          <cell r="Y1929">
            <v>1</v>
          </cell>
          <cell r="AC1929">
            <v>0</v>
          </cell>
          <cell r="AG1929">
            <v>17.212700000000002</v>
          </cell>
          <cell r="AK1929">
            <v>15.1364</v>
          </cell>
          <cell r="AO1929">
            <v>17.21</v>
          </cell>
        </row>
        <row r="1930">
          <cell r="C1930" t="str">
            <v>E304</v>
          </cell>
          <cell r="F1930" t="str">
            <v>TRANSPORTADOR MANUAL: AJS: - CARRINHO DE MÃO 80 l</v>
          </cell>
          <cell r="V1930">
            <v>3</v>
          </cell>
          <cell r="Y1930">
            <v>1</v>
          </cell>
          <cell r="AC1930">
            <v>0</v>
          </cell>
          <cell r="AG1930">
            <v>0.12909999999999999</v>
          </cell>
          <cell r="AK1930">
            <v>0</v>
          </cell>
          <cell r="AO1930">
            <v>0.39</v>
          </cell>
        </row>
        <row r="1931">
          <cell r="C1931" t="str">
            <v>E509</v>
          </cell>
          <cell r="F1931" t="str">
            <v>GRUPO GERADOR: HEIMER: GEHMI-40 - 32,0 KVA</v>
          </cell>
          <cell r="V1931">
            <v>1</v>
          </cell>
          <cell r="Y1931">
            <v>1</v>
          </cell>
          <cell r="AC1931">
            <v>0</v>
          </cell>
          <cell r="AG1931">
            <v>29.731300000000001</v>
          </cell>
          <cell r="AK1931">
            <v>15.1364</v>
          </cell>
          <cell r="AO1931">
            <v>29.73</v>
          </cell>
        </row>
        <row r="1937">
          <cell r="Y1937" t="str">
            <v>CUSTO HORÁRIO DE EQUIPAMENTOS - TOTAL</v>
          </cell>
          <cell r="AO1937">
            <v>47.33</v>
          </cell>
        </row>
        <row r="1939">
          <cell r="C1939" t="str">
            <v>CÓDIGO</v>
          </cell>
          <cell r="F1939" t="str">
            <v>MÃO-DE-OBRA SUPLEMENTAR</v>
          </cell>
          <cell r="AC1939" t="str">
            <v>K ou R</v>
          </cell>
          <cell r="AG1939" t="str">
            <v>QUANT.</v>
          </cell>
          <cell r="AK1939" t="str">
            <v>SALÁRIO BASE</v>
          </cell>
          <cell r="AO1939" t="str">
            <v>CUSTO HORÁRIO</v>
          </cell>
        </row>
        <row r="1941">
          <cell r="C1941" t="str">
            <v>T604</v>
          </cell>
          <cell r="F1941" t="str">
            <v>PEDREIRO</v>
          </cell>
          <cell r="AG1941">
            <v>1</v>
          </cell>
          <cell r="AK1941">
            <v>11.156079999999999</v>
          </cell>
          <cell r="AO1941">
            <v>11.16</v>
          </cell>
        </row>
        <row r="1942">
          <cell r="C1942" t="str">
            <v>T701</v>
          </cell>
          <cell r="F1942" t="str">
            <v>SERVENTE</v>
          </cell>
          <cell r="AG1942">
            <v>14</v>
          </cell>
          <cell r="AK1942">
            <v>7.90456</v>
          </cell>
          <cell r="AO1942">
            <v>110.66</v>
          </cell>
        </row>
        <row r="1949">
          <cell r="Y1949" t="str">
            <v>FERRAMENTAS MANUAIS</v>
          </cell>
          <cell r="AG1949">
            <v>0.2051</v>
          </cell>
          <cell r="AK1949">
            <v>121.82</v>
          </cell>
          <cell r="AO1949">
            <v>24.99</v>
          </cell>
        </row>
        <row r="1950">
          <cell r="Y1950" t="str">
            <v>CUSTO HORÁRIO DE MÃO-DE-OBRA - TOTAL</v>
          </cell>
          <cell r="AO1950">
            <v>146.81</v>
          </cell>
        </row>
        <row r="1952">
          <cell r="Y1952" t="str">
            <v>CUSTO HORÁRIO DE EXECUÇÃO</v>
          </cell>
          <cell r="AO1952">
            <v>194.14</v>
          </cell>
        </row>
        <row r="1953">
          <cell r="C1953" t="str">
            <v>PRODUÇÃO DA EQUIPE</v>
          </cell>
          <cell r="Q1953">
            <v>2.5</v>
          </cell>
          <cell r="V1953" t="str">
            <v>m3</v>
          </cell>
          <cell r="Y1953" t="str">
            <v>CUSTO UNITÁRIO DE EXECUÇÃO</v>
          </cell>
          <cell r="AO1953">
            <v>77.66</v>
          </cell>
        </row>
        <row r="1955">
          <cell r="C1955" t="str">
            <v>CÓDIGO</v>
          </cell>
          <cell r="F1955" t="str">
            <v>MATERIAIS</v>
          </cell>
          <cell r="AC1955" t="str">
            <v>UNIDADE</v>
          </cell>
          <cell r="AG1955" t="str">
            <v>CUSTO UNITÁRIO</v>
          </cell>
          <cell r="AK1955" t="str">
            <v>CONSUMO</v>
          </cell>
          <cell r="AO1955" t="str">
            <v>CUSTO TOTAL</v>
          </cell>
        </row>
        <row r="1957">
          <cell r="C1957" t="str">
            <v>M202</v>
          </cell>
          <cell r="F1957" t="str">
            <v>CIMENTO PORTLAND CP - 32</v>
          </cell>
          <cell r="AC1957" t="str">
            <v>kg</v>
          </cell>
          <cell r="AG1957">
            <v>0.34399999999999997</v>
          </cell>
          <cell r="AK1957">
            <v>490</v>
          </cell>
          <cell r="AO1957">
            <v>168.55999999999997</v>
          </cell>
        </row>
        <row r="1958">
          <cell r="C1958" t="str">
            <v>M704</v>
          </cell>
          <cell r="F1958" t="str">
            <v>AREIA LAVADA</v>
          </cell>
          <cell r="AC1958" t="str">
            <v>m3</v>
          </cell>
          <cell r="AG1958">
            <v>55</v>
          </cell>
          <cell r="AK1958">
            <v>1.2</v>
          </cell>
          <cell r="AO1958">
            <v>66</v>
          </cell>
        </row>
        <row r="1965">
          <cell r="Y1965" t="str">
            <v>CUSTO DE MATERIAIS - TOTAL</v>
          </cell>
          <cell r="AO1965">
            <v>234.55999999999997</v>
          </cell>
        </row>
        <row r="1967">
          <cell r="C1967" t="str">
            <v>CÓDIGO</v>
          </cell>
          <cell r="F1967" t="str">
            <v>EQUIPAMENTO DE TRANSPORTE</v>
          </cell>
          <cell r="S1967" t="str">
            <v>TIPO</v>
          </cell>
          <cell r="V1967" t="str">
            <v>PISO</v>
          </cell>
          <cell r="Y1967" t="str">
            <v>MATERIAL</v>
          </cell>
          <cell r="AE1967" t="str">
            <v>CUSTO (tkm)</v>
          </cell>
          <cell r="AH1967" t="str">
            <v>DT            (km)</v>
          </cell>
          <cell r="AK1967" t="str">
            <v>CONSUMO</v>
          </cell>
          <cell r="AO1967" t="str">
            <v>CUSTO TOTAL</v>
          </cell>
        </row>
        <row r="1969">
          <cell r="C1969" t="str">
            <v>1.A.00.002.90</v>
          </cell>
          <cell r="F1969" t="str">
            <v>CAMINHÃO CARROCERIA</v>
          </cell>
          <cell r="S1969" t="str">
            <v>COML</v>
          </cell>
          <cell r="V1969" t="str">
            <v>PAV</v>
          </cell>
          <cell r="Y1969" t="str">
            <v>CIMENTO CP-32</v>
          </cell>
          <cell r="AE1969">
            <v>0.45</v>
          </cell>
          <cell r="AH1969">
            <v>125.54</v>
          </cell>
          <cell r="AK1969">
            <v>0.49</v>
          </cell>
          <cell r="AO1969">
            <v>27.68</v>
          </cell>
        </row>
        <row r="1970">
          <cell r="C1970" t="str">
            <v>1.A.00.001.90</v>
          </cell>
          <cell r="F1970" t="str">
            <v>CAMINHÃO CARROCERIA</v>
          </cell>
          <cell r="S1970" t="str">
            <v>COML</v>
          </cell>
          <cell r="V1970" t="str">
            <v>NPAV</v>
          </cell>
          <cell r="Y1970" t="str">
            <v>CIMENTO CP-32</v>
          </cell>
          <cell r="AE1970">
            <v>0.68</v>
          </cell>
          <cell r="AH1970">
            <v>0.26</v>
          </cell>
          <cell r="AK1970">
            <v>0.49</v>
          </cell>
          <cell r="AO1970">
            <v>0.09</v>
          </cell>
        </row>
        <row r="1971">
          <cell r="C1971" t="str">
            <v>1.A.00.001.40</v>
          </cell>
          <cell r="F1971" t="str">
            <v>CAMINHÃO CARROCERIA</v>
          </cell>
          <cell r="S1971" t="str">
            <v>LOCAL</v>
          </cell>
          <cell r="V1971" t="str">
            <v>NPAV</v>
          </cell>
          <cell r="Y1971" t="str">
            <v>CIMENTO CP-32</v>
          </cell>
          <cell r="AE1971">
            <v>1.1100000000000001</v>
          </cell>
          <cell r="AH1971">
            <v>9.8000000000000007</v>
          </cell>
          <cell r="AK1971">
            <v>0.49</v>
          </cell>
          <cell r="AO1971">
            <v>5.33</v>
          </cell>
        </row>
        <row r="1972">
          <cell r="C1972" t="str">
            <v>1.A.00.002.91</v>
          </cell>
          <cell r="F1972" t="str">
            <v>CAMINHÃO BASCULANTE</v>
          </cell>
          <cell r="S1972" t="str">
            <v>COML</v>
          </cell>
          <cell r="V1972" t="str">
            <v>PAV</v>
          </cell>
          <cell r="Y1972" t="str">
            <v>AREIA</v>
          </cell>
          <cell r="AE1972">
            <v>0.46</v>
          </cell>
          <cell r="AH1972">
            <v>166.6</v>
          </cell>
          <cell r="AK1972">
            <v>1.7999999999999998</v>
          </cell>
          <cell r="AO1972">
            <v>137.94</v>
          </cell>
        </row>
        <row r="1973">
          <cell r="C1973" t="str">
            <v>1.A.00.001.91</v>
          </cell>
          <cell r="F1973" t="str">
            <v>CAMINHÃO BASCULANTE</v>
          </cell>
          <cell r="S1973" t="str">
            <v>COML</v>
          </cell>
          <cell r="V1973" t="str">
            <v>NPAV</v>
          </cell>
          <cell r="Y1973" t="str">
            <v>AREIA</v>
          </cell>
          <cell r="AE1973">
            <v>0.69</v>
          </cell>
          <cell r="AH1973">
            <v>20.079999999999998</v>
          </cell>
          <cell r="AK1973">
            <v>1.7999999999999998</v>
          </cell>
          <cell r="AO1973">
            <v>24.94</v>
          </cell>
        </row>
        <row r="1974">
          <cell r="C1974" t="str">
            <v>1.A.00.001.05</v>
          </cell>
          <cell r="F1974" t="str">
            <v>CAMINHÃO BASCULANTE</v>
          </cell>
          <cell r="S1974" t="str">
            <v>LOCAL</v>
          </cell>
          <cell r="V1974" t="str">
            <v>NPAV</v>
          </cell>
          <cell r="Y1974" t="str">
            <v>AREIA</v>
          </cell>
          <cell r="AE1974">
            <v>0.88</v>
          </cell>
          <cell r="AH1974">
            <v>9.8000000000000007</v>
          </cell>
          <cell r="AK1974">
            <v>1.7999999999999998</v>
          </cell>
          <cell r="AO1974">
            <v>15.52</v>
          </cell>
        </row>
        <row r="1978">
          <cell r="Y1978" t="str">
            <v>CUSTO DE TRANSPORTE - TOTAL</v>
          </cell>
          <cell r="AO1978">
            <v>211.5</v>
          </cell>
        </row>
        <row r="1981">
          <cell r="A1981" t="str">
            <v>1.A.01.603.51</v>
          </cell>
          <cell r="Y1981" t="str">
            <v>CUSTO UNITÁRIO DIRETO - TOTAL</v>
          </cell>
          <cell r="AO1981">
            <v>523.72</v>
          </cell>
        </row>
        <row r="1984">
          <cell r="C1984" t="str">
            <v>OBSERVAÇÕES:</v>
          </cell>
        </row>
        <row r="1991">
          <cell r="C1991" t="str">
            <v>RODOVIA:</v>
          </cell>
          <cell r="G1991" t="str">
            <v>BR-487/PR</v>
          </cell>
          <cell r="AB1991" t="str">
            <v>DATA-BASE:      MARÇO/2011/PR</v>
          </cell>
          <cell r="AJ1991" t="str">
            <v>PB-Qd 08</v>
          </cell>
        </row>
        <row r="1992">
          <cell r="C1992" t="str">
            <v>TRECHO:</v>
          </cell>
          <cell r="G1992" t="str">
            <v>DIV. MS/PR - ENTR. BR-373(B)/PR-151 (P. GROSSA)</v>
          </cell>
        </row>
        <row r="1993">
          <cell r="C1993" t="str">
            <v>SUBTRECHO:</v>
          </cell>
          <cell r="G1993" t="str">
            <v xml:space="preserve">ENTR. PR-180/323(B)(CRUZEIRO DO OESTE) - ENTR. PR-465 (NOVA BRASÍLIA)                </v>
          </cell>
        </row>
        <row r="1996">
          <cell r="C1996" t="str">
            <v>C O M P O S I Ç Ã O   D E   C U S T O S   B Á S I C O S</v>
          </cell>
        </row>
        <row r="1998">
          <cell r="C1998" t="str">
            <v>CÓDIGO:</v>
          </cell>
          <cell r="G1998" t="str">
            <v>1.A.01.604.51</v>
          </cell>
          <cell r="K1998" t="str">
            <v>SERVIÇO:</v>
          </cell>
          <cell r="O1998" t="str">
            <v>ARGAMASSA CIMENTO-AREIA 1:4 AC</v>
          </cell>
          <cell r="AL1998" t="str">
            <v>UNIDADE:</v>
          </cell>
          <cell r="AP1998" t="str">
            <v>m3</v>
          </cell>
        </row>
        <row r="2001">
          <cell r="C2001" t="str">
            <v>CÓDIGO</v>
          </cell>
          <cell r="F2001" t="str">
            <v>EQUIPAMENTOS</v>
          </cell>
          <cell r="V2001" t="str">
            <v>QUANT.</v>
          </cell>
          <cell r="Y2001" t="str">
            <v>UTILIZAÇÃO</v>
          </cell>
          <cell r="AG2001" t="str">
            <v>CUSTO OPERACIONAL</v>
          </cell>
          <cell r="AO2001" t="str">
            <v>CUSTO HORÁRIO</v>
          </cell>
        </row>
        <row r="2002">
          <cell r="Y2002" t="str">
            <v>PROD.</v>
          </cell>
          <cell r="AC2002" t="str">
            <v>IMPROD.</v>
          </cell>
          <cell r="AG2002" t="str">
            <v>PROD.</v>
          </cell>
          <cell r="AK2002" t="str">
            <v>IMPROD.</v>
          </cell>
        </row>
        <row r="2003">
          <cell r="C2003" t="str">
            <v>E302</v>
          </cell>
          <cell r="F2003" t="str">
            <v>BETONEIRA: PENEDO: 400 l</v>
          </cell>
          <cell r="V2003">
            <v>1</v>
          </cell>
          <cell r="Y2003">
            <v>1</v>
          </cell>
          <cell r="AC2003">
            <v>0</v>
          </cell>
          <cell r="AG2003">
            <v>17.212700000000002</v>
          </cell>
          <cell r="AK2003">
            <v>15.1364</v>
          </cell>
          <cell r="AO2003">
            <v>17.21</v>
          </cell>
        </row>
        <row r="2004">
          <cell r="C2004" t="str">
            <v>E304</v>
          </cell>
          <cell r="F2004" t="str">
            <v>TRANSPORTADOR MANUAL: AJS: - CARRINHO DE MÃO 80 l</v>
          </cell>
          <cell r="V2004">
            <v>3</v>
          </cell>
          <cell r="Y2004">
            <v>1</v>
          </cell>
          <cell r="AC2004">
            <v>0</v>
          </cell>
          <cell r="AG2004">
            <v>0.12909999999999999</v>
          </cell>
          <cell r="AK2004">
            <v>0</v>
          </cell>
          <cell r="AO2004">
            <v>0.39</v>
          </cell>
        </row>
        <row r="2005">
          <cell r="C2005" t="str">
            <v>E509</v>
          </cell>
          <cell r="F2005" t="str">
            <v>GRUPO GERADOR: HEIMER: GEHMI-40 - 32,0 KVA</v>
          </cell>
          <cell r="V2005">
            <v>1</v>
          </cell>
          <cell r="Y2005">
            <v>1</v>
          </cell>
          <cell r="AC2005">
            <v>0</v>
          </cell>
          <cell r="AG2005">
            <v>29.731300000000001</v>
          </cell>
          <cell r="AK2005">
            <v>15.1364</v>
          </cell>
          <cell r="AO2005">
            <v>29.73</v>
          </cell>
        </row>
        <row r="2011">
          <cell r="Y2011" t="str">
            <v>CUSTO HORÁRIO DE EQUIPAMENTOS - TOTAL</v>
          </cell>
          <cell r="AO2011">
            <v>47.33</v>
          </cell>
        </row>
        <row r="2013">
          <cell r="C2013" t="str">
            <v>CÓDIGO</v>
          </cell>
          <cell r="F2013" t="str">
            <v>MÃO-DE-OBRA SUPLEMENTAR</v>
          </cell>
          <cell r="AC2013" t="str">
            <v>K ou R</v>
          </cell>
          <cell r="AG2013" t="str">
            <v>QUANT.</v>
          </cell>
          <cell r="AK2013" t="str">
            <v>SALÁRIO BASE</v>
          </cell>
          <cell r="AO2013" t="str">
            <v>CUSTO HORÁRIO</v>
          </cell>
        </row>
        <row r="2015">
          <cell r="C2015" t="str">
            <v>T604</v>
          </cell>
          <cell r="F2015" t="str">
            <v>PEDREIRO</v>
          </cell>
          <cell r="AG2015">
            <v>1</v>
          </cell>
          <cell r="AK2015">
            <v>11.156079999999999</v>
          </cell>
          <cell r="AO2015">
            <v>11.16</v>
          </cell>
        </row>
        <row r="2016">
          <cell r="C2016" t="str">
            <v>T701</v>
          </cell>
          <cell r="F2016" t="str">
            <v>SERVENTE</v>
          </cell>
          <cell r="AG2016">
            <v>14</v>
          </cell>
          <cell r="AK2016">
            <v>7.90456</v>
          </cell>
          <cell r="AO2016">
            <v>110.66</v>
          </cell>
        </row>
        <row r="2023">
          <cell r="Y2023" t="str">
            <v>FERRAMENTAS MANUAIS</v>
          </cell>
          <cell r="AG2023">
            <v>0.2051</v>
          </cell>
          <cell r="AK2023">
            <v>121.82</v>
          </cell>
          <cell r="AO2023">
            <v>24.99</v>
          </cell>
        </row>
        <row r="2024">
          <cell r="Y2024" t="str">
            <v>CUSTO HORÁRIO DE MÃO-DE-OBRA - TOTAL</v>
          </cell>
          <cell r="AO2024">
            <v>146.81</v>
          </cell>
        </row>
        <row r="2026">
          <cell r="Y2026" t="str">
            <v>CUSTO HORÁRIO DE EXECUÇÃO</v>
          </cell>
          <cell r="AO2026">
            <v>194.14</v>
          </cell>
        </row>
        <row r="2027">
          <cell r="C2027" t="str">
            <v>PRODUÇÃO DA EQUIPE</v>
          </cell>
          <cell r="Q2027">
            <v>2.5</v>
          </cell>
          <cell r="V2027" t="str">
            <v>m3</v>
          </cell>
          <cell r="Y2027" t="str">
            <v>CUSTO UNITÁRIO DE EXECUÇÃO</v>
          </cell>
          <cell r="AO2027">
            <v>77.66</v>
          </cell>
        </row>
        <row r="2029">
          <cell r="C2029" t="str">
            <v>CÓDIGO</v>
          </cell>
          <cell r="F2029" t="str">
            <v>MATERIAIS</v>
          </cell>
          <cell r="AC2029" t="str">
            <v>UNIDADE</v>
          </cell>
          <cell r="AG2029" t="str">
            <v>CUSTO UNITÁRIO</v>
          </cell>
          <cell r="AK2029" t="str">
            <v>CONSUMO</v>
          </cell>
          <cell r="AO2029" t="str">
            <v>CUSTO TOTAL</v>
          </cell>
        </row>
        <row r="2031">
          <cell r="C2031" t="str">
            <v>M202</v>
          </cell>
          <cell r="F2031" t="str">
            <v>CIMENTO PORTLAND CP - 32</v>
          </cell>
          <cell r="AC2031" t="str">
            <v>kg</v>
          </cell>
          <cell r="AG2031">
            <v>0.34399999999999997</v>
          </cell>
          <cell r="AK2031">
            <v>370</v>
          </cell>
          <cell r="AO2031">
            <v>127.27999999999999</v>
          </cell>
        </row>
        <row r="2032">
          <cell r="C2032" t="str">
            <v>M704</v>
          </cell>
          <cell r="F2032" t="str">
            <v>AREIA LAVADA</v>
          </cell>
          <cell r="AC2032" t="str">
            <v>m3</v>
          </cell>
          <cell r="AG2032">
            <v>55</v>
          </cell>
          <cell r="AK2032">
            <v>1.22</v>
          </cell>
          <cell r="AO2032">
            <v>67.099999999999994</v>
          </cell>
        </row>
        <row r="2039">
          <cell r="Y2039" t="str">
            <v>CUSTO DE MATERIAIS - TOTAL</v>
          </cell>
          <cell r="AO2039">
            <v>194.38</v>
          </cell>
        </row>
        <row r="2041">
          <cell r="C2041" t="str">
            <v>CÓDIGO</v>
          </cell>
          <cell r="F2041" t="str">
            <v>EQUIPAMENTO DE TRANSPORTE</v>
          </cell>
          <cell r="S2041" t="str">
            <v>TIPO</v>
          </cell>
          <cell r="V2041" t="str">
            <v>PISO</v>
          </cell>
          <cell r="Y2041" t="str">
            <v>MATERIAL</v>
          </cell>
          <cell r="AE2041" t="str">
            <v>CUSTO (tkm)</v>
          </cell>
          <cell r="AH2041" t="str">
            <v>DT            (km)</v>
          </cell>
          <cell r="AK2041" t="str">
            <v>CONSUMO</v>
          </cell>
          <cell r="AO2041" t="str">
            <v>CUSTO TOTAL</v>
          </cell>
        </row>
        <row r="2043">
          <cell r="C2043" t="str">
            <v>1.A.00.002.90</v>
          </cell>
          <cell r="F2043" t="str">
            <v>CAMINHÃO CARROCERIA</v>
          </cell>
          <cell r="S2043" t="str">
            <v>COML</v>
          </cell>
          <cell r="V2043" t="str">
            <v>PAV</v>
          </cell>
          <cell r="Y2043" t="str">
            <v>CIMENTO CP-32</v>
          </cell>
          <cell r="AE2043">
            <v>0.45</v>
          </cell>
          <cell r="AH2043">
            <v>125.54</v>
          </cell>
          <cell r="AK2043">
            <v>0.37</v>
          </cell>
          <cell r="AO2043">
            <v>20.9</v>
          </cell>
        </row>
        <row r="2044">
          <cell r="C2044" t="str">
            <v>1.A.00.001.90</v>
          </cell>
          <cell r="F2044" t="str">
            <v>CAMINHÃO CARROCERIA</v>
          </cell>
          <cell r="S2044" t="str">
            <v>COML</v>
          </cell>
          <cell r="V2044" t="str">
            <v>NPAV</v>
          </cell>
          <cell r="Y2044" t="str">
            <v>CIMENTO CP-32</v>
          </cell>
          <cell r="AE2044">
            <v>0.68</v>
          </cell>
          <cell r="AH2044">
            <v>0.26</v>
          </cell>
          <cell r="AK2044">
            <v>0.37</v>
          </cell>
          <cell r="AO2044">
            <v>7.0000000000000007E-2</v>
          </cell>
        </row>
        <row r="2045">
          <cell r="C2045" t="str">
            <v>1.A.00.001.40</v>
          </cell>
          <cell r="F2045" t="str">
            <v>CAMINHÃO CARROCERIA</v>
          </cell>
          <cell r="S2045" t="str">
            <v>LOCAL</v>
          </cell>
          <cell r="V2045" t="str">
            <v>NPAV</v>
          </cell>
          <cell r="Y2045" t="str">
            <v>CIMENTO CP-32</v>
          </cell>
          <cell r="AE2045">
            <v>1.1100000000000001</v>
          </cell>
          <cell r="AH2045">
            <v>9.8000000000000007</v>
          </cell>
          <cell r="AK2045">
            <v>0.37</v>
          </cell>
          <cell r="AO2045">
            <v>4.0199999999999996</v>
          </cell>
        </row>
        <row r="2046">
          <cell r="C2046" t="str">
            <v>1.A.00.002.91</v>
          </cell>
          <cell r="F2046" t="str">
            <v>CAMINHÃO BASCULANTE</v>
          </cell>
          <cell r="S2046" t="str">
            <v>COML</v>
          </cell>
          <cell r="V2046" t="str">
            <v>PAV</v>
          </cell>
          <cell r="Y2046" t="str">
            <v>AREIA</v>
          </cell>
          <cell r="AE2046">
            <v>0.46</v>
          </cell>
          <cell r="AH2046">
            <v>166.6</v>
          </cell>
          <cell r="AK2046">
            <v>1.83</v>
          </cell>
          <cell r="AO2046">
            <v>140.24</v>
          </cell>
        </row>
        <row r="2047">
          <cell r="C2047" t="str">
            <v>1.A.00.001.91</v>
          </cell>
          <cell r="F2047" t="str">
            <v>CAMINHÃO BASCULANTE</v>
          </cell>
          <cell r="S2047" t="str">
            <v>COML</v>
          </cell>
          <cell r="V2047" t="str">
            <v>NPAV</v>
          </cell>
          <cell r="Y2047" t="str">
            <v>AREIA</v>
          </cell>
          <cell r="AE2047">
            <v>0.69</v>
          </cell>
          <cell r="AH2047">
            <v>20.079999999999998</v>
          </cell>
          <cell r="AK2047">
            <v>1.83</v>
          </cell>
          <cell r="AO2047">
            <v>25.36</v>
          </cell>
        </row>
        <row r="2048">
          <cell r="C2048" t="str">
            <v>1.A.00.001.05</v>
          </cell>
          <cell r="F2048" t="str">
            <v>CAMINHÃO BASCULANTE</v>
          </cell>
          <cell r="S2048" t="str">
            <v>LOCAL</v>
          </cell>
          <cell r="V2048" t="str">
            <v>NPAV</v>
          </cell>
          <cell r="Y2048" t="str">
            <v>AREIA</v>
          </cell>
          <cell r="AE2048">
            <v>0.88</v>
          </cell>
          <cell r="AH2048">
            <v>9.8000000000000007</v>
          </cell>
          <cell r="AK2048">
            <v>1.83</v>
          </cell>
          <cell r="AO2048">
            <v>15.78</v>
          </cell>
        </row>
        <row r="2052">
          <cell r="Y2052" t="str">
            <v>CUSTO DE TRANSPORTE - TOTAL</v>
          </cell>
          <cell r="AO2052">
            <v>206.37000000000003</v>
          </cell>
        </row>
        <row r="2055">
          <cell r="A2055" t="str">
            <v>1.A.01.604.51</v>
          </cell>
          <cell r="Y2055" t="str">
            <v>CUSTO UNITÁRIO DIRETO - TOTAL</v>
          </cell>
          <cell r="AO2055">
            <v>478.40999999999997</v>
          </cell>
        </row>
        <row r="2058">
          <cell r="C2058" t="str">
            <v>OBSERVAÇÕES:</v>
          </cell>
        </row>
        <row r="2065">
          <cell r="C2065" t="str">
            <v>RODOVIA:</v>
          </cell>
          <cell r="G2065" t="str">
            <v>BR-487/PR</v>
          </cell>
          <cell r="AB2065" t="str">
            <v>DATA-BASE:      MARÇO/2011/PR</v>
          </cell>
          <cell r="AJ2065" t="str">
            <v>PB-Qd 08</v>
          </cell>
        </row>
        <row r="2066">
          <cell r="C2066" t="str">
            <v>TRECHO:</v>
          </cell>
          <cell r="G2066" t="str">
            <v>DIV. MS/PR - ENTR. BR-373(B)/PR-151 (P. GROSSA)</v>
          </cell>
        </row>
        <row r="2067">
          <cell r="C2067" t="str">
            <v>SUBTRECHO:</v>
          </cell>
          <cell r="G2067" t="str">
            <v xml:space="preserve">ENTR. PR-180/323(B)(CRUZEIRO DO OESTE) - ENTR. PR-465 (NOVA BRASÍLIA)                </v>
          </cell>
        </row>
        <row r="2070">
          <cell r="C2070" t="str">
            <v>C O M P O S I Ç Ã O   D E   C U S T O S   B Á S I C O S</v>
          </cell>
        </row>
        <row r="2072">
          <cell r="C2072" t="str">
            <v>CÓDIGO:</v>
          </cell>
          <cell r="G2072" t="str">
            <v>1.A.01.730.50</v>
          </cell>
          <cell r="K2072" t="str">
            <v>SERVIÇO:</v>
          </cell>
          <cell r="O2072" t="str">
            <v>CONCRETO Fck=18 Mpa P/ PRÉ-MOLDADOS (MOURÕES ) AC/BC</v>
          </cell>
          <cell r="AL2072" t="str">
            <v>UNIDADE:</v>
          </cell>
          <cell r="AP2072" t="str">
            <v>m3</v>
          </cell>
        </row>
        <row r="2075">
          <cell r="C2075" t="str">
            <v>CÓDIGO</v>
          </cell>
          <cell r="F2075" t="str">
            <v>EQUIPAMENTOS</v>
          </cell>
          <cell r="V2075" t="str">
            <v>QUANT.</v>
          </cell>
          <cell r="Y2075" t="str">
            <v>UTILIZAÇÃO</v>
          </cell>
          <cell r="AG2075" t="str">
            <v>CUSTO OPERACIONAL</v>
          </cell>
          <cell r="AO2075" t="str">
            <v>CUSTO HORÁRIO</v>
          </cell>
        </row>
        <row r="2076">
          <cell r="Y2076" t="str">
            <v>PROD.</v>
          </cell>
          <cell r="AC2076" t="str">
            <v>IMPROD.</v>
          </cell>
          <cell r="AG2076" t="str">
            <v>PROD.</v>
          </cell>
          <cell r="AK2076" t="str">
            <v>IMPROD.</v>
          </cell>
        </row>
        <row r="2077">
          <cell r="C2077" t="str">
            <v>E301</v>
          </cell>
          <cell r="F2077" t="str">
            <v>BETONEIRA: PENEDO: 400 l</v>
          </cell>
          <cell r="V2077">
            <v>1</v>
          </cell>
          <cell r="Y2077">
            <v>1</v>
          </cell>
          <cell r="AC2077">
            <v>0</v>
          </cell>
          <cell r="AG2077">
            <v>19.312100000000001</v>
          </cell>
          <cell r="AK2077">
            <v>15.1364</v>
          </cell>
          <cell r="AO2077">
            <v>19.309999999999999</v>
          </cell>
        </row>
        <row r="2078">
          <cell r="C2078" t="str">
            <v>E304</v>
          </cell>
          <cell r="F2078" t="str">
            <v>TRANSPORTADOR MANUAL: AJS: - CARRINHO DE MÃO 80 l</v>
          </cell>
          <cell r="V2078">
            <v>3</v>
          </cell>
          <cell r="Y2078">
            <v>0.7</v>
          </cell>
          <cell r="AC2078">
            <v>0.3</v>
          </cell>
          <cell r="AG2078">
            <v>0.12909999999999999</v>
          </cell>
          <cell r="AK2078">
            <v>0</v>
          </cell>
          <cell r="AO2078">
            <v>0.27</v>
          </cell>
        </row>
        <row r="2079">
          <cell r="C2079" t="str">
            <v>E316</v>
          </cell>
          <cell r="F2079" t="str">
            <v>FAB. PRÉ-MOLDADO CONCRETO: SERVIMAQ: - INST. COMPL. - MOURÃO</v>
          </cell>
          <cell r="V2079">
            <v>1</v>
          </cell>
          <cell r="Y2079">
            <v>1</v>
          </cell>
          <cell r="AC2079">
            <v>0</v>
          </cell>
          <cell r="AG2079">
            <v>1.5049999999999999</v>
          </cell>
          <cell r="AK2079">
            <v>0</v>
          </cell>
          <cell r="AO2079">
            <v>1.51</v>
          </cell>
        </row>
        <row r="2080">
          <cell r="C2080" t="str">
            <v>E509</v>
          </cell>
          <cell r="F2080" t="str">
            <v>GRUPO GERADOR: HEIMER: GEHMI-40 - 32,0 KVA</v>
          </cell>
          <cell r="V2080">
            <v>1</v>
          </cell>
          <cell r="Y2080">
            <v>1</v>
          </cell>
          <cell r="AC2080">
            <v>0</v>
          </cell>
          <cell r="AG2080">
            <v>29.731300000000001</v>
          </cell>
          <cell r="AK2080">
            <v>15.1364</v>
          </cell>
          <cell r="AO2080">
            <v>29.73</v>
          </cell>
        </row>
        <row r="2085">
          <cell r="Y2085" t="str">
            <v>CUSTO HORÁRIO DE EQUIPAMENTOS - TOTAL</v>
          </cell>
          <cell r="AO2085">
            <v>50.82</v>
          </cell>
        </row>
        <row r="2087">
          <cell r="C2087" t="str">
            <v>CÓDIGO</v>
          </cell>
          <cell r="F2087" t="str">
            <v>MÃO-DE-OBRA SUPLEMENTAR</v>
          </cell>
          <cell r="AC2087" t="str">
            <v>K ou R</v>
          </cell>
          <cell r="AG2087" t="str">
            <v>QUANT.</v>
          </cell>
          <cell r="AK2087" t="str">
            <v>SALÁRIO BASE</v>
          </cell>
          <cell r="AO2087" t="str">
            <v>CUSTO HORÁRIO</v>
          </cell>
        </row>
        <row r="2089">
          <cell r="C2089" t="str">
            <v>T604</v>
          </cell>
          <cell r="F2089" t="str">
            <v>PEDREIRO</v>
          </cell>
          <cell r="AG2089">
            <v>1</v>
          </cell>
          <cell r="AK2089">
            <v>11.156079999999999</v>
          </cell>
          <cell r="AO2089">
            <v>11.16</v>
          </cell>
        </row>
        <row r="2090">
          <cell r="C2090" t="str">
            <v>T701</v>
          </cell>
          <cell r="F2090" t="str">
            <v>SERVENTE</v>
          </cell>
          <cell r="AG2090">
            <v>11</v>
          </cell>
          <cell r="AK2090">
            <v>7.90456</v>
          </cell>
          <cell r="AO2090">
            <v>86.95</v>
          </cell>
        </row>
        <row r="2097">
          <cell r="Y2097" t="str">
            <v>FERRAMENTAS MANUAIS</v>
          </cell>
          <cell r="AG2097">
            <v>0.2051</v>
          </cell>
          <cell r="AK2097">
            <v>98.11</v>
          </cell>
          <cell r="AO2097">
            <v>20.12</v>
          </cell>
        </row>
        <row r="2098">
          <cell r="Y2098" t="str">
            <v>CUSTO HORÁRIO DE MÃO-DE-OBRA - TOTAL</v>
          </cell>
          <cell r="AO2098">
            <v>118.23</v>
          </cell>
        </row>
        <row r="2100">
          <cell r="Y2100" t="str">
            <v>CUSTO HORÁRIO DE EXECUÇÃO</v>
          </cell>
          <cell r="AO2100">
            <v>169.05</v>
          </cell>
        </row>
        <row r="2101">
          <cell r="C2101" t="str">
            <v>PRODUÇÃO DA EQUIPE</v>
          </cell>
          <cell r="Q2101">
            <v>2.5</v>
          </cell>
          <cell r="V2101" t="str">
            <v>m3</v>
          </cell>
          <cell r="Y2101" t="str">
            <v>CUSTO UNITÁRIO DE EXECUÇÃO</v>
          </cell>
          <cell r="AO2101">
            <v>67.62</v>
          </cell>
        </row>
        <row r="2103">
          <cell r="C2103" t="str">
            <v>CÓDIGO</v>
          </cell>
          <cell r="F2103" t="str">
            <v>MATERIAIS</v>
          </cell>
          <cell r="AC2103" t="str">
            <v>UNIDADE</v>
          </cell>
          <cell r="AG2103" t="str">
            <v>CUSTO UNITÁRIO</v>
          </cell>
          <cell r="AK2103" t="str">
            <v>CONSUMO</v>
          </cell>
          <cell r="AO2103" t="str">
            <v>CUSTO TOTAL</v>
          </cell>
        </row>
        <row r="2105">
          <cell r="C2105" t="str">
            <v>M202</v>
          </cell>
          <cell r="F2105" t="str">
            <v>CIMENTO PORTLAND CP - 32</v>
          </cell>
          <cell r="AC2105" t="str">
            <v>kg</v>
          </cell>
          <cell r="AG2105">
            <v>0.34399999999999997</v>
          </cell>
          <cell r="AK2105">
            <v>350</v>
          </cell>
          <cell r="AO2105">
            <v>120.39999999999999</v>
          </cell>
        </row>
        <row r="2106">
          <cell r="C2106" t="str">
            <v>M704</v>
          </cell>
          <cell r="F2106" t="str">
            <v>AREIA LAVADA</v>
          </cell>
          <cell r="AC2106" t="str">
            <v>m3</v>
          </cell>
          <cell r="AG2106">
            <v>55</v>
          </cell>
          <cell r="AK2106">
            <v>0.61599999999999999</v>
          </cell>
          <cell r="AO2106">
            <v>33.880000000000003</v>
          </cell>
        </row>
        <row r="2107">
          <cell r="C2107" t="str">
            <v>1.A.00.717.00</v>
          </cell>
          <cell r="F2107" t="str">
            <v>BRITA COMERCIAL</v>
          </cell>
          <cell r="AC2107" t="str">
            <v>m3</v>
          </cell>
          <cell r="AG2107">
            <v>47.4</v>
          </cell>
          <cell r="AK2107">
            <v>0.76800000000000002</v>
          </cell>
          <cell r="AO2107">
            <v>36.403199999999998</v>
          </cell>
        </row>
        <row r="2113">
          <cell r="Y2113" t="str">
            <v>CUSTO DE MATERIAIS - TOTAL</v>
          </cell>
          <cell r="AO2113">
            <v>190.6832</v>
          </cell>
        </row>
        <row r="2115">
          <cell r="C2115" t="str">
            <v>CÓDIGO</v>
          </cell>
          <cell r="F2115" t="str">
            <v>EQUIPAMENTO DE TRANSPORTE</v>
          </cell>
          <cell r="S2115" t="str">
            <v>TIPO</v>
          </cell>
          <cell r="V2115" t="str">
            <v>PISO</v>
          </cell>
          <cell r="Y2115" t="str">
            <v>MATERIAL</v>
          </cell>
          <cell r="AE2115" t="str">
            <v>CUSTO (tkm)</v>
          </cell>
          <cell r="AH2115" t="str">
            <v>DT            (km)</v>
          </cell>
          <cell r="AK2115" t="str">
            <v>CONSUMO</v>
          </cell>
          <cell r="AO2115" t="str">
            <v>CUSTO TOTAL</v>
          </cell>
        </row>
        <row r="2117">
          <cell r="C2117" t="str">
            <v>1.A.00.002.90</v>
          </cell>
          <cell r="F2117" t="str">
            <v>CAMINHÃO CARROCERIA</v>
          </cell>
          <cell r="S2117" t="str">
            <v>COML</v>
          </cell>
          <cell r="V2117" t="str">
            <v>PAV</v>
          </cell>
          <cell r="Y2117" t="str">
            <v>CIMENTO CP-32</v>
          </cell>
          <cell r="AE2117">
            <v>0.45</v>
          </cell>
          <cell r="AH2117">
            <v>125.54</v>
          </cell>
          <cell r="AK2117">
            <v>0.35</v>
          </cell>
          <cell r="AO2117">
            <v>19.77</v>
          </cell>
        </row>
        <row r="2118">
          <cell r="C2118" t="str">
            <v>1.A.00.001.90</v>
          </cell>
          <cell r="F2118" t="str">
            <v>CAMINHÃO CARROCERIA</v>
          </cell>
          <cell r="S2118" t="str">
            <v>COML</v>
          </cell>
          <cell r="V2118" t="str">
            <v>NPAV</v>
          </cell>
          <cell r="Y2118" t="str">
            <v>CIMENTO CP-32</v>
          </cell>
          <cell r="AE2118">
            <v>0.68</v>
          </cell>
          <cell r="AH2118">
            <v>0.26</v>
          </cell>
          <cell r="AK2118">
            <v>0.35</v>
          </cell>
          <cell r="AO2118">
            <v>0.06</v>
          </cell>
        </row>
        <row r="2119">
          <cell r="C2119" t="str">
            <v>1.A.00.002.91</v>
          </cell>
          <cell r="F2119" t="str">
            <v>CAMINHÃO BASCULANTE</v>
          </cell>
          <cell r="S2119" t="str">
            <v>COML</v>
          </cell>
          <cell r="V2119" t="str">
            <v>PAV</v>
          </cell>
          <cell r="Y2119" t="str">
            <v>AREIA</v>
          </cell>
          <cell r="AE2119">
            <v>0.46</v>
          </cell>
          <cell r="AH2119">
            <v>166.6</v>
          </cell>
          <cell r="AK2119">
            <v>0.92399999999999993</v>
          </cell>
          <cell r="AO2119">
            <v>70.81</v>
          </cell>
        </row>
        <row r="2120">
          <cell r="C2120" t="str">
            <v>1.A.00.001.91</v>
          </cell>
          <cell r="F2120" t="str">
            <v>CAMINHÃO BASCULANTE</v>
          </cell>
          <cell r="S2120" t="str">
            <v>COML</v>
          </cell>
          <cell r="V2120" t="str">
            <v>NPAV</v>
          </cell>
          <cell r="Y2120" t="str">
            <v>AREIA</v>
          </cell>
          <cell r="AE2120">
            <v>0.69</v>
          </cell>
          <cell r="AH2120">
            <v>20.079999999999998</v>
          </cell>
          <cell r="AK2120">
            <v>0.92399999999999993</v>
          </cell>
          <cell r="AO2120">
            <v>12.8</v>
          </cell>
        </row>
        <row r="2121">
          <cell r="C2121" t="str">
            <v>1.A.00.002.91</v>
          </cell>
          <cell r="F2121" t="str">
            <v>CAMINHÃO BASCULANTE</v>
          </cell>
          <cell r="S2121" t="str">
            <v>COML</v>
          </cell>
          <cell r="V2121" t="str">
            <v>PAV</v>
          </cell>
          <cell r="Y2121" t="str">
            <v>BRITA</v>
          </cell>
          <cell r="AE2121">
            <v>0.46</v>
          </cell>
          <cell r="AH2121">
            <v>40.840000000000003</v>
          </cell>
          <cell r="AK2121">
            <v>1.1520000000000001</v>
          </cell>
          <cell r="AO2121">
            <v>21.64</v>
          </cell>
        </row>
        <row r="2122">
          <cell r="C2122" t="str">
            <v>1.A.00.001.91</v>
          </cell>
          <cell r="F2122" t="str">
            <v>CAMINHÃO BASCULANTE</v>
          </cell>
          <cell r="S2122" t="str">
            <v>COML</v>
          </cell>
          <cell r="V2122" t="str">
            <v>NPAV</v>
          </cell>
          <cell r="Y2122" t="str">
            <v>BRITA</v>
          </cell>
          <cell r="AE2122">
            <v>0.69</v>
          </cell>
          <cell r="AH2122">
            <v>0.26</v>
          </cell>
          <cell r="AK2122">
            <v>1.1520000000000001</v>
          </cell>
          <cell r="AO2122">
            <v>0.21</v>
          </cell>
        </row>
        <row r="2126">
          <cell r="Y2126" t="str">
            <v>CUSTO DE TRANSPORTE - TOTAL</v>
          </cell>
          <cell r="AO2126">
            <v>125.28999999999999</v>
          </cell>
        </row>
        <row r="2129">
          <cell r="A2129" t="str">
            <v>1.A.01.730.50</v>
          </cell>
          <cell r="Y2129" t="str">
            <v>CUSTO UNITÁRIO DIRETO - TOTAL</v>
          </cell>
          <cell r="AO2129">
            <v>383.59320000000002</v>
          </cell>
        </row>
        <row r="2132">
          <cell r="C2132" t="str">
            <v>OBSERVAÇÕES:</v>
          </cell>
        </row>
        <row r="2139">
          <cell r="C2139" t="str">
            <v>RODOVIA:</v>
          </cell>
          <cell r="G2139" t="str">
            <v>BR-487/PR</v>
          </cell>
          <cell r="AB2139" t="str">
            <v>DATA-BASE:      MARÇO/2011/PR</v>
          </cell>
          <cell r="AJ2139" t="str">
            <v>PB-Qd 08</v>
          </cell>
        </row>
        <row r="2140">
          <cell r="C2140" t="str">
            <v>TRECHO:</v>
          </cell>
          <cell r="G2140" t="str">
            <v>DIV. MS/PR - ENTR. BR-373(B)/PR-151 (P. GROSSA)</v>
          </cell>
        </row>
        <row r="2141">
          <cell r="C2141" t="str">
            <v>SUBTRECHO:</v>
          </cell>
          <cell r="G2141" t="str">
            <v xml:space="preserve">ENTR. PR-180/323(B)(CRUZEIRO DO OESTE) - ENTR. PR-465 (NOVA BRASÍLIA)                </v>
          </cell>
        </row>
        <row r="2144">
          <cell r="C2144" t="str">
            <v>C O M P O S I Ç Ã O   D E   C U S T O S   B Á S I C O S</v>
          </cell>
        </row>
        <row r="2146">
          <cell r="C2146" t="str">
            <v>CÓDIGO:</v>
          </cell>
          <cell r="G2146" t="str">
            <v>1.A.01.730.51</v>
          </cell>
          <cell r="K2146" t="str">
            <v>SERVIÇO:</v>
          </cell>
          <cell r="O2146" t="str">
            <v>FABRIC. MOURÃO CONCRETO ESTIC./ESCORA SEÇÃO QUADRADA 15 CM AC/BC</v>
          </cell>
          <cell r="AL2146" t="str">
            <v>UNIDADE:</v>
          </cell>
          <cell r="AP2146" t="str">
            <v>und</v>
          </cell>
        </row>
        <row r="2149">
          <cell r="C2149" t="str">
            <v>CÓDIGO</v>
          </cell>
          <cell r="F2149" t="str">
            <v>EQUIPAMENTOS</v>
          </cell>
          <cell r="V2149" t="str">
            <v>QUANT.</v>
          </cell>
          <cell r="Y2149" t="str">
            <v>UTILIZAÇÃO</v>
          </cell>
          <cell r="AG2149" t="str">
            <v>CUSTO OPERACIONAL</v>
          </cell>
          <cell r="AO2149" t="str">
            <v>CUSTO HORÁRIO</v>
          </cell>
        </row>
        <row r="2150">
          <cell r="Y2150" t="str">
            <v>PROD.</v>
          </cell>
          <cell r="AC2150" t="str">
            <v>IMPROD.</v>
          </cell>
          <cell r="AG2150" t="str">
            <v>PROD.</v>
          </cell>
          <cell r="AK2150" t="str">
            <v>IMPROD.</v>
          </cell>
        </row>
        <row r="2159">
          <cell r="Y2159" t="str">
            <v>CUSTO HORÁRIO DE EQUIPAMENTOS - TOTAL</v>
          </cell>
          <cell r="AO2159">
            <v>0</v>
          </cell>
        </row>
        <row r="2161">
          <cell r="C2161" t="str">
            <v>CÓDIGO</v>
          </cell>
          <cell r="F2161" t="str">
            <v>MÃO-DE-OBRA SUPLEMENTAR</v>
          </cell>
          <cell r="AC2161" t="str">
            <v>K ou R</v>
          </cell>
          <cell r="AG2161" t="str">
            <v>QUANT.</v>
          </cell>
          <cell r="AK2161" t="str">
            <v>SALÁRIO BASE</v>
          </cell>
          <cell r="AO2161" t="str">
            <v>CUSTO HORÁRIO</v>
          </cell>
        </row>
        <row r="2163">
          <cell r="C2163" t="str">
            <v>T501</v>
          </cell>
          <cell r="F2163" t="str">
            <v>ENCARREGADO DE TURMA</v>
          </cell>
          <cell r="AG2163">
            <v>0.1</v>
          </cell>
          <cell r="AK2163">
            <v>22.98488</v>
          </cell>
          <cell r="AO2163">
            <v>2.2999999999999998</v>
          </cell>
        </row>
        <row r="2164">
          <cell r="C2164" t="str">
            <v>T701</v>
          </cell>
          <cell r="F2164" t="str">
            <v>SERVENTE</v>
          </cell>
          <cell r="AG2164">
            <v>0.5</v>
          </cell>
          <cell r="AK2164">
            <v>7.90456</v>
          </cell>
          <cell r="AO2164">
            <v>3.95</v>
          </cell>
        </row>
        <row r="2171">
          <cell r="Y2171" t="str">
            <v>FERRAMENTAS MANUAIS</v>
          </cell>
          <cell r="AG2171">
            <v>0.15509999999999999</v>
          </cell>
          <cell r="AK2171">
            <v>6.25</v>
          </cell>
          <cell r="AO2171">
            <v>0.97</v>
          </cell>
        </row>
        <row r="2172">
          <cell r="Y2172" t="str">
            <v>CUSTO HORÁRIO DE MÃO-DE-OBRA - TOTAL</v>
          </cell>
          <cell r="AO2172">
            <v>7.22</v>
          </cell>
        </row>
        <row r="2174">
          <cell r="Y2174" t="str">
            <v>CUSTO HORÁRIO DE EXECUÇÃO</v>
          </cell>
          <cell r="AO2174">
            <v>7.22</v>
          </cell>
        </row>
        <row r="2175">
          <cell r="C2175" t="str">
            <v>PRODUÇÃO DA EQUIPE</v>
          </cell>
          <cell r="Q2175">
            <v>1</v>
          </cell>
          <cell r="V2175" t="str">
            <v>und</v>
          </cell>
          <cell r="Y2175" t="str">
            <v>CUSTO UNITÁRIO DE EXECUÇÃO</v>
          </cell>
          <cell r="AO2175">
            <v>7.22</v>
          </cell>
        </row>
        <row r="2177">
          <cell r="C2177" t="str">
            <v>CÓDIGO</v>
          </cell>
          <cell r="F2177" t="str">
            <v>MATERIAIS</v>
          </cell>
          <cell r="AC2177" t="str">
            <v>UNIDADE</v>
          </cell>
          <cell r="AG2177" t="str">
            <v>CUSTO UNITÁRIO</v>
          </cell>
          <cell r="AK2177" t="str">
            <v>CONSUMO</v>
          </cell>
          <cell r="AO2177" t="str">
            <v>CUSTO TOTAL</v>
          </cell>
        </row>
        <row r="2179">
          <cell r="C2179" t="str">
            <v>1.A.01.580.02</v>
          </cell>
          <cell r="F2179" t="str">
            <v>FORNECIMENTO, PREPARO E COLOCAÇÃO FORMAS AÇO CA 50</v>
          </cell>
          <cell r="AC2179" t="str">
            <v>m3</v>
          </cell>
          <cell r="AG2179">
            <v>5.9550000000000001</v>
          </cell>
          <cell r="AK2179">
            <v>2.64</v>
          </cell>
          <cell r="AO2179">
            <v>15.721200000000001</v>
          </cell>
        </row>
        <row r="2180">
          <cell r="C2180" t="str">
            <v>1.A.01.730.50</v>
          </cell>
          <cell r="F2180" t="str">
            <v>CONCRETO Fck=18 Mpa P/ PRÉ-MOLDADOS (MOURÕES ) AC/BC</v>
          </cell>
          <cell r="AC2180" t="str">
            <v>m3</v>
          </cell>
          <cell r="AG2180">
            <v>383.59320000000002</v>
          </cell>
          <cell r="AK2180">
            <v>4.9500000000000002E-2</v>
          </cell>
          <cell r="AO2180">
            <v>18.987863400000002</v>
          </cell>
        </row>
        <row r="2187">
          <cell r="Y2187" t="str">
            <v>CUSTO DE MATERIAIS - TOTAL</v>
          </cell>
          <cell r="AO2187">
            <v>34.709063400000005</v>
          </cell>
        </row>
        <row r="2189">
          <cell r="C2189" t="str">
            <v>CÓDIGO</v>
          </cell>
          <cell r="F2189" t="str">
            <v>EQUIPAMENTO DE TRANSPORTE</v>
          </cell>
          <cell r="S2189" t="str">
            <v>TIPO</v>
          </cell>
          <cell r="V2189" t="str">
            <v>PISO</v>
          </cell>
          <cell r="Y2189" t="str">
            <v>MATERIAL</v>
          </cell>
          <cell r="AE2189" t="str">
            <v>CUSTO (tkm)</v>
          </cell>
          <cell r="AH2189" t="str">
            <v>DT            (km)</v>
          </cell>
          <cell r="AK2189" t="str">
            <v>CONSUMO</v>
          </cell>
          <cell r="AO2189" t="str">
            <v>CUSTO TOTAL</v>
          </cell>
        </row>
        <row r="2200">
          <cell r="Y2200" t="str">
            <v>CUSTO DE TRANSPORTE - TOTAL</v>
          </cell>
          <cell r="AO2200">
            <v>0</v>
          </cell>
        </row>
        <row r="2203">
          <cell r="A2203" t="str">
            <v>1.A.01.730.51</v>
          </cell>
          <cell r="Y2203" t="str">
            <v>CUSTO UNITÁRIO DIRETO - TOTAL</v>
          </cell>
          <cell r="AO2203">
            <v>41.929063400000004</v>
          </cell>
        </row>
        <row r="2206">
          <cell r="C2206" t="str">
            <v>OBSERVAÇÕES:</v>
          </cell>
        </row>
        <row r="2213">
          <cell r="C2213" t="str">
            <v>RODOVIA:</v>
          </cell>
          <cell r="G2213" t="str">
            <v>BR-487/PR</v>
          </cell>
          <cell r="AB2213" t="str">
            <v>DATA-BASE:      MARÇO/2011/PR</v>
          </cell>
          <cell r="AJ2213" t="str">
            <v>PB-Qd 08</v>
          </cell>
        </row>
        <row r="2214">
          <cell r="C2214" t="str">
            <v>TRECHO:</v>
          </cell>
          <cell r="G2214" t="str">
            <v>DIV. MS/PR - ENTR. BR-373(B)/PR-151 (P. GROSSA)</v>
          </cell>
        </row>
        <row r="2215">
          <cell r="C2215" t="str">
            <v>SUBTRECHO:</v>
          </cell>
          <cell r="G2215" t="str">
            <v xml:space="preserve">ENTR. PR-180/323(B)(CRUZEIRO DO OESTE) - ENTR. PR-465 (NOVA BRASÍLIA)                </v>
          </cell>
        </row>
        <row r="2218">
          <cell r="C2218" t="str">
            <v>C O M P O S I Ç Ã O   D E   C U S T O S   B Á S I C O S</v>
          </cell>
        </row>
        <row r="2220">
          <cell r="C2220" t="str">
            <v>CÓDIGO:</v>
          </cell>
          <cell r="G2220" t="str">
            <v>1.A.01.735.51</v>
          </cell>
          <cell r="K2220" t="str">
            <v>SERVIÇO:</v>
          </cell>
          <cell r="O2220" t="str">
            <v>FAB. MOURÃO CONCRETO SUPORTE SEÇÃO QUADRADA 11 CM AC/BC</v>
          </cell>
          <cell r="AL2220" t="str">
            <v>UNIDADE:</v>
          </cell>
          <cell r="AP2220" t="str">
            <v>und</v>
          </cell>
        </row>
        <row r="2223">
          <cell r="C2223" t="str">
            <v>CÓDIGO</v>
          </cell>
          <cell r="F2223" t="str">
            <v>EQUIPAMENTOS</v>
          </cell>
          <cell r="V2223" t="str">
            <v>QUANT.</v>
          </cell>
          <cell r="Y2223" t="str">
            <v>UTILIZAÇÃO</v>
          </cell>
          <cell r="AG2223" t="str">
            <v>CUSTO OPERACIONAL</v>
          </cell>
          <cell r="AO2223" t="str">
            <v>CUSTO HORÁRIO</v>
          </cell>
        </row>
        <row r="2224">
          <cell r="Y2224" t="str">
            <v>PROD.</v>
          </cell>
          <cell r="AC2224" t="str">
            <v>IMPROD.</v>
          </cell>
          <cell r="AG2224" t="str">
            <v>PROD.</v>
          </cell>
          <cell r="AK2224" t="str">
            <v>IMPROD.</v>
          </cell>
        </row>
        <row r="2233">
          <cell r="Y2233" t="str">
            <v>CUSTO HORÁRIO DE EQUIPAMENTOS - TOTAL</v>
          </cell>
          <cell r="AO2233">
            <v>0</v>
          </cell>
        </row>
        <row r="2235">
          <cell r="C2235" t="str">
            <v>CÓDIGO</v>
          </cell>
          <cell r="F2235" t="str">
            <v>MÃO-DE-OBRA SUPLEMENTAR</v>
          </cell>
          <cell r="AC2235" t="str">
            <v>K ou R</v>
          </cell>
          <cell r="AG2235" t="str">
            <v>QUANT.</v>
          </cell>
          <cell r="AK2235" t="str">
            <v>SALÁRIO BASE</v>
          </cell>
          <cell r="AO2235" t="str">
            <v>CUSTO HORÁRIO</v>
          </cell>
        </row>
        <row r="2237">
          <cell r="C2237" t="str">
            <v>T501</v>
          </cell>
          <cell r="F2237" t="str">
            <v>ENCARREGADO DE TURMA</v>
          </cell>
          <cell r="AG2237">
            <v>0.1</v>
          </cell>
          <cell r="AK2237">
            <v>22.98488</v>
          </cell>
          <cell r="AO2237">
            <v>2.2999999999999998</v>
          </cell>
        </row>
        <row r="2238">
          <cell r="C2238" t="str">
            <v>T701</v>
          </cell>
          <cell r="F2238" t="str">
            <v>SERVENTE</v>
          </cell>
          <cell r="AG2238">
            <v>0.3</v>
          </cell>
          <cell r="AK2238">
            <v>7.90456</v>
          </cell>
          <cell r="AO2238">
            <v>2.37</v>
          </cell>
        </row>
        <row r="2245">
          <cell r="Y2245" t="str">
            <v>FERRAMENTAS MANUAIS</v>
          </cell>
          <cell r="AG2245">
            <v>0.15509999999999999</v>
          </cell>
          <cell r="AK2245">
            <v>4.67</v>
          </cell>
          <cell r="AO2245">
            <v>0.72</v>
          </cell>
        </row>
        <row r="2246">
          <cell r="Y2246" t="str">
            <v>CUSTO HORÁRIO DE MÃO-DE-OBRA - TOTAL</v>
          </cell>
          <cell r="AO2246">
            <v>5.39</v>
          </cell>
        </row>
        <row r="2248">
          <cell r="Y2248" t="str">
            <v>CUSTO HORÁRIO DE EXECUÇÃO</v>
          </cell>
          <cell r="AO2248">
            <v>5.39</v>
          </cell>
        </row>
        <row r="2249">
          <cell r="C2249" t="str">
            <v>PRODUÇÃO DA EQUIPE</v>
          </cell>
          <cell r="Q2249">
            <v>1</v>
          </cell>
          <cell r="V2249" t="str">
            <v>und</v>
          </cell>
          <cell r="Y2249" t="str">
            <v>CUSTO UNITÁRIO DE EXECUÇÃO</v>
          </cell>
          <cell r="AO2249">
            <v>5.39</v>
          </cell>
        </row>
        <row r="2251">
          <cell r="C2251" t="str">
            <v>CÓDIGO</v>
          </cell>
          <cell r="F2251" t="str">
            <v>MATERIAIS</v>
          </cell>
          <cell r="AC2251" t="str">
            <v>UNIDADE</v>
          </cell>
          <cell r="AG2251" t="str">
            <v>CUSTO UNITÁRIO</v>
          </cell>
          <cell r="AK2251" t="str">
            <v>CONSUMO</v>
          </cell>
          <cell r="AO2251" t="str">
            <v>CUSTO TOTAL</v>
          </cell>
        </row>
        <row r="2253">
          <cell r="C2253" t="str">
            <v>1.A.01.580.02</v>
          </cell>
          <cell r="F2253" t="str">
            <v>FORNECIMENTO, PREPARO E COLOCAÇÃO FORMAS AÇO CA 50</v>
          </cell>
          <cell r="AC2253" t="str">
            <v>m3</v>
          </cell>
          <cell r="AG2253">
            <v>5.9550000000000001</v>
          </cell>
          <cell r="AK2253">
            <v>2.33</v>
          </cell>
          <cell r="AO2253">
            <v>13.875150000000001</v>
          </cell>
        </row>
        <row r="2254">
          <cell r="C2254" t="str">
            <v>1.A.01.730.50</v>
          </cell>
          <cell r="F2254" t="str">
            <v>CONCRETO Fck=18 Mpa P/ PRÉ-MOLDADOS (MOURÕES ) AC/BC</v>
          </cell>
          <cell r="AC2254" t="str">
            <v>m3</v>
          </cell>
          <cell r="AG2254">
            <v>383.59320000000002</v>
          </cell>
          <cell r="AK2254">
            <v>2.5399999999999999E-2</v>
          </cell>
          <cell r="AO2254">
            <v>9.7432672799999995</v>
          </cell>
        </row>
        <row r="2261">
          <cell r="Y2261" t="str">
            <v>CUSTO DE MATERIAIS - TOTAL</v>
          </cell>
          <cell r="AO2261">
            <v>23.618417280000003</v>
          </cell>
        </row>
        <row r="2263">
          <cell r="C2263" t="str">
            <v>CÓDIGO</v>
          </cell>
          <cell r="F2263" t="str">
            <v>EQUIPAMENTO DE TRANSPORTE</v>
          </cell>
          <cell r="S2263" t="str">
            <v>TIPO</v>
          </cell>
          <cell r="V2263" t="str">
            <v>PISO</v>
          </cell>
          <cell r="Y2263" t="str">
            <v>MATERIAL</v>
          </cell>
          <cell r="AE2263" t="str">
            <v>CUSTO (tkm)</v>
          </cell>
          <cell r="AH2263" t="str">
            <v>DT            (km)</v>
          </cell>
          <cell r="AK2263" t="str">
            <v>CONSUMO</v>
          </cell>
          <cell r="AO2263" t="str">
            <v>CUSTO TOTAL</v>
          </cell>
        </row>
        <row r="2274">
          <cell r="Y2274" t="str">
            <v>CUSTO DE TRANSPORTE - TOTAL</v>
          </cell>
          <cell r="AO2274">
            <v>0</v>
          </cell>
        </row>
        <row r="2277">
          <cell r="A2277" t="str">
            <v>1.A.01.735.51</v>
          </cell>
          <cell r="Y2277" t="str">
            <v>CUSTO UNITÁRIO DIRETO - TOTAL</v>
          </cell>
          <cell r="AO2277">
            <v>29.008417280000003</v>
          </cell>
        </row>
        <row r="2280">
          <cell r="C2280" t="str">
            <v>OBSERVAÇÕES:</v>
          </cell>
        </row>
        <row r="2287">
          <cell r="C2287" t="str">
            <v>RODOVIA:</v>
          </cell>
          <cell r="G2287" t="str">
            <v>BR-487/PR</v>
          </cell>
          <cell r="AB2287" t="str">
            <v>DATA-BASE:      MARÇO/2011/PR</v>
          </cell>
          <cell r="AJ2287" t="str">
            <v>PB-Qd 08</v>
          </cell>
        </row>
        <row r="2288">
          <cell r="C2288" t="str">
            <v>TRECHO:</v>
          </cell>
          <cell r="G2288" t="str">
            <v>DIV. MS/PR - ENTR. BR-373(B)/PR-151 (P. GROSSA)</v>
          </cell>
        </row>
        <row r="2289">
          <cell r="C2289" t="str">
            <v>SUBTRECHO:</v>
          </cell>
          <cell r="G2289" t="str">
            <v xml:space="preserve">ENTR. PR-180/323(B)(CRUZEIRO DO OESTE) - ENTR. PR-465 (NOVA BRASÍLIA)                </v>
          </cell>
        </row>
        <row r="2292">
          <cell r="C2292" t="str">
            <v>C O M P O S I Ç Ã O   D E   C U S T O S   B Á S I C O S</v>
          </cell>
        </row>
        <row r="2294">
          <cell r="C2294" t="str">
            <v>CÓDIGO:</v>
          </cell>
          <cell r="G2294" t="str">
            <v>1.A.01.740.51</v>
          </cell>
          <cell r="K2294" t="str">
            <v>SERVIÇO:</v>
          </cell>
          <cell r="O2294" t="str">
            <v>CONFECÇÃO TUBOS CONCRETO PERFURADO D=0,20 M AC/BC</v>
          </cell>
          <cell r="AL2294" t="str">
            <v>UNIDADE:</v>
          </cell>
          <cell r="AP2294" t="str">
            <v>m</v>
          </cell>
        </row>
        <row r="2297">
          <cell r="C2297" t="str">
            <v>CÓDIGO</v>
          </cell>
          <cell r="F2297" t="str">
            <v>EQUIPAMENTOS</v>
          </cell>
          <cell r="V2297" t="str">
            <v>QUANT.</v>
          </cell>
          <cell r="Y2297" t="str">
            <v>UTILIZAÇÃO</v>
          </cell>
          <cell r="AG2297" t="str">
            <v>CUSTO OPERACIONAL</v>
          </cell>
          <cell r="AO2297" t="str">
            <v>CUSTO HORÁRIO</v>
          </cell>
        </row>
        <row r="2298">
          <cell r="Y2298" t="str">
            <v>PROD.</v>
          </cell>
          <cell r="AC2298" t="str">
            <v>IMPROD.</v>
          </cell>
          <cell r="AG2298" t="str">
            <v>PROD.</v>
          </cell>
          <cell r="AK2298" t="str">
            <v>IMPROD.</v>
          </cell>
        </row>
        <row r="2299">
          <cell r="C2299" t="str">
            <v>E307</v>
          </cell>
          <cell r="F2299" t="str">
            <v>FAB. PRÉ-MOLDADO CONCRETO: SERVIMAQ: - TUBOS D = 0,20 m M/F</v>
          </cell>
          <cell r="V2299">
            <v>1</v>
          </cell>
          <cell r="Y2299">
            <v>0.4</v>
          </cell>
          <cell r="AC2299">
            <v>0.6</v>
          </cell>
          <cell r="AG2299">
            <v>4.4909999999999997</v>
          </cell>
          <cell r="AK2299">
            <v>0</v>
          </cell>
          <cell r="AO2299">
            <v>1.8</v>
          </cell>
        </row>
        <row r="2307">
          <cell r="Y2307" t="str">
            <v>CUSTO HORÁRIO DE EQUIPAMENTOS - TOTAL</v>
          </cell>
          <cell r="AO2307">
            <v>1.8</v>
          </cell>
        </row>
        <row r="2309">
          <cell r="C2309" t="str">
            <v>CÓDIGO</v>
          </cell>
          <cell r="F2309" t="str">
            <v>MÃO-DE-OBRA SUPLEMENTAR</v>
          </cell>
          <cell r="AC2309" t="str">
            <v>K ou R</v>
          </cell>
          <cell r="AG2309" t="str">
            <v>QUANT.</v>
          </cell>
          <cell r="AK2309" t="str">
            <v>SALÁRIO BASE</v>
          </cell>
          <cell r="AO2309" t="str">
            <v>CUSTO HORÁRIO</v>
          </cell>
        </row>
        <row r="2311">
          <cell r="C2311" t="str">
            <v>T501</v>
          </cell>
          <cell r="F2311" t="str">
            <v>ENCARREGADO DE TURMA</v>
          </cell>
          <cell r="AG2311">
            <v>0.1</v>
          </cell>
          <cell r="AK2311">
            <v>22.98488</v>
          </cell>
          <cell r="AO2311">
            <v>2.2999999999999998</v>
          </cell>
        </row>
        <row r="2312">
          <cell r="C2312" t="str">
            <v>T701</v>
          </cell>
          <cell r="F2312" t="str">
            <v>SERVENTE</v>
          </cell>
          <cell r="AG2312">
            <v>0.45</v>
          </cell>
          <cell r="AK2312">
            <v>7.90456</v>
          </cell>
          <cell r="AO2312">
            <v>3.56</v>
          </cell>
        </row>
        <row r="2319">
          <cell r="Y2319" t="str">
            <v>FERRAMENTAS MANUAIS</v>
          </cell>
          <cell r="AG2319">
            <v>0.2051</v>
          </cell>
          <cell r="AK2319">
            <v>5.8599999999999994</v>
          </cell>
          <cell r="AO2319">
            <v>1.2</v>
          </cell>
        </row>
        <row r="2320">
          <cell r="Y2320" t="str">
            <v>CUSTO HORÁRIO DE MÃO-DE-OBRA - TOTAL</v>
          </cell>
          <cell r="AO2320">
            <v>7.06</v>
          </cell>
        </row>
        <row r="2322">
          <cell r="Y2322" t="str">
            <v>CUSTO HORÁRIO DE EXECUÇÃO</v>
          </cell>
          <cell r="AO2322">
            <v>8.86</v>
          </cell>
        </row>
        <row r="2323">
          <cell r="C2323" t="str">
            <v>PRODUÇÃO DA EQUIPE</v>
          </cell>
          <cell r="Q2323">
            <v>1</v>
          </cell>
          <cell r="V2323" t="str">
            <v>m</v>
          </cell>
          <cell r="Y2323" t="str">
            <v>CUSTO UNITÁRIO DE EXECUÇÃO</v>
          </cell>
          <cell r="AO2323">
            <v>8.86</v>
          </cell>
        </row>
        <row r="2325">
          <cell r="C2325" t="str">
            <v>CÓDIGO</v>
          </cell>
          <cell r="F2325" t="str">
            <v>MATERIAIS</v>
          </cell>
          <cell r="AC2325" t="str">
            <v>UNIDADE</v>
          </cell>
          <cell r="AG2325" t="str">
            <v>CUSTO UNITÁRIO</v>
          </cell>
          <cell r="AK2325" t="str">
            <v>CONSUMO</v>
          </cell>
          <cell r="AO2325" t="str">
            <v>CUSTO TOTAL</v>
          </cell>
        </row>
        <row r="2327">
          <cell r="C2327" t="str">
            <v>1.A.01.423.50</v>
          </cell>
          <cell r="F2327" t="str">
            <v>CONCRETO  Fck=18 MPa P/ PRÉ-MOLDADOS (TUBOS) AC/BC</v>
          </cell>
          <cell r="AC2327" t="str">
            <v>m3</v>
          </cell>
          <cell r="AG2327">
            <v>404.75</v>
          </cell>
          <cell r="AK2327">
            <v>3.0200000000000001E-2</v>
          </cell>
          <cell r="AO2327">
            <v>12.22345</v>
          </cell>
        </row>
        <row r="2335">
          <cell r="Y2335" t="str">
            <v>CUSTO DE MATERIAIS - TOTAL</v>
          </cell>
          <cell r="AO2335">
            <v>12.22345</v>
          </cell>
        </row>
        <row r="2337">
          <cell r="C2337" t="str">
            <v>CÓDIGO</v>
          </cell>
          <cell r="F2337" t="str">
            <v>EQUIPAMENTO DE TRANSPORTE</v>
          </cell>
          <cell r="S2337" t="str">
            <v>TIPO</v>
          </cell>
          <cell r="V2337" t="str">
            <v>PISO</v>
          </cell>
          <cell r="Y2337" t="str">
            <v>MATERIAL</v>
          </cell>
          <cell r="AE2337" t="str">
            <v>CUSTO (tkm)</v>
          </cell>
          <cell r="AH2337" t="str">
            <v>DT            (km)</v>
          </cell>
          <cell r="AK2337" t="str">
            <v>CONSUMO</v>
          </cell>
          <cell r="AO2337" t="str">
            <v>CUSTO TOTAL</v>
          </cell>
        </row>
        <row r="2348">
          <cell r="Y2348" t="str">
            <v>CUSTO DE TRANSPORTE - TOTAL</v>
          </cell>
          <cell r="AO2348">
            <v>0</v>
          </cell>
        </row>
        <row r="2351">
          <cell r="A2351" t="str">
            <v>1.A.01.740.51</v>
          </cell>
          <cell r="Y2351" t="str">
            <v>CUSTO UNITÁRIO DIRETO - TOTAL</v>
          </cell>
          <cell r="AO2351">
            <v>21.083449999999999</v>
          </cell>
        </row>
        <row r="2354">
          <cell r="C2354" t="str">
            <v>OBSERVAÇÕES:</v>
          </cell>
        </row>
        <row r="2361">
          <cell r="C2361" t="str">
            <v>RODOVIA:</v>
          </cell>
          <cell r="G2361" t="str">
            <v>BR-487/PR</v>
          </cell>
          <cell r="AB2361" t="str">
            <v>DATA-BASE:      MARÇO/2011/PR</v>
          </cell>
          <cell r="AJ2361" t="str">
            <v>PB-Qd 08</v>
          </cell>
        </row>
        <row r="2362">
          <cell r="C2362" t="str">
            <v>TRECHO:</v>
          </cell>
          <cell r="G2362" t="str">
            <v>DIV. MS/PR - ENTR. BR-373(B)/PR-151 (P. GROSSA)</v>
          </cell>
        </row>
        <row r="2363">
          <cell r="C2363" t="str">
            <v>SUBTRECHO:</v>
          </cell>
          <cell r="G2363" t="str">
            <v xml:space="preserve">ENTR. PR-180/323(B)(CRUZEIRO DO OESTE) - ENTR. PR-465 (NOVA BRASÍLIA)                </v>
          </cell>
        </row>
        <row r="2366">
          <cell r="C2366" t="str">
            <v>C O M P O S I Ç Ã O   D E   C U S T O S   B Á S I C O S</v>
          </cell>
        </row>
        <row r="2368">
          <cell r="C2368" t="str">
            <v>CÓDIGO:</v>
          </cell>
          <cell r="G2368" t="str">
            <v>1.A.01.745.51</v>
          </cell>
          <cell r="K2368" t="str">
            <v>SERVIÇO:</v>
          </cell>
          <cell r="O2368" t="str">
            <v>CONFECÇÃO TUBOS CONCRETO  D=0,30 M AC/BC</v>
          </cell>
          <cell r="AL2368" t="str">
            <v>UNIDADE:</v>
          </cell>
          <cell r="AP2368" t="str">
            <v>m</v>
          </cell>
        </row>
        <row r="2371">
          <cell r="C2371" t="str">
            <v>CÓDIGO</v>
          </cell>
          <cell r="F2371" t="str">
            <v>EQUIPAMENTOS</v>
          </cell>
          <cell r="V2371" t="str">
            <v>QUANT.</v>
          </cell>
          <cell r="Y2371" t="str">
            <v>UTILIZAÇÃO</v>
          </cell>
          <cell r="AG2371" t="str">
            <v>CUSTO OPERACIONAL</v>
          </cell>
          <cell r="AO2371" t="str">
            <v>CUSTO HORÁRIO</v>
          </cell>
        </row>
        <row r="2372">
          <cell r="Y2372" t="str">
            <v>PROD.</v>
          </cell>
          <cell r="AC2372" t="str">
            <v>IMPROD.</v>
          </cell>
          <cell r="AG2372" t="str">
            <v>PROD.</v>
          </cell>
          <cell r="AK2372" t="str">
            <v>IMPROD.</v>
          </cell>
        </row>
        <row r="2373">
          <cell r="C2373" t="str">
            <v>E308</v>
          </cell>
          <cell r="F2373" t="str">
            <v>FAB. PRÉ-MOLDADO CONCRETO: SERVIMAQ: - TUBOS D = 0,30 m MF</v>
          </cell>
          <cell r="V2373">
            <v>1</v>
          </cell>
          <cell r="Y2373">
            <v>0.4</v>
          </cell>
          <cell r="AC2373">
            <v>0.6</v>
          </cell>
          <cell r="AG2373">
            <v>4.6985000000000001</v>
          </cell>
          <cell r="AK2373">
            <v>0</v>
          </cell>
          <cell r="AO2373">
            <v>1.88</v>
          </cell>
        </row>
        <row r="2381">
          <cell r="Y2381" t="str">
            <v>CUSTO HORÁRIO DE EQUIPAMENTOS - TOTAL</v>
          </cell>
          <cell r="AO2381">
            <v>1.88</v>
          </cell>
        </row>
        <row r="2383">
          <cell r="C2383" t="str">
            <v>CÓDIGO</v>
          </cell>
          <cell r="F2383" t="str">
            <v>MÃO-DE-OBRA SUPLEMENTAR</v>
          </cell>
          <cell r="AC2383" t="str">
            <v>K ou R</v>
          </cell>
          <cell r="AG2383" t="str">
            <v>QUANT.</v>
          </cell>
          <cell r="AK2383" t="str">
            <v>SALÁRIO BASE</v>
          </cell>
          <cell r="AO2383" t="str">
            <v>CUSTO HORÁRIO</v>
          </cell>
        </row>
        <row r="2385">
          <cell r="C2385" t="str">
            <v>T501</v>
          </cell>
          <cell r="F2385" t="str">
            <v>ENCARREGADO DE TURMA</v>
          </cell>
          <cell r="AG2385">
            <v>0.12</v>
          </cell>
          <cell r="AK2385">
            <v>22.98488</v>
          </cell>
          <cell r="AO2385">
            <v>2.76</v>
          </cell>
        </row>
        <row r="2386">
          <cell r="C2386" t="str">
            <v>T701</v>
          </cell>
          <cell r="F2386" t="str">
            <v>SERVENTE</v>
          </cell>
          <cell r="AG2386">
            <v>0.6</v>
          </cell>
          <cell r="AK2386">
            <v>7.90456</v>
          </cell>
          <cell r="AO2386">
            <v>4.74</v>
          </cell>
        </row>
        <row r="2393">
          <cell r="Y2393" t="str">
            <v>FERRAMENTAS MANUAIS</v>
          </cell>
          <cell r="AG2393">
            <v>0.2051</v>
          </cell>
          <cell r="AK2393">
            <v>7.5</v>
          </cell>
          <cell r="AO2393">
            <v>1.54</v>
          </cell>
        </row>
        <row r="2394">
          <cell r="Y2394" t="str">
            <v>CUSTO HORÁRIO DE MÃO-DE-OBRA - TOTAL</v>
          </cell>
          <cell r="AO2394">
            <v>9.0399999999999991</v>
          </cell>
        </row>
        <row r="2396">
          <cell r="Y2396" t="str">
            <v>CUSTO HORÁRIO DE EXECUÇÃO</v>
          </cell>
          <cell r="AO2396">
            <v>10.919999999999998</v>
          </cell>
        </row>
        <row r="2397">
          <cell r="C2397" t="str">
            <v>PRODUÇÃO DA EQUIPE</v>
          </cell>
          <cell r="Q2397">
            <v>1</v>
          </cell>
          <cell r="V2397" t="str">
            <v>m</v>
          </cell>
          <cell r="Y2397" t="str">
            <v>CUSTO UNITÁRIO DE EXECUÇÃO</v>
          </cell>
          <cell r="AO2397">
            <v>10.92</v>
          </cell>
        </row>
        <row r="2399">
          <cell r="C2399" t="str">
            <v>CÓDIGO</v>
          </cell>
          <cell r="F2399" t="str">
            <v>MATERIAIS</v>
          </cell>
          <cell r="AC2399" t="str">
            <v>UNIDADE</v>
          </cell>
          <cell r="AG2399" t="str">
            <v>CUSTO UNITÁRIO</v>
          </cell>
          <cell r="AK2399" t="str">
            <v>CONSUMO</v>
          </cell>
          <cell r="AO2399" t="str">
            <v>CUSTO TOTAL</v>
          </cell>
        </row>
        <row r="2401">
          <cell r="C2401" t="str">
            <v>1.A.01.423.50</v>
          </cell>
          <cell r="F2401" t="str">
            <v>CONCRETO  Fck=18 MPa P/ PRÉ-MOLDADOS (TUBOS) AC/BC</v>
          </cell>
          <cell r="AC2401" t="str">
            <v>m3</v>
          </cell>
          <cell r="AG2401">
            <v>404.75</v>
          </cell>
          <cell r="AK2401">
            <v>5.5E-2</v>
          </cell>
          <cell r="AO2401">
            <v>22.26125</v>
          </cell>
        </row>
        <row r="2409">
          <cell r="Y2409" t="str">
            <v>CUSTO DE MATERIAIS - TOTAL</v>
          </cell>
          <cell r="AO2409">
            <v>22.26125</v>
          </cell>
        </row>
        <row r="2411">
          <cell r="C2411" t="str">
            <v>CÓDIGO</v>
          </cell>
          <cell r="F2411" t="str">
            <v>EQUIPAMENTO DE TRANSPORTE</v>
          </cell>
          <cell r="S2411" t="str">
            <v>TIPO</v>
          </cell>
          <cell r="V2411" t="str">
            <v>PISO</v>
          </cell>
          <cell r="Y2411" t="str">
            <v>MATERIAL</v>
          </cell>
          <cell r="AE2411" t="str">
            <v>CUSTO (tkm)</v>
          </cell>
          <cell r="AH2411" t="str">
            <v>DT            (km)</v>
          </cell>
          <cell r="AK2411" t="str">
            <v>CONSUMO</v>
          </cell>
          <cell r="AO2411" t="str">
            <v>CUSTO TOTAL</v>
          </cell>
        </row>
        <row r="2422">
          <cell r="Y2422" t="str">
            <v>CUSTO DE TRANSPORTE - TOTAL</v>
          </cell>
          <cell r="AO2422">
            <v>0</v>
          </cell>
        </row>
        <row r="2425">
          <cell r="A2425" t="str">
            <v>1.A.01.745.51</v>
          </cell>
          <cell r="Y2425" t="str">
            <v>CUSTO UNITÁRIO DIRETO - TOTAL</v>
          </cell>
          <cell r="AO2425">
            <v>33.181249999999999</v>
          </cell>
        </row>
        <row r="2428">
          <cell r="C2428" t="str">
            <v>OBSERVAÇÕES:</v>
          </cell>
        </row>
        <row r="2435">
          <cell r="C2435" t="str">
            <v>RODOVIA:</v>
          </cell>
          <cell r="G2435" t="str">
            <v>BR-487/PR</v>
          </cell>
          <cell r="AB2435" t="str">
            <v>DATA-BASE:      MARÇO/2011/PR</v>
          </cell>
          <cell r="AJ2435" t="str">
            <v>PB-Qd 08</v>
          </cell>
        </row>
        <row r="2436">
          <cell r="C2436" t="str">
            <v>TRECHO:</v>
          </cell>
          <cell r="G2436" t="str">
            <v>DIV. MS/PR - ENTR. BR-373(B)/PR-151 (P. GROSSA)</v>
          </cell>
        </row>
        <row r="2437">
          <cell r="C2437" t="str">
            <v>SUBTRECHO:</v>
          </cell>
          <cell r="G2437" t="str">
            <v xml:space="preserve">ENTR. PR-180/323(B)(CRUZEIRO DO OESTE) - ENTR. PR-465 (NOVA BRASÍLIA)                </v>
          </cell>
        </row>
        <row r="2440">
          <cell r="C2440" t="str">
            <v>C O M P O S I Ç Ã O   D E   C U S T O S   B Á S I C O S</v>
          </cell>
        </row>
        <row r="2442">
          <cell r="C2442" t="str">
            <v>CÓDIGO:</v>
          </cell>
          <cell r="G2442" t="str">
            <v>1.A.01.751.51</v>
          </cell>
          <cell r="K2442" t="str">
            <v>SERVIÇO:</v>
          </cell>
          <cell r="O2442" t="str">
            <v>CONFECÇÃO TUBOS CONCRETO  D=0,40 M AC/BC</v>
          </cell>
          <cell r="AL2442" t="str">
            <v>UNIDADE:</v>
          </cell>
          <cell r="AP2442" t="str">
            <v>m</v>
          </cell>
        </row>
        <row r="2445">
          <cell r="C2445" t="str">
            <v>CÓDIGO</v>
          </cell>
          <cell r="F2445" t="str">
            <v>EQUIPAMENTOS</v>
          </cell>
          <cell r="V2445" t="str">
            <v>QUANT.</v>
          </cell>
          <cell r="Y2445" t="str">
            <v>UTILIZAÇÃO</v>
          </cell>
          <cell r="AG2445" t="str">
            <v>CUSTO OPERACIONAL</v>
          </cell>
          <cell r="AO2445" t="str">
            <v>CUSTO HORÁRIO</v>
          </cell>
        </row>
        <row r="2446">
          <cell r="Y2446" t="str">
            <v>PROD.</v>
          </cell>
          <cell r="AC2446" t="str">
            <v>IMPROD.</v>
          </cell>
          <cell r="AG2446" t="str">
            <v>PROD.</v>
          </cell>
          <cell r="AK2446" t="str">
            <v>IMPROD.</v>
          </cell>
        </row>
        <row r="2447">
          <cell r="C2447" t="str">
            <v>E309</v>
          </cell>
          <cell r="F2447" t="str">
            <v>FAB. PRÉ-MOLDADO CONCRETO: SERVIMAQ: - TUBOS D = 0,40 m MF</v>
          </cell>
          <cell r="V2447">
            <v>1</v>
          </cell>
          <cell r="Y2447">
            <v>0.4</v>
          </cell>
          <cell r="AC2447">
            <v>0.6</v>
          </cell>
          <cell r="AG2447">
            <v>5.5785</v>
          </cell>
          <cell r="AK2447">
            <v>0</v>
          </cell>
          <cell r="AO2447">
            <v>2.23</v>
          </cell>
        </row>
        <row r="2455">
          <cell r="Y2455" t="str">
            <v>CUSTO HORÁRIO DE EQUIPAMENTOS - TOTAL</v>
          </cell>
          <cell r="AO2455">
            <v>2.23</v>
          </cell>
        </row>
        <row r="2457">
          <cell r="C2457" t="str">
            <v>CÓDIGO</v>
          </cell>
          <cell r="F2457" t="str">
            <v>MÃO-DE-OBRA SUPLEMENTAR</v>
          </cell>
          <cell r="AC2457" t="str">
            <v>K ou R</v>
          </cell>
          <cell r="AG2457" t="str">
            <v>QUANT.</v>
          </cell>
          <cell r="AK2457" t="str">
            <v>SALÁRIO BASE</v>
          </cell>
          <cell r="AO2457" t="str">
            <v>CUSTO HORÁRIO</v>
          </cell>
        </row>
        <row r="2459">
          <cell r="C2459" t="str">
            <v>T501</v>
          </cell>
          <cell r="F2459" t="str">
            <v>ENCARREGADO DE TURMA</v>
          </cell>
          <cell r="AG2459">
            <v>0.17</v>
          </cell>
          <cell r="AK2459">
            <v>22.98488</v>
          </cell>
          <cell r="AO2459">
            <v>3.91</v>
          </cell>
        </row>
        <row r="2460">
          <cell r="C2460" t="str">
            <v>T701</v>
          </cell>
          <cell r="F2460" t="str">
            <v>SERVENTE</v>
          </cell>
          <cell r="AG2460">
            <v>0.8</v>
          </cell>
          <cell r="AK2460">
            <v>7.90456</v>
          </cell>
          <cell r="AO2460">
            <v>6.32</v>
          </cell>
        </row>
        <row r="2467">
          <cell r="Y2467" t="str">
            <v>FERRAMENTAS MANUAIS</v>
          </cell>
          <cell r="AG2467">
            <v>0.2051</v>
          </cell>
          <cell r="AK2467">
            <v>10.23</v>
          </cell>
          <cell r="AO2467">
            <v>2.1</v>
          </cell>
        </row>
        <row r="2468">
          <cell r="Y2468" t="str">
            <v>CUSTO HORÁRIO DE MÃO-DE-OBRA - TOTAL</v>
          </cell>
          <cell r="AO2468">
            <v>12.33</v>
          </cell>
        </row>
        <row r="2470">
          <cell r="Y2470" t="str">
            <v>CUSTO HORÁRIO DE EXECUÇÃO</v>
          </cell>
          <cell r="AO2470">
            <v>14.56</v>
          </cell>
        </row>
        <row r="2471">
          <cell r="C2471" t="str">
            <v>PRODUÇÃO DA EQUIPE</v>
          </cell>
          <cell r="Q2471">
            <v>1</v>
          </cell>
          <cell r="V2471" t="str">
            <v>m</v>
          </cell>
          <cell r="Y2471" t="str">
            <v>CUSTO UNITÁRIO DE EXECUÇÃO</v>
          </cell>
          <cell r="AO2471">
            <v>14.56</v>
          </cell>
        </row>
        <row r="2473">
          <cell r="C2473" t="str">
            <v>CÓDIGO</v>
          </cell>
          <cell r="F2473" t="str">
            <v>MATERIAIS</v>
          </cell>
          <cell r="AC2473" t="str">
            <v>UNIDADE</v>
          </cell>
          <cell r="AG2473" t="str">
            <v>CUSTO UNITÁRIO</v>
          </cell>
          <cell r="AK2473" t="str">
            <v>CONSUMO</v>
          </cell>
          <cell r="AO2473" t="str">
            <v>CUSTO TOTAL</v>
          </cell>
        </row>
        <row r="2475">
          <cell r="C2475" t="str">
            <v>1.A.01.423.50</v>
          </cell>
          <cell r="F2475" t="str">
            <v>CONCRETO  Fck=18 MPa P/ PRÉ-MOLDADOS (TUBOS) AC/BC</v>
          </cell>
          <cell r="AC2475" t="str">
            <v>m3</v>
          </cell>
          <cell r="AG2475">
            <v>404.75</v>
          </cell>
          <cell r="AK2475">
            <v>8.6699999999999999E-2</v>
          </cell>
          <cell r="AO2475">
            <v>35.091825</v>
          </cell>
        </row>
        <row r="2483">
          <cell r="Y2483" t="str">
            <v>CUSTO DE MATERIAIS - TOTAL</v>
          </cell>
          <cell r="AO2483">
            <v>35.091825</v>
          </cell>
        </row>
        <row r="2485">
          <cell r="C2485" t="str">
            <v>CÓDIGO</v>
          </cell>
          <cell r="F2485" t="str">
            <v>EQUIPAMENTO DE TRANSPORTE</v>
          </cell>
          <cell r="S2485" t="str">
            <v>TIPO</v>
          </cell>
          <cell r="V2485" t="str">
            <v>PISO</v>
          </cell>
          <cell r="Y2485" t="str">
            <v>MATERIAL</v>
          </cell>
          <cell r="AE2485" t="str">
            <v>CUSTO (tkm)</v>
          </cell>
          <cell r="AH2485" t="str">
            <v>DT            (km)</v>
          </cell>
          <cell r="AK2485" t="str">
            <v>CONSUMO</v>
          </cell>
          <cell r="AO2485" t="str">
            <v>CUSTO TOTAL</v>
          </cell>
        </row>
        <row r="2496">
          <cell r="Y2496" t="str">
            <v>CUSTO DE TRANSPORTE - TOTAL</v>
          </cell>
          <cell r="AO2496">
            <v>0</v>
          </cell>
        </row>
        <row r="2499">
          <cell r="A2499" t="str">
            <v>1.A.01.751.51</v>
          </cell>
          <cell r="Y2499" t="str">
            <v>CUSTO UNITÁRIO DIRETO - TOTAL</v>
          </cell>
          <cell r="AO2499">
            <v>49.651825000000002</v>
          </cell>
        </row>
        <row r="2502">
          <cell r="C2502" t="str">
            <v>OBSERVAÇÕES:</v>
          </cell>
        </row>
        <row r="2509">
          <cell r="C2509" t="str">
            <v>RODOVIA:</v>
          </cell>
          <cell r="G2509" t="str">
            <v>BR-487/PR</v>
          </cell>
          <cell r="AB2509" t="str">
            <v>DATA-BASE:      MARÇO/2011/PR</v>
          </cell>
          <cell r="AJ2509" t="str">
            <v>PB-Qd 08</v>
          </cell>
        </row>
        <row r="2510">
          <cell r="C2510" t="str">
            <v>TRECHO:</v>
          </cell>
          <cell r="G2510" t="str">
            <v>DIV. MS/PR - ENTR. BR-373(B)/PR-151 (P. GROSSA)</v>
          </cell>
        </row>
        <row r="2511">
          <cell r="C2511" t="str">
            <v>SUBTRECHO:</v>
          </cell>
          <cell r="G2511" t="str">
            <v xml:space="preserve">ENTR. PR-180/323(B)(CRUZEIRO DO OESTE) - ENTR. PR-465 (NOVA BRASÍLIA)                </v>
          </cell>
        </row>
        <row r="2514">
          <cell r="C2514" t="str">
            <v>C O M P O S I Ç Ã O   D E   C U S T O S   B Á S I C O S</v>
          </cell>
        </row>
        <row r="2516">
          <cell r="C2516" t="str">
            <v>CÓDIGO:</v>
          </cell>
          <cell r="G2516" t="str">
            <v>1.A.01.755.51</v>
          </cell>
          <cell r="K2516" t="str">
            <v>SERVIÇO:</v>
          </cell>
          <cell r="O2516" t="str">
            <v>CONFECÇÃO DE TUBOS DE CONCRETO ARMADO D=0,60M CA-4 AC/BC</v>
          </cell>
          <cell r="AL2516" t="str">
            <v>UNIDADE:</v>
          </cell>
          <cell r="AP2516" t="str">
            <v>m</v>
          </cell>
        </row>
        <row r="2519">
          <cell r="C2519" t="str">
            <v>CÓDIGO</v>
          </cell>
          <cell r="F2519" t="str">
            <v>EQUIPAMENTOS</v>
          </cell>
          <cell r="V2519" t="str">
            <v>QUANT.</v>
          </cell>
          <cell r="Y2519" t="str">
            <v>UTILIZAÇÃO</v>
          </cell>
          <cell r="AG2519" t="str">
            <v>CUSTO OPERACIONAL</v>
          </cell>
          <cell r="AO2519" t="str">
            <v>CUSTO HORÁRIO</v>
          </cell>
        </row>
        <row r="2520">
          <cell r="Y2520" t="str">
            <v>PROD.</v>
          </cell>
          <cell r="AC2520" t="str">
            <v>IMPROD.</v>
          </cell>
          <cell r="AG2520" t="str">
            <v>PROD.</v>
          </cell>
          <cell r="AK2520" t="str">
            <v>IMPROD.</v>
          </cell>
        </row>
        <row r="2521">
          <cell r="C2521" t="str">
            <v>E310</v>
          </cell>
          <cell r="F2521" t="str">
            <v>FAB. PRÉ-MOLDADO CONCRETO: SERVIMAQ: - TUBOS D = 0,60 m MF</v>
          </cell>
          <cell r="V2521">
            <v>1</v>
          </cell>
          <cell r="Y2521">
            <v>0.4</v>
          </cell>
          <cell r="AC2521">
            <v>0.6</v>
          </cell>
          <cell r="AG2521">
            <v>6.6710000000000003</v>
          </cell>
          <cell r="AK2521">
            <v>0</v>
          </cell>
          <cell r="AO2521">
            <v>2.67</v>
          </cell>
        </row>
        <row r="2529">
          <cell r="Y2529" t="str">
            <v>CUSTO HORÁRIO DE EQUIPAMENTOS - TOTAL</v>
          </cell>
          <cell r="AO2529">
            <v>2.67</v>
          </cell>
        </row>
        <row r="2531">
          <cell r="C2531" t="str">
            <v>CÓDIGO</v>
          </cell>
          <cell r="F2531" t="str">
            <v>MÃO-DE-OBRA SUPLEMENTAR</v>
          </cell>
          <cell r="AC2531" t="str">
            <v>K ou R</v>
          </cell>
          <cell r="AG2531" t="str">
            <v>QUANT.</v>
          </cell>
          <cell r="AK2531" t="str">
            <v>SALÁRIO BASE</v>
          </cell>
          <cell r="AO2531" t="str">
            <v>CUSTO HORÁRIO</v>
          </cell>
        </row>
        <row r="2533">
          <cell r="C2533" t="str">
            <v>T501</v>
          </cell>
          <cell r="F2533" t="str">
            <v>ENCARREGADO DE TURMA</v>
          </cell>
          <cell r="AG2533">
            <v>0.2</v>
          </cell>
          <cell r="AK2533">
            <v>22.98488</v>
          </cell>
          <cell r="AO2533">
            <v>4.5999999999999996</v>
          </cell>
        </row>
        <row r="2534">
          <cell r="C2534" t="str">
            <v>T701</v>
          </cell>
          <cell r="F2534" t="str">
            <v>SERVENTE</v>
          </cell>
          <cell r="AG2534">
            <v>1.2</v>
          </cell>
          <cell r="AK2534">
            <v>7.90456</v>
          </cell>
          <cell r="AO2534">
            <v>9.49</v>
          </cell>
        </row>
        <row r="2541">
          <cell r="Y2541" t="str">
            <v>FERRAMENTAS MANUAIS</v>
          </cell>
          <cell r="AG2541">
            <v>0.2051</v>
          </cell>
          <cell r="AK2541">
            <v>14.09</v>
          </cell>
          <cell r="AO2541">
            <v>2.89</v>
          </cell>
        </row>
        <row r="2542">
          <cell r="Y2542" t="str">
            <v>CUSTO HORÁRIO DE MÃO-DE-OBRA - TOTAL</v>
          </cell>
          <cell r="AO2542">
            <v>16.98</v>
          </cell>
        </row>
        <row r="2544">
          <cell r="Y2544" t="str">
            <v>CUSTO HORÁRIO DE EXECUÇÃO</v>
          </cell>
          <cell r="AO2544">
            <v>19.649999999999999</v>
          </cell>
        </row>
        <row r="2545">
          <cell r="C2545" t="str">
            <v>PRODUÇÃO DA EQUIPE</v>
          </cell>
          <cell r="Q2545">
            <v>1</v>
          </cell>
          <cell r="V2545" t="str">
            <v>m</v>
          </cell>
          <cell r="Y2545" t="str">
            <v>CUSTO UNITÁRIO DE EXECUÇÃO</v>
          </cell>
          <cell r="AO2545">
            <v>19.649999999999999</v>
          </cell>
        </row>
        <row r="2547">
          <cell r="C2547" t="str">
            <v>CÓDIGO</v>
          </cell>
          <cell r="F2547" t="str">
            <v>MATERIAIS</v>
          </cell>
          <cell r="AC2547" t="str">
            <v>UNIDADE</v>
          </cell>
          <cell r="AG2547" t="str">
            <v>CUSTO UNITÁRIO</v>
          </cell>
          <cell r="AK2547" t="str">
            <v>CONSUMO</v>
          </cell>
          <cell r="AO2547" t="str">
            <v>CUSTO TOTAL</v>
          </cell>
        </row>
        <row r="2549">
          <cell r="C2549" t="str">
            <v>1.A.01.423.50</v>
          </cell>
          <cell r="F2549" t="str">
            <v>CONCRETO  Fck=18 MPa P/ PRÉ-MOLDADOS (TUBOS) AC/BC</v>
          </cell>
          <cell r="AC2549" t="str">
            <v>m3</v>
          </cell>
          <cell r="AG2549">
            <v>404.75</v>
          </cell>
          <cell r="AK2549">
            <v>0.1709</v>
          </cell>
          <cell r="AO2549">
            <v>69.171774999999997</v>
          </cell>
        </row>
        <row r="2550">
          <cell r="C2550" t="str">
            <v>1.A.01.580.01</v>
          </cell>
          <cell r="F2550" t="str">
            <v>FORNECIMENTO, PREPARO E COLOCAÇÃO FORMAS AÇO CA 60</v>
          </cell>
          <cell r="AC2550" t="str">
            <v>kg</v>
          </cell>
          <cell r="AG2550">
            <v>6.0539999999999994</v>
          </cell>
          <cell r="AK2550">
            <v>13</v>
          </cell>
          <cell r="AO2550">
            <v>78.701999999999998</v>
          </cell>
        </row>
        <row r="2557">
          <cell r="Y2557" t="str">
            <v>CUSTO DE MATERIAIS - TOTAL</v>
          </cell>
          <cell r="AO2557">
            <v>147.87377499999999</v>
          </cell>
        </row>
        <row r="2559">
          <cell r="C2559" t="str">
            <v>CÓDIGO</v>
          </cell>
          <cell r="F2559" t="str">
            <v>EQUIPAMENTO DE TRANSPORTE</v>
          </cell>
          <cell r="S2559" t="str">
            <v>TIPO</v>
          </cell>
          <cell r="V2559" t="str">
            <v>PISO</v>
          </cell>
          <cell r="Y2559" t="str">
            <v>MATERIAL</v>
          </cell>
          <cell r="AE2559" t="str">
            <v>CUSTO (tkm)</v>
          </cell>
          <cell r="AH2559" t="str">
            <v>DT            (km)</v>
          </cell>
          <cell r="AK2559" t="str">
            <v>CONSUMO</v>
          </cell>
          <cell r="AO2559" t="str">
            <v>CUSTO TOTAL</v>
          </cell>
        </row>
        <row r="2570">
          <cell r="Y2570" t="str">
            <v>CUSTO DE TRANSPORTE - TOTAL</v>
          </cell>
          <cell r="AO2570">
            <v>0</v>
          </cell>
        </row>
        <row r="2573">
          <cell r="A2573" t="str">
            <v>1.A.01.755.51</v>
          </cell>
          <cell r="Y2573" t="str">
            <v>CUSTO UNITÁRIO DIRETO - TOTAL</v>
          </cell>
          <cell r="AO2573">
            <v>167.523775</v>
          </cell>
        </row>
        <row r="2576">
          <cell r="C2576" t="str">
            <v>OBSERVAÇÕES:</v>
          </cell>
        </row>
        <row r="2583">
          <cell r="C2583" t="str">
            <v>RODOVIA:</v>
          </cell>
          <cell r="G2583" t="str">
            <v>BR-487/PR</v>
          </cell>
          <cell r="AB2583" t="str">
            <v>DATA-BASE:      MARÇO/2011/PR</v>
          </cell>
          <cell r="AJ2583" t="str">
            <v>PB-Qd 08</v>
          </cell>
        </row>
        <row r="2584">
          <cell r="C2584" t="str">
            <v>TRECHO:</v>
          </cell>
          <cell r="G2584" t="str">
            <v>DIV. MS/PR - ENTR. BR-373(B)/PR-151 (P. GROSSA)</v>
          </cell>
        </row>
        <row r="2585">
          <cell r="C2585" t="str">
            <v>SUBTRECHO:</v>
          </cell>
          <cell r="G2585" t="str">
            <v xml:space="preserve">ENTR. PR-180/323(B)(CRUZEIRO DO OESTE) - ENTR. PR-465 (NOVA BRASÍLIA)                </v>
          </cell>
        </row>
        <row r="2588">
          <cell r="C2588" t="str">
            <v>C O M P O S I Ç Ã O   D E   C U S T O S   B Á S I C O S</v>
          </cell>
        </row>
        <row r="2590">
          <cell r="C2590" t="str">
            <v>CÓDIGO:</v>
          </cell>
          <cell r="G2590" t="str">
            <v>1.A.01.765.51</v>
          </cell>
          <cell r="K2590" t="str">
            <v>SERVIÇO:</v>
          </cell>
          <cell r="O2590" t="str">
            <v>CONFECÇÃO DE TUBOS DE CONCRETO ARMADO D=1,00M CA-4 AC/BC</v>
          </cell>
          <cell r="AL2590" t="str">
            <v>UNIDADE:</v>
          </cell>
          <cell r="AP2590" t="str">
            <v>m</v>
          </cell>
        </row>
        <row r="2593">
          <cell r="C2593" t="str">
            <v>CÓDIGO</v>
          </cell>
          <cell r="F2593" t="str">
            <v>EQUIPAMENTOS</v>
          </cell>
          <cell r="V2593" t="str">
            <v>QUANT.</v>
          </cell>
          <cell r="Y2593" t="str">
            <v>UTILIZAÇÃO</v>
          </cell>
          <cell r="AG2593" t="str">
            <v>CUSTO OPERACIONAL</v>
          </cell>
          <cell r="AO2593" t="str">
            <v>CUSTO HORÁRIO</v>
          </cell>
        </row>
        <row r="2594">
          <cell r="Y2594" t="str">
            <v>PROD.</v>
          </cell>
          <cell r="AC2594" t="str">
            <v>IMPROD.</v>
          </cell>
          <cell r="AG2594" t="str">
            <v>PROD.</v>
          </cell>
          <cell r="AK2594" t="str">
            <v>IMPROD.</v>
          </cell>
        </row>
        <row r="2595">
          <cell r="C2595" t="str">
            <v>E312</v>
          </cell>
          <cell r="F2595" t="str">
            <v>FAB. PRÉ-MOLDADO CONCRETO: SERVIMAQ: - TUBOS D = 1,00 m MF</v>
          </cell>
          <cell r="V2595">
            <v>1</v>
          </cell>
          <cell r="Y2595">
            <v>0.4</v>
          </cell>
          <cell r="AC2595">
            <v>0.6</v>
          </cell>
          <cell r="AG2595">
            <v>7.1898</v>
          </cell>
          <cell r="AK2595">
            <v>0</v>
          </cell>
          <cell r="AO2595">
            <v>2.88</v>
          </cell>
        </row>
        <row r="2603">
          <cell r="Y2603" t="str">
            <v>CUSTO HORÁRIO DE EQUIPAMENTOS - TOTAL</v>
          </cell>
          <cell r="AO2603">
            <v>2.88</v>
          </cell>
        </row>
        <row r="2605">
          <cell r="C2605" t="str">
            <v>CÓDIGO</v>
          </cell>
          <cell r="F2605" t="str">
            <v>MÃO-DE-OBRA SUPLEMENTAR</v>
          </cell>
          <cell r="AC2605" t="str">
            <v>K ou R</v>
          </cell>
          <cell r="AG2605" t="str">
            <v>QUANT.</v>
          </cell>
          <cell r="AK2605" t="str">
            <v>SALÁRIO BASE</v>
          </cell>
          <cell r="AO2605" t="str">
            <v>CUSTO HORÁRIO</v>
          </cell>
        </row>
        <row r="2607">
          <cell r="C2607" t="str">
            <v>T501</v>
          </cell>
          <cell r="F2607" t="str">
            <v>ENCARREGADO DE TURMA</v>
          </cell>
          <cell r="AG2607">
            <v>0.25</v>
          </cell>
          <cell r="AK2607">
            <v>22.98488</v>
          </cell>
          <cell r="AO2607">
            <v>5.75</v>
          </cell>
        </row>
        <row r="2608">
          <cell r="C2608" t="str">
            <v>T701</v>
          </cell>
          <cell r="F2608" t="str">
            <v>SERVENTE</v>
          </cell>
          <cell r="AG2608">
            <v>1.5</v>
          </cell>
          <cell r="AK2608">
            <v>7.90456</v>
          </cell>
          <cell r="AO2608">
            <v>11.86</v>
          </cell>
        </row>
        <row r="2615">
          <cell r="Y2615" t="str">
            <v>FERRAMENTAS MANUAIS</v>
          </cell>
          <cell r="AG2615">
            <v>0.2051</v>
          </cell>
          <cell r="AK2615">
            <v>17.61</v>
          </cell>
          <cell r="AO2615">
            <v>3.61</v>
          </cell>
        </row>
        <row r="2616">
          <cell r="Y2616" t="str">
            <v>CUSTO HORÁRIO DE MÃO-DE-OBRA - TOTAL</v>
          </cell>
          <cell r="AO2616">
            <v>21.22</v>
          </cell>
        </row>
        <row r="2618">
          <cell r="Y2618" t="str">
            <v>CUSTO HORÁRIO DE EXECUÇÃO</v>
          </cell>
          <cell r="AO2618">
            <v>24.099999999999998</v>
          </cell>
        </row>
        <row r="2619">
          <cell r="C2619" t="str">
            <v>PRODUÇÃO DA EQUIPE</v>
          </cell>
          <cell r="Q2619">
            <v>1</v>
          </cell>
          <cell r="V2619" t="str">
            <v>m</v>
          </cell>
          <cell r="Y2619" t="str">
            <v>CUSTO UNITÁRIO DE EXECUÇÃO</v>
          </cell>
          <cell r="AO2619">
            <v>24.1</v>
          </cell>
        </row>
        <row r="2621">
          <cell r="C2621" t="str">
            <v>CÓDIGO</v>
          </cell>
          <cell r="F2621" t="str">
            <v>MATERIAIS</v>
          </cell>
          <cell r="AC2621" t="str">
            <v>UNIDADE</v>
          </cell>
          <cell r="AG2621" t="str">
            <v>CUSTO UNITÁRIO</v>
          </cell>
          <cell r="AK2621" t="str">
            <v>CONSUMO</v>
          </cell>
          <cell r="AO2621" t="str">
            <v>CUSTO TOTAL</v>
          </cell>
        </row>
        <row r="2623">
          <cell r="C2623" t="str">
            <v>1.A.01.423.50</v>
          </cell>
          <cell r="F2623" t="str">
            <v>CONCRETO  Fck=18 MPa P/ PRÉ-MOLDADOS (TUBOS) AC/BC</v>
          </cell>
          <cell r="AC2623" t="str">
            <v>m3</v>
          </cell>
          <cell r="AG2623">
            <v>404.75</v>
          </cell>
          <cell r="AK2623">
            <v>0.42220000000000002</v>
          </cell>
          <cell r="AO2623">
            <v>170.88545000000002</v>
          </cell>
        </row>
        <row r="2624">
          <cell r="C2624" t="str">
            <v>1.A.01.580.01</v>
          </cell>
          <cell r="F2624" t="str">
            <v>FORNECIMENTO, PREPARO E COLOCAÇÃO FORMAS AÇO CA 60</v>
          </cell>
          <cell r="AC2624" t="str">
            <v>kg</v>
          </cell>
          <cell r="AG2624">
            <v>6.0539999999999994</v>
          </cell>
          <cell r="AK2624">
            <v>31</v>
          </cell>
          <cell r="AO2624">
            <v>187.67399999999998</v>
          </cell>
        </row>
        <row r="2631">
          <cell r="Y2631" t="str">
            <v>CUSTO DE MATERIAIS - TOTAL</v>
          </cell>
          <cell r="AO2631">
            <v>358.55944999999997</v>
          </cell>
        </row>
        <row r="2633">
          <cell r="C2633" t="str">
            <v>CÓDIGO</v>
          </cell>
          <cell r="F2633" t="str">
            <v>EQUIPAMENTO DE TRANSPORTE</v>
          </cell>
          <cell r="S2633" t="str">
            <v>TIPO</v>
          </cell>
          <cell r="V2633" t="str">
            <v>PISO</v>
          </cell>
          <cell r="Y2633" t="str">
            <v>MATERIAL</v>
          </cell>
          <cell r="AE2633" t="str">
            <v>CUSTO (tkm)</v>
          </cell>
          <cell r="AH2633" t="str">
            <v>DT            (km)</v>
          </cell>
          <cell r="AK2633" t="str">
            <v>CONSUMO</v>
          </cell>
          <cell r="AO2633" t="str">
            <v>CUSTO TOTAL</v>
          </cell>
        </row>
        <row r="2644">
          <cell r="Y2644" t="str">
            <v>CUSTO DE TRANSPORTE - TOTAL</v>
          </cell>
          <cell r="AO2644">
            <v>0</v>
          </cell>
        </row>
        <row r="2647">
          <cell r="A2647" t="str">
            <v>1.A.01.765.51</v>
          </cell>
          <cell r="Y2647" t="str">
            <v>CUSTO UNITÁRIO DIRETO - TOTAL</v>
          </cell>
          <cell r="AO2647">
            <v>382.65944999999999</v>
          </cell>
        </row>
        <row r="2650">
          <cell r="C2650" t="str">
            <v>OBSERVAÇÕES:</v>
          </cell>
        </row>
        <row r="2657">
          <cell r="C2657" t="str">
            <v>RODOVIA:</v>
          </cell>
          <cell r="G2657" t="str">
            <v>BR-487/PR</v>
          </cell>
          <cell r="AB2657" t="str">
            <v>DATA-BASE:      MARÇO/2011/PR</v>
          </cell>
          <cell r="AJ2657" t="str">
            <v>PB-Qd 08</v>
          </cell>
        </row>
        <row r="2658">
          <cell r="C2658" t="str">
            <v>TRECHO:</v>
          </cell>
          <cell r="G2658" t="str">
            <v>DIV. MS/PR - ENTR. BR-373(B)/PR-151 (P. GROSSA)</v>
          </cell>
        </row>
        <row r="2659">
          <cell r="C2659" t="str">
            <v>SUBTRECHO:</v>
          </cell>
          <cell r="G2659" t="str">
            <v xml:space="preserve">ENTR. PR-180/323(B)(CRUZEIRO DO OESTE) - ENTR. PR-465 (NOVA BRASÍLIA)                </v>
          </cell>
        </row>
        <row r="2662">
          <cell r="C2662" t="str">
            <v>C O M P O S I Ç Ã O   D E   C U S T O S   B Á S I C O S</v>
          </cell>
        </row>
        <row r="2664">
          <cell r="C2664" t="str">
            <v>CÓDIGO:</v>
          </cell>
          <cell r="G2664" t="str">
            <v>1.A.01.770.51</v>
          </cell>
          <cell r="K2664" t="str">
            <v>SERVIÇO:</v>
          </cell>
          <cell r="O2664" t="str">
            <v>CONFECÇÃO DE TUBOS DE CONCRETO ARMADO D=1,20M CA-4 AC/BC</v>
          </cell>
          <cell r="AL2664" t="str">
            <v>UNIDADE:</v>
          </cell>
          <cell r="AP2664" t="str">
            <v>m</v>
          </cell>
        </row>
        <row r="2667">
          <cell r="C2667" t="str">
            <v>CÓDIGO</v>
          </cell>
          <cell r="F2667" t="str">
            <v>EQUIPAMENTOS</v>
          </cell>
          <cell r="V2667" t="str">
            <v>QUANT.</v>
          </cell>
          <cell r="Y2667" t="str">
            <v>UTILIZAÇÃO</v>
          </cell>
          <cell r="AG2667" t="str">
            <v>CUSTO OPERACIONAL</v>
          </cell>
          <cell r="AO2667" t="str">
            <v>CUSTO HORÁRIO</v>
          </cell>
        </row>
        <row r="2668">
          <cell r="Y2668" t="str">
            <v>PROD.</v>
          </cell>
          <cell r="AC2668" t="str">
            <v>IMPROD.</v>
          </cell>
          <cell r="AG2668" t="str">
            <v>PROD.</v>
          </cell>
          <cell r="AK2668" t="str">
            <v>IMPROD.</v>
          </cell>
        </row>
        <row r="2669">
          <cell r="C2669" t="str">
            <v>E313</v>
          </cell>
          <cell r="F2669" t="str">
            <v>FAB. PRÉ-MOLDADO CONCRETO: SERVIMAQ: - TUBOS D = 1,20 m MF</v>
          </cell>
          <cell r="V2669">
            <v>1</v>
          </cell>
          <cell r="Y2669">
            <v>0.4</v>
          </cell>
          <cell r="AC2669">
            <v>0.6</v>
          </cell>
          <cell r="AG2669">
            <v>7.0747999999999998</v>
          </cell>
          <cell r="AK2669">
            <v>0</v>
          </cell>
          <cell r="AO2669">
            <v>2.83</v>
          </cell>
        </row>
        <row r="2677">
          <cell r="Y2677" t="str">
            <v>CUSTO HORÁRIO DE EQUIPAMENTOS - TOTAL</v>
          </cell>
          <cell r="AO2677">
            <v>2.83</v>
          </cell>
        </row>
        <row r="2679">
          <cell r="C2679" t="str">
            <v>CÓDIGO</v>
          </cell>
          <cell r="F2679" t="str">
            <v>MÃO-DE-OBRA SUPLEMENTAR</v>
          </cell>
          <cell r="AC2679" t="str">
            <v>K ou R</v>
          </cell>
          <cell r="AG2679" t="str">
            <v>QUANT.</v>
          </cell>
          <cell r="AK2679" t="str">
            <v>SALÁRIO BASE</v>
          </cell>
          <cell r="AO2679" t="str">
            <v>CUSTO HORÁRIO</v>
          </cell>
        </row>
        <row r="2681">
          <cell r="C2681" t="str">
            <v>T501</v>
          </cell>
          <cell r="F2681" t="str">
            <v>ENCARREGADO DE TURMA</v>
          </cell>
          <cell r="AG2681">
            <v>0.4</v>
          </cell>
          <cell r="AK2681">
            <v>22.98488</v>
          </cell>
          <cell r="AO2681">
            <v>9.19</v>
          </cell>
        </row>
        <row r="2682">
          <cell r="C2682" t="str">
            <v>T701</v>
          </cell>
          <cell r="F2682" t="str">
            <v>SERVENTE</v>
          </cell>
          <cell r="AG2682">
            <v>2.4</v>
          </cell>
          <cell r="AK2682">
            <v>7.90456</v>
          </cell>
          <cell r="AO2682">
            <v>18.97</v>
          </cell>
        </row>
        <row r="2689">
          <cell r="Y2689" t="str">
            <v>FERRAMENTAS MANUAIS</v>
          </cell>
          <cell r="AG2689">
            <v>0.2051</v>
          </cell>
          <cell r="AK2689">
            <v>28.159999999999997</v>
          </cell>
          <cell r="AO2689">
            <v>5.78</v>
          </cell>
        </row>
        <row r="2690">
          <cell r="Y2690" t="str">
            <v>CUSTO HORÁRIO DE MÃO-DE-OBRA - TOTAL</v>
          </cell>
          <cell r="AO2690">
            <v>33.94</v>
          </cell>
        </row>
        <row r="2692">
          <cell r="Y2692" t="str">
            <v>CUSTO HORÁRIO DE EXECUÇÃO</v>
          </cell>
          <cell r="AO2692">
            <v>36.769999999999996</v>
          </cell>
        </row>
        <row r="2693">
          <cell r="C2693" t="str">
            <v>PRODUÇÃO DA EQUIPE</v>
          </cell>
          <cell r="Q2693">
            <v>1</v>
          </cell>
          <cell r="V2693" t="str">
            <v>m</v>
          </cell>
          <cell r="Y2693" t="str">
            <v>CUSTO UNITÁRIO DE EXECUÇÃO</v>
          </cell>
          <cell r="AO2693">
            <v>36.770000000000003</v>
          </cell>
        </row>
        <row r="2695">
          <cell r="C2695" t="str">
            <v>CÓDIGO</v>
          </cell>
          <cell r="F2695" t="str">
            <v>MATERIAIS</v>
          </cell>
          <cell r="AC2695" t="str">
            <v>UNIDADE</v>
          </cell>
          <cell r="AG2695" t="str">
            <v>CUSTO UNITÁRIO</v>
          </cell>
          <cell r="AK2695" t="str">
            <v>CONSUMO</v>
          </cell>
          <cell r="AO2695" t="str">
            <v>CUSTO TOTAL</v>
          </cell>
        </row>
        <row r="2697">
          <cell r="C2697" t="str">
            <v>1.A.01.423.50</v>
          </cell>
          <cell r="F2697" t="str">
            <v>CONCRETO  Fck=18 MPa P/ PRÉ-MOLDADOS (TUBOS) AC/BC</v>
          </cell>
          <cell r="AC2697" t="str">
            <v>m3</v>
          </cell>
          <cell r="AG2697">
            <v>404.75</v>
          </cell>
          <cell r="AK2697">
            <v>0.54320000000000002</v>
          </cell>
          <cell r="AO2697">
            <v>219.86020000000002</v>
          </cell>
        </row>
        <row r="2698">
          <cell r="C2698" t="str">
            <v>1.A.01.580.01</v>
          </cell>
          <cell r="F2698" t="str">
            <v>FORNECIMENTO, PREPARO E COLOCAÇÃO FORMAS AÇO CA 60</v>
          </cell>
          <cell r="AC2698" t="str">
            <v>kg</v>
          </cell>
          <cell r="AG2698">
            <v>6.0539999999999994</v>
          </cell>
          <cell r="AK2698">
            <v>45</v>
          </cell>
          <cell r="AO2698">
            <v>272.42999999999995</v>
          </cell>
        </row>
        <row r="2705">
          <cell r="Y2705" t="str">
            <v>CUSTO DE MATERIAIS - TOTAL</v>
          </cell>
          <cell r="AO2705">
            <v>492.29019999999997</v>
          </cell>
        </row>
        <row r="2707">
          <cell r="C2707" t="str">
            <v>CÓDIGO</v>
          </cell>
          <cell r="F2707" t="str">
            <v>EQUIPAMENTO DE TRANSPORTE</v>
          </cell>
          <cell r="S2707" t="str">
            <v>TIPO</v>
          </cell>
          <cell r="V2707" t="str">
            <v>PISO</v>
          </cell>
          <cell r="Y2707" t="str">
            <v>MATERIAL</v>
          </cell>
          <cell r="AE2707" t="str">
            <v>CUSTO (tkm)</v>
          </cell>
          <cell r="AH2707" t="str">
            <v>DT            (km)</v>
          </cell>
          <cell r="AK2707" t="str">
            <v>CONSUMO</v>
          </cell>
          <cell r="AO2707" t="str">
            <v>CUSTO TOTAL</v>
          </cell>
        </row>
        <row r="2718">
          <cell r="Y2718" t="str">
            <v>CUSTO DE TRANSPORTE - TOTAL</v>
          </cell>
          <cell r="AO2718">
            <v>0</v>
          </cell>
        </row>
        <row r="2721">
          <cell r="A2721" t="str">
            <v>1.A.01.770.51</v>
          </cell>
          <cell r="Y2721" t="str">
            <v>CUSTO UNITÁRIO DIRETO - TOTAL</v>
          </cell>
          <cell r="AO2721">
            <v>529.06020000000001</v>
          </cell>
        </row>
        <row r="2724">
          <cell r="C2724" t="str">
            <v>OBSERVAÇÕES:</v>
          </cell>
        </row>
        <row r="2731">
          <cell r="C2731" t="str">
            <v>RODOVIA:</v>
          </cell>
          <cell r="G2731" t="str">
            <v>BR-487/PR</v>
          </cell>
          <cell r="AB2731" t="str">
            <v>DATA-BASE:      MARÇO/2011/PR</v>
          </cell>
          <cell r="AJ2731" t="str">
            <v>PB-Qd 08</v>
          </cell>
        </row>
        <row r="2732">
          <cell r="C2732" t="str">
            <v>TRECHO:</v>
          </cell>
          <cell r="G2732" t="str">
            <v>DIV. MS/PR - ENTR. BR-373(B)/PR-151 (P. GROSSA)</v>
          </cell>
        </row>
        <row r="2733">
          <cell r="C2733" t="str">
            <v>SUBTRECHO:</v>
          </cell>
          <cell r="G2733" t="str">
            <v xml:space="preserve">ENTR. PR-180/323(B)(CRUZEIRO DO OESTE) - ENTR. PR-465 (NOVA BRASÍLIA)                </v>
          </cell>
        </row>
        <row r="2736">
          <cell r="C2736" t="str">
            <v>C O M P O S I Ç Ã O   D E   C U S T O S   B Á S I C O S</v>
          </cell>
        </row>
        <row r="2738">
          <cell r="C2738" t="str">
            <v>CÓDIGO:</v>
          </cell>
          <cell r="G2738" t="str">
            <v>1.A.01.780.01</v>
          </cell>
          <cell r="K2738" t="str">
            <v>SERVIÇO:</v>
          </cell>
          <cell r="O2738" t="str">
            <v>OBTENÇÃO DE GRAMA PARA REPLANTIO</v>
          </cell>
          <cell r="AL2738" t="str">
            <v>UNIDADE:</v>
          </cell>
          <cell r="AP2738" t="str">
            <v>m2</v>
          </cell>
        </row>
        <row r="2741">
          <cell r="C2741" t="str">
            <v>CÓDIGO</v>
          </cell>
          <cell r="F2741" t="str">
            <v>EQUIPAMENTOS</v>
          </cell>
          <cell r="V2741" t="str">
            <v>QUANT.</v>
          </cell>
          <cell r="Y2741" t="str">
            <v>UTILIZAÇÃO</v>
          </cell>
          <cell r="AG2741" t="str">
            <v>CUSTO OPERACIONAL</v>
          </cell>
          <cell r="AO2741" t="str">
            <v>CUSTO HORÁRIO</v>
          </cell>
        </row>
        <row r="2742">
          <cell r="Y2742" t="str">
            <v>PROD.</v>
          </cell>
          <cell r="AC2742" t="str">
            <v>IMPROD.</v>
          </cell>
          <cell r="AG2742" t="str">
            <v>PROD.</v>
          </cell>
          <cell r="AK2742" t="str">
            <v>IMPROD.</v>
          </cell>
        </row>
        <row r="2743">
          <cell r="C2743" t="str">
            <v>E007</v>
          </cell>
          <cell r="F2743" t="str">
            <v>TRATOR AGRÍCOLA: MASSEY FERGUSON: MF 4291/4 449A</v>
          </cell>
          <cell r="V2743">
            <v>1</v>
          </cell>
          <cell r="Y2743">
            <v>0.2</v>
          </cell>
          <cell r="AC2743">
            <v>0.8</v>
          </cell>
          <cell r="AG2743">
            <v>63.061399999999999</v>
          </cell>
          <cell r="AK2743">
            <v>15.1364</v>
          </cell>
          <cell r="AO2743">
            <v>24.72</v>
          </cell>
        </row>
        <row r="2751">
          <cell r="Y2751" t="str">
            <v>CUSTO HORÁRIO DE EQUIPAMENTOS - TOTAL</v>
          </cell>
          <cell r="AO2751">
            <v>24.72</v>
          </cell>
        </row>
        <row r="2753">
          <cell r="C2753" t="str">
            <v>CÓDIGO</v>
          </cell>
          <cell r="F2753" t="str">
            <v>MÃO-DE-OBRA SUPLEMENTAR</v>
          </cell>
          <cell r="AC2753" t="str">
            <v>K ou R</v>
          </cell>
          <cell r="AG2753" t="str">
            <v>QUANT.</v>
          </cell>
          <cell r="AK2753" t="str">
            <v>SALÁRIO BASE</v>
          </cell>
          <cell r="AO2753" t="str">
            <v>CUSTO HORÁRIO</v>
          </cell>
        </row>
        <row r="2755">
          <cell r="C2755" t="str">
            <v>T501</v>
          </cell>
          <cell r="F2755" t="str">
            <v>ENCARREGADO DE TURMA</v>
          </cell>
          <cell r="AG2755">
            <v>1</v>
          </cell>
          <cell r="AK2755">
            <v>22.98488</v>
          </cell>
          <cell r="AO2755">
            <v>22.98</v>
          </cell>
        </row>
        <row r="2756">
          <cell r="C2756" t="str">
            <v>T701</v>
          </cell>
          <cell r="F2756" t="str">
            <v>SERVENTE</v>
          </cell>
          <cell r="AG2756">
            <v>10</v>
          </cell>
          <cell r="AK2756">
            <v>7.90456</v>
          </cell>
          <cell r="AO2756">
            <v>79.05</v>
          </cell>
        </row>
        <row r="2763">
          <cell r="Y2763" t="str">
            <v>FERRAMENTAS MANUAIS</v>
          </cell>
          <cell r="AG2763">
            <v>0.2051</v>
          </cell>
          <cell r="AK2763">
            <v>102.03</v>
          </cell>
          <cell r="AO2763">
            <v>20.93</v>
          </cell>
        </row>
        <row r="2764">
          <cell r="Y2764" t="str">
            <v>CUSTO HORÁRIO DE MÃO-DE-OBRA - TOTAL</v>
          </cell>
          <cell r="AO2764">
            <v>122.96000000000001</v>
          </cell>
        </row>
        <row r="2766">
          <cell r="Y2766" t="str">
            <v>CUSTO HORÁRIO DE EXECUÇÃO</v>
          </cell>
          <cell r="AO2766">
            <v>147.68</v>
          </cell>
        </row>
        <row r="2767">
          <cell r="C2767" t="str">
            <v>PRODUÇÃO DA EQUIPE</v>
          </cell>
          <cell r="Q2767">
            <v>100</v>
          </cell>
          <cell r="V2767" t="str">
            <v>m2</v>
          </cell>
          <cell r="Y2767" t="str">
            <v>CUSTO UNITÁRIO DE EXECUÇÃO</v>
          </cell>
          <cell r="AO2767">
            <v>1.48</v>
          </cell>
        </row>
        <row r="2769">
          <cell r="C2769" t="str">
            <v>CÓDIGO</v>
          </cell>
          <cell r="F2769" t="str">
            <v>MATERIAIS</v>
          </cell>
          <cell r="AC2769" t="str">
            <v>UNIDADE</v>
          </cell>
          <cell r="AG2769" t="str">
            <v>CUSTO UNITÁRIO</v>
          </cell>
          <cell r="AK2769" t="str">
            <v>CONSUMO</v>
          </cell>
          <cell r="AO2769" t="str">
            <v>CUSTO TOTAL</v>
          </cell>
        </row>
        <row r="2779">
          <cell r="Y2779" t="str">
            <v>CUSTO DE MATERIAIS - TOTAL</v>
          </cell>
          <cell r="AO2779">
            <v>0</v>
          </cell>
        </row>
        <row r="2781">
          <cell r="C2781" t="str">
            <v>CÓDIGO</v>
          </cell>
          <cell r="F2781" t="str">
            <v>EQUIPAMENTO DE TRANSPORTE</v>
          </cell>
          <cell r="S2781" t="str">
            <v>TIPO</v>
          </cell>
          <cell r="V2781" t="str">
            <v>PISO</v>
          </cell>
          <cell r="Y2781" t="str">
            <v>MATERIAL</v>
          </cell>
          <cell r="AE2781" t="str">
            <v>CUSTO (tkm)</v>
          </cell>
          <cell r="AH2781" t="str">
            <v>DT            (km)</v>
          </cell>
          <cell r="AK2781" t="str">
            <v>CONSUMO</v>
          </cell>
          <cell r="AO2781" t="str">
            <v>CUSTO TOTAL</v>
          </cell>
        </row>
        <row r="2792">
          <cell r="Y2792" t="str">
            <v>CUSTO DE TRANSPORTE - TOTAL</v>
          </cell>
          <cell r="AO2792">
            <v>0</v>
          </cell>
        </row>
        <row r="2795">
          <cell r="A2795" t="str">
            <v>1.A.01.780.01</v>
          </cell>
          <cell r="Y2795" t="str">
            <v>CUSTO UNITÁRIO DIRETO - TOTAL</v>
          </cell>
          <cell r="AO2795">
            <v>1.48</v>
          </cell>
        </row>
        <row r="2798">
          <cell r="C2798" t="str">
            <v>OBSERVAÇÕES:</v>
          </cell>
        </row>
        <row r="2805">
          <cell r="C2805" t="str">
            <v>RODOVIA:</v>
          </cell>
          <cell r="G2805" t="str">
            <v>BR-487/PR</v>
          </cell>
          <cell r="AB2805" t="str">
            <v>DATA-BASE:      MARÇO/2011/PR</v>
          </cell>
          <cell r="AJ2805" t="str">
            <v>PB-Qd 08</v>
          </cell>
        </row>
        <row r="2806">
          <cell r="C2806" t="str">
            <v>TRECHO:</v>
          </cell>
          <cell r="G2806" t="str">
            <v>DIV. MS/PR - ENTR. BR-373(B)/PR-151 (P. GROSSA)</v>
          </cell>
        </row>
        <row r="2807">
          <cell r="C2807" t="str">
            <v>SUBTRECHO:</v>
          </cell>
          <cell r="G2807" t="str">
            <v xml:space="preserve">ENTR. PR-180/323(B)(CRUZEIRO DO OESTE) - ENTR. PR-465 (NOVA BRASÍLIA)                </v>
          </cell>
        </row>
        <row r="2810">
          <cell r="C2810" t="str">
            <v>C O M P O S I Ç Ã O   D E   C U S T O S   B Á S I C O S</v>
          </cell>
        </row>
        <row r="2812">
          <cell r="C2812" t="str">
            <v>CÓDIGO:</v>
          </cell>
          <cell r="G2812" t="str">
            <v>1.A.01.790.01</v>
          </cell>
          <cell r="K2812" t="str">
            <v>SERVIÇO:</v>
          </cell>
          <cell r="O2812" t="str">
            <v>GUIA DE MADEIRA - 2,5 X 7,0 CM</v>
          </cell>
          <cell r="AL2812" t="str">
            <v>UNIDADE:</v>
          </cell>
          <cell r="AP2812" t="str">
            <v>m</v>
          </cell>
        </row>
        <row r="2815">
          <cell r="C2815" t="str">
            <v>CÓDIGO</v>
          </cell>
          <cell r="F2815" t="str">
            <v>EQUIPAMENTOS</v>
          </cell>
          <cell r="V2815" t="str">
            <v>QUANT.</v>
          </cell>
          <cell r="Y2815" t="str">
            <v>UTILIZAÇÃO</v>
          </cell>
          <cell r="AG2815" t="str">
            <v>CUSTO OPERACIONAL</v>
          </cell>
          <cell r="AO2815" t="str">
            <v>CUSTO HORÁRIO</v>
          </cell>
        </row>
        <row r="2816">
          <cell r="Y2816" t="str">
            <v>PROD.</v>
          </cell>
          <cell r="AC2816" t="str">
            <v>IMPROD.</v>
          </cell>
          <cell r="AG2816" t="str">
            <v>PROD.</v>
          </cell>
          <cell r="AK2816" t="str">
            <v>IMPROD.</v>
          </cell>
        </row>
        <row r="2817">
          <cell r="C2817" t="str">
            <v>E509</v>
          </cell>
          <cell r="F2817" t="str">
            <v>GRUPO GERADOR: HEIMER: GEHMI-40 - 32,0 KVA</v>
          </cell>
          <cell r="V2817">
            <v>1</v>
          </cell>
          <cell r="Y2817">
            <v>1</v>
          </cell>
          <cell r="AC2817">
            <v>0</v>
          </cell>
          <cell r="AG2817">
            <v>29.731300000000001</v>
          </cell>
          <cell r="AK2817">
            <v>15.1364</v>
          </cell>
          <cell r="AO2817">
            <v>29.73</v>
          </cell>
        </row>
        <row r="2818">
          <cell r="C2818" t="str">
            <v>E904</v>
          </cell>
          <cell r="F2818" t="str">
            <v xml:space="preserve">MÁQUINA DE BANCADA: MAKSIWA: SCMA - SERRA CIRCULAR DE 12'' </v>
          </cell>
          <cell r="V2818">
            <v>1</v>
          </cell>
          <cell r="Y2818">
            <v>1</v>
          </cell>
          <cell r="AC2818">
            <v>0</v>
          </cell>
          <cell r="AG2818">
            <v>1.7702</v>
          </cell>
          <cell r="AK2818">
            <v>0</v>
          </cell>
          <cell r="AO2818">
            <v>1.77</v>
          </cell>
        </row>
        <row r="2825">
          <cell r="Y2825" t="str">
            <v>CUSTO HORÁRIO DE EQUIPAMENTOS - TOTAL</v>
          </cell>
          <cell r="AO2825">
            <v>31.5</v>
          </cell>
        </row>
        <row r="2827">
          <cell r="C2827" t="str">
            <v>CÓDIGO</v>
          </cell>
          <cell r="F2827" t="str">
            <v>MÃO-DE-OBRA SUPLEMENTAR</v>
          </cell>
          <cell r="AC2827" t="str">
            <v>K ou R</v>
          </cell>
          <cell r="AG2827" t="str">
            <v>QUANT.</v>
          </cell>
          <cell r="AK2827" t="str">
            <v>SALÁRIO BASE</v>
          </cell>
          <cell r="AO2827" t="str">
            <v>CUSTO HORÁRIO</v>
          </cell>
        </row>
        <row r="2829">
          <cell r="C2829" t="str">
            <v>T603</v>
          </cell>
          <cell r="F2829" t="str">
            <v>CARPINTEIRO</v>
          </cell>
          <cell r="AG2829">
            <v>1</v>
          </cell>
          <cell r="AK2829">
            <v>11.156079999999999</v>
          </cell>
          <cell r="AO2829">
            <v>11.16</v>
          </cell>
        </row>
        <row r="2830">
          <cell r="C2830" t="str">
            <v>T701</v>
          </cell>
          <cell r="F2830" t="str">
            <v>SERVENTE</v>
          </cell>
          <cell r="AG2830">
            <v>1.25</v>
          </cell>
          <cell r="AK2830">
            <v>7.90456</v>
          </cell>
          <cell r="AO2830">
            <v>9.8800000000000008</v>
          </cell>
        </row>
        <row r="2837">
          <cell r="Y2837" t="str">
            <v>FERRAMENTAS MANUAIS</v>
          </cell>
          <cell r="AG2837">
            <v>0.2051</v>
          </cell>
          <cell r="AK2837">
            <v>21.04</v>
          </cell>
          <cell r="AO2837">
            <v>4.32</v>
          </cell>
        </row>
        <row r="2838">
          <cell r="Y2838" t="str">
            <v>CUSTO HORÁRIO DE MÃO-DE-OBRA - TOTAL</v>
          </cell>
          <cell r="AO2838">
            <v>25.36</v>
          </cell>
        </row>
        <row r="2840">
          <cell r="Y2840" t="str">
            <v>CUSTO HORÁRIO DE EXECUÇÃO</v>
          </cell>
          <cell r="AO2840">
            <v>56.86</v>
          </cell>
        </row>
        <row r="2841">
          <cell r="C2841" t="str">
            <v>PRODUÇÃO DA EQUIPE</v>
          </cell>
          <cell r="Q2841">
            <v>100</v>
          </cell>
          <cell r="V2841" t="str">
            <v>m</v>
          </cell>
          <cell r="Y2841" t="str">
            <v>CUSTO UNITÁRIO DE EXECUÇÃO</v>
          </cell>
          <cell r="AO2841">
            <v>0.56999999999999995</v>
          </cell>
        </row>
        <row r="2843">
          <cell r="C2843" t="str">
            <v>CÓDIGO</v>
          </cell>
          <cell r="F2843" t="str">
            <v>MATERIAIS</v>
          </cell>
          <cell r="AC2843" t="str">
            <v>UNIDADE</v>
          </cell>
          <cell r="AG2843" t="str">
            <v>CUSTO UNITÁRIO</v>
          </cell>
          <cell r="AK2843" t="str">
            <v>CONSUMO</v>
          </cell>
          <cell r="AO2843" t="str">
            <v>CUSTO TOTAL</v>
          </cell>
        </row>
        <row r="2845">
          <cell r="C2845" t="str">
            <v>M407</v>
          </cell>
          <cell r="F2845" t="str">
            <v>TABUA DE  1a 2,5 cm x 15,0 cm</v>
          </cell>
          <cell r="AC2845" t="str">
            <v>m</v>
          </cell>
          <cell r="AG2845">
            <v>4.5999999999999996</v>
          </cell>
          <cell r="AK2845">
            <v>0.5</v>
          </cell>
          <cell r="AO2845">
            <v>2.2999999999999998</v>
          </cell>
        </row>
        <row r="2853">
          <cell r="Y2853" t="str">
            <v>CUSTO DE MATERIAIS - TOTAL</v>
          </cell>
          <cell r="AO2853">
            <v>2.2999999999999998</v>
          </cell>
        </row>
        <row r="2855">
          <cell r="C2855" t="str">
            <v>CÓDIGO</v>
          </cell>
          <cell r="F2855" t="str">
            <v>EQUIPAMENTO DE TRANSPORTE</v>
          </cell>
          <cell r="S2855" t="str">
            <v>TIPO</v>
          </cell>
          <cell r="V2855" t="str">
            <v>PISO</v>
          </cell>
          <cell r="Y2855" t="str">
            <v>MATERIAL</v>
          </cell>
          <cell r="AE2855" t="str">
            <v>CUSTO (tkm)</v>
          </cell>
          <cell r="AH2855" t="str">
            <v>DT            (km)</v>
          </cell>
          <cell r="AK2855" t="str">
            <v>CONSUMO</v>
          </cell>
          <cell r="AO2855" t="str">
            <v>CUSTO TOTAL</v>
          </cell>
        </row>
        <row r="2866">
          <cell r="Y2866" t="str">
            <v>CUSTO DE TRANSPORTE - TOTAL</v>
          </cell>
          <cell r="AO2866">
            <v>0</v>
          </cell>
        </row>
        <row r="2869">
          <cell r="A2869" t="str">
            <v>1.A.01.790.01</v>
          </cell>
          <cell r="Y2869" t="str">
            <v>CUSTO UNITÁRIO DIRETO - TOTAL</v>
          </cell>
          <cell r="AO2869">
            <v>2.8699999999999997</v>
          </cell>
        </row>
        <row r="2872">
          <cell r="C2872" t="str">
            <v>OBSERVAÇÕES:</v>
          </cell>
        </row>
        <row r="2879">
          <cell r="C2879" t="str">
            <v>RODOVIA:</v>
          </cell>
          <cell r="G2879" t="str">
            <v>BR-487/PR</v>
          </cell>
          <cell r="AB2879" t="str">
            <v>DATA-BASE:      MARÇO/2011/PR</v>
          </cell>
          <cell r="AJ2879" t="str">
            <v>PB-Qd 08</v>
          </cell>
        </row>
        <row r="2880">
          <cell r="C2880" t="str">
            <v>TRECHO:</v>
          </cell>
          <cell r="G2880" t="str">
            <v>DIV. MS/PR - ENTR. BR-373(B)/PR-151 (P. GROSSA)</v>
          </cell>
        </row>
        <row r="2881">
          <cell r="C2881" t="str">
            <v>SUBTRECHO:</v>
          </cell>
          <cell r="G2881" t="str">
            <v xml:space="preserve">ENTR. PR-180/323(B)(CRUZEIRO DO OESTE) - ENTR. PR-465 (NOVA BRASÍLIA)                </v>
          </cell>
        </row>
        <row r="2884">
          <cell r="C2884" t="str">
            <v>C O M P O S I Ç Ã O   D E   C U S T O S   B Á S I C O S</v>
          </cell>
        </row>
        <row r="2886">
          <cell r="C2886" t="str">
            <v>CÓDIGO:</v>
          </cell>
          <cell r="G2886" t="str">
            <v>1.A.01.790.02</v>
          </cell>
          <cell r="K2886" t="str">
            <v>SERVIÇO:</v>
          </cell>
          <cell r="O2886" t="str">
            <v>GUIA DE MADEIRA - 2,5 X 10,0 CM</v>
          </cell>
          <cell r="AL2886" t="str">
            <v>UNIDADE:</v>
          </cell>
          <cell r="AP2886" t="str">
            <v>m</v>
          </cell>
        </row>
        <row r="2889">
          <cell r="C2889" t="str">
            <v>CÓDIGO</v>
          </cell>
          <cell r="F2889" t="str">
            <v>EQUIPAMENTOS</v>
          </cell>
          <cell r="V2889" t="str">
            <v>QUANT.</v>
          </cell>
          <cell r="Y2889" t="str">
            <v>UTILIZAÇÃO</v>
          </cell>
          <cell r="AG2889" t="str">
            <v>CUSTO OPERACIONAL</v>
          </cell>
          <cell r="AO2889" t="str">
            <v>CUSTO HORÁRIO</v>
          </cell>
        </row>
        <row r="2890">
          <cell r="Y2890" t="str">
            <v>PROD.</v>
          </cell>
          <cell r="AC2890" t="str">
            <v>IMPROD.</v>
          </cell>
          <cell r="AG2890" t="str">
            <v>PROD.</v>
          </cell>
          <cell r="AK2890" t="str">
            <v>IMPROD.</v>
          </cell>
        </row>
        <row r="2891">
          <cell r="C2891" t="str">
            <v>E509</v>
          </cell>
          <cell r="F2891" t="str">
            <v>GRUPO GERADOR: HEIMER: GEHMI-40 - 32,0 KVA</v>
          </cell>
          <cell r="V2891">
            <v>1</v>
          </cell>
          <cell r="Y2891">
            <v>1</v>
          </cell>
          <cell r="AC2891">
            <v>0</v>
          </cell>
          <cell r="AG2891">
            <v>29.731300000000001</v>
          </cell>
          <cell r="AK2891">
            <v>15.1364</v>
          </cell>
          <cell r="AO2891">
            <v>29.73</v>
          </cell>
        </row>
        <row r="2892">
          <cell r="C2892" t="str">
            <v>E904</v>
          </cell>
          <cell r="F2892" t="str">
            <v xml:space="preserve">MÁQUINA DE BANCADA: MAKSIWA: SCMA - SERRA CIRCULAR DE 12'' </v>
          </cell>
          <cell r="V2892">
            <v>1</v>
          </cell>
          <cell r="Y2892">
            <v>1</v>
          </cell>
          <cell r="AC2892">
            <v>0</v>
          </cell>
          <cell r="AG2892">
            <v>1.7702</v>
          </cell>
          <cell r="AK2892">
            <v>0</v>
          </cell>
          <cell r="AO2892">
            <v>1.77</v>
          </cell>
        </row>
        <row r="2899">
          <cell r="Y2899" t="str">
            <v>CUSTO HORÁRIO DE EQUIPAMENTOS - TOTAL</v>
          </cell>
          <cell r="AO2899">
            <v>31.5</v>
          </cell>
        </row>
        <row r="2901">
          <cell r="C2901" t="str">
            <v>CÓDIGO</v>
          </cell>
          <cell r="F2901" t="str">
            <v>MÃO-DE-OBRA SUPLEMENTAR</v>
          </cell>
          <cell r="AC2901" t="str">
            <v>K ou R</v>
          </cell>
          <cell r="AG2901" t="str">
            <v>QUANT.</v>
          </cell>
          <cell r="AK2901" t="str">
            <v>SALÁRIO BASE</v>
          </cell>
          <cell r="AO2901" t="str">
            <v>CUSTO HORÁRIO</v>
          </cell>
        </row>
        <row r="2903">
          <cell r="C2903" t="str">
            <v>T501</v>
          </cell>
          <cell r="F2903" t="str">
            <v>ENCARREGADO DE TURMA</v>
          </cell>
          <cell r="AG2903">
            <v>1</v>
          </cell>
          <cell r="AK2903">
            <v>22.98488</v>
          </cell>
          <cell r="AO2903">
            <v>22.98</v>
          </cell>
        </row>
        <row r="2904">
          <cell r="C2904" t="str">
            <v>T701</v>
          </cell>
          <cell r="F2904" t="str">
            <v>SERVENTE</v>
          </cell>
          <cell r="AG2904">
            <v>1.25</v>
          </cell>
          <cell r="AK2904">
            <v>7.90456</v>
          </cell>
          <cell r="AO2904">
            <v>9.8800000000000008</v>
          </cell>
        </row>
        <row r="2911">
          <cell r="Y2911" t="str">
            <v>FERRAMENTAS MANUAIS</v>
          </cell>
          <cell r="AG2911">
            <v>0.2051</v>
          </cell>
          <cell r="AK2911">
            <v>32.86</v>
          </cell>
          <cell r="AO2911">
            <v>6.74</v>
          </cell>
        </row>
        <row r="2912">
          <cell r="Y2912" t="str">
            <v>CUSTO HORÁRIO DE MÃO-DE-OBRA - TOTAL</v>
          </cell>
          <cell r="AO2912">
            <v>39.6</v>
          </cell>
        </row>
        <row r="2914">
          <cell r="Y2914" t="str">
            <v>CUSTO HORÁRIO DE EXECUÇÃO</v>
          </cell>
          <cell r="AO2914">
            <v>71.099999999999994</v>
          </cell>
        </row>
        <row r="2915">
          <cell r="C2915" t="str">
            <v>PRODUÇÃO DA EQUIPE</v>
          </cell>
          <cell r="Q2915">
            <v>100</v>
          </cell>
          <cell r="V2915" t="str">
            <v>m</v>
          </cell>
          <cell r="Y2915" t="str">
            <v>CUSTO UNITÁRIO DE EXECUÇÃO</v>
          </cell>
          <cell r="AO2915">
            <v>0.71</v>
          </cell>
        </row>
        <row r="2917">
          <cell r="C2917" t="str">
            <v>CÓDIGO</v>
          </cell>
          <cell r="F2917" t="str">
            <v>MATERIAIS</v>
          </cell>
          <cell r="AC2917" t="str">
            <v>UNIDADE</v>
          </cell>
          <cell r="AG2917" t="str">
            <v>CUSTO UNITÁRIO</v>
          </cell>
          <cell r="AK2917" t="str">
            <v>CONSUMO</v>
          </cell>
          <cell r="AO2917" t="str">
            <v>CUSTO TOTAL</v>
          </cell>
        </row>
        <row r="2919">
          <cell r="C2919" t="str">
            <v>M408</v>
          </cell>
          <cell r="F2919" t="str">
            <v>TABUA DE  3a 2,5 cm x 30,0 cm</v>
          </cell>
          <cell r="AC2919" t="str">
            <v>m</v>
          </cell>
          <cell r="AG2919">
            <v>2.7</v>
          </cell>
          <cell r="AK2919">
            <v>0.33300000000000002</v>
          </cell>
          <cell r="AO2919">
            <v>0.89910000000000012</v>
          </cell>
        </row>
        <row r="2927">
          <cell r="Y2927" t="str">
            <v>CUSTO DE MATERIAIS - TOTAL</v>
          </cell>
          <cell r="AO2927">
            <v>0.89910000000000012</v>
          </cell>
        </row>
        <row r="2929">
          <cell r="C2929" t="str">
            <v>CÓDIGO</v>
          </cell>
          <cell r="F2929" t="str">
            <v>EQUIPAMENTO DE TRANSPORTE</v>
          </cell>
          <cell r="S2929" t="str">
            <v>TIPO</v>
          </cell>
          <cell r="V2929" t="str">
            <v>PISO</v>
          </cell>
          <cell r="Y2929" t="str">
            <v>MATERIAL</v>
          </cell>
          <cell r="AE2929" t="str">
            <v>CUSTO (tkm)</v>
          </cell>
          <cell r="AH2929" t="str">
            <v>DT            (km)</v>
          </cell>
          <cell r="AK2929" t="str">
            <v>CONSUMO</v>
          </cell>
          <cell r="AO2929" t="str">
            <v>CUSTO TOTAL</v>
          </cell>
        </row>
        <row r="2940">
          <cell r="Y2940" t="str">
            <v>CUSTO DE TRANSPORTE - TOTAL</v>
          </cell>
          <cell r="AO2940">
            <v>0</v>
          </cell>
        </row>
        <row r="2943">
          <cell r="A2943" t="str">
            <v>1.A.01.790.02</v>
          </cell>
          <cell r="Y2943" t="str">
            <v>CUSTO UNITÁRIO DIRETO - TOTAL</v>
          </cell>
          <cell r="AO2943">
            <v>1.6091000000000002</v>
          </cell>
        </row>
        <row r="2946">
          <cell r="C2946" t="str">
            <v>OBSERVAÇÕES:</v>
          </cell>
        </row>
        <row r="2953">
          <cell r="C2953" t="str">
            <v>RODOVIA:</v>
          </cell>
          <cell r="G2953" t="str">
            <v>BR-487/PR</v>
          </cell>
          <cell r="AB2953" t="str">
            <v>DATA-BASE:      MARÇO/2011/PR</v>
          </cell>
          <cell r="AJ2953" t="str">
            <v>PB-Qd 08</v>
          </cell>
        </row>
        <row r="2954">
          <cell r="C2954" t="str">
            <v>TRECHO:</v>
          </cell>
          <cell r="G2954" t="str">
            <v>DIV. MS/PR - ENTR. BR-373(B)/PR-151 (P. GROSSA)</v>
          </cell>
        </row>
        <row r="2955">
          <cell r="C2955" t="str">
            <v>SUBTRECHO:</v>
          </cell>
          <cell r="G2955" t="str">
            <v xml:space="preserve">ENTR. PR-180/323(B)(CRUZEIRO DO OESTE) - ENTR. PR-465 (NOVA BRASÍLIA)                </v>
          </cell>
        </row>
        <row r="2958">
          <cell r="C2958" t="str">
            <v>C O M P O S I Ç Ã O   D E   C U S T O S   B Á S I C O S</v>
          </cell>
        </row>
        <row r="2960">
          <cell r="C2960" t="str">
            <v>CÓDIGO:</v>
          </cell>
          <cell r="G2960" t="str">
            <v>1.A.01.860.01</v>
          </cell>
          <cell r="K2960" t="str">
            <v>SERVIÇO:</v>
          </cell>
          <cell r="O2960" t="str">
            <v>CONFECÇÃO DE PLACA DE SINALIZAÇÃO TOTALMENTE REFLETIVA</v>
          </cell>
          <cell r="AL2960" t="str">
            <v>UNIDADE:</v>
          </cell>
          <cell r="AP2960" t="str">
            <v>m2</v>
          </cell>
        </row>
        <row r="2963">
          <cell r="C2963" t="str">
            <v>CÓDIGO</v>
          </cell>
          <cell r="F2963" t="str">
            <v>EQUIPAMENTOS</v>
          </cell>
          <cell r="V2963" t="str">
            <v>QUANT.</v>
          </cell>
          <cell r="Y2963" t="str">
            <v>UTILIZAÇÃO</v>
          </cell>
          <cell r="AG2963" t="str">
            <v>CUSTO OPERACIONAL</v>
          </cell>
          <cell r="AO2963" t="str">
            <v>CUSTO HORÁRIO</v>
          </cell>
        </row>
        <row r="2964">
          <cell r="Y2964" t="str">
            <v>PROD.</v>
          </cell>
          <cell r="AC2964" t="str">
            <v>IMPROD.</v>
          </cell>
          <cell r="AG2964" t="str">
            <v>PROD.</v>
          </cell>
          <cell r="AK2964" t="str">
            <v>IMPROD.</v>
          </cell>
        </row>
        <row r="2965">
          <cell r="C2965" t="str">
            <v>E211</v>
          </cell>
          <cell r="F2965" t="str">
            <v>MÁQ. P/ PINTURA: SHULZ: CSL 10/100 L - COMPRES. DE AR P/ PINTURA C/ FILTRO</v>
          </cell>
          <cell r="V2965">
            <v>1</v>
          </cell>
          <cell r="Y2965">
            <v>0.3</v>
          </cell>
          <cell r="AC2965">
            <v>0.7</v>
          </cell>
          <cell r="AG2965">
            <v>1.7534000000000001</v>
          </cell>
          <cell r="AK2965">
            <v>0</v>
          </cell>
          <cell r="AO2965">
            <v>0.53</v>
          </cell>
        </row>
        <row r="2966">
          <cell r="C2966" t="str">
            <v>E917</v>
          </cell>
          <cell r="F2966" t="str">
            <v>MAQ. DE BANCADA: FRANHO: C-6A UNIVERSAL DE CORTE P/ CHAPA</v>
          </cell>
          <cell r="V2966">
            <v>1</v>
          </cell>
          <cell r="Y2966">
            <v>0.5</v>
          </cell>
          <cell r="AC2966">
            <v>0.5</v>
          </cell>
          <cell r="AG2966">
            <v>17.909800000000001</v>
          </cell>
          <cell r="AK2966">
            <v>13.454599999999999</v>
          </cell>
          <cell r="AO2966">
            <v>15.68</v>
          </cell>
        </row>
        <row r="2967">
          <cell r="C2967" t="str">
            <v>E918</v>
          </cell>
          <cell r="F2967" t="str">
            <v>MÁQ. DE BANCADA: HARLO: VF-8 - PRENSA EXCÊNTRICA</v>
          </cell>
          <cell r="V2967">
            <v>1</v>
          </cell>
          <cell r="Y2967">
            <v>0.3</v>
          </cell>
          <cell r="AC2967">
            <v>0.7</v>
          </cell>
          <cell r="AG2967">
            <v>3.4994000000000001</v>
          </cell>
          <cell r="AK2967">
            <v>0</v>
          </cell>
          <cell r="AO2967">
            <v>1.05</v>
          </cell>
        </row>
        <row r="2968">
          <cell r="C2968" t="str">
            <v>E919</v>
          </cell>
          <cell r="F2968" t="str">
            <v>MÁQ. DE BANCADA: COR DOB IND. E COM. DE MÁQUINAS: GHP 2.5X2030MM - GUILHOTINA 8 t</v>
          </cell>
          <cell r="V2968">
            <v>1</v>
          </cell>
          <cell r="Y2968">
            <v>0.2</v>
          </cell>
          <cell r="AC2968">
            <v>0.8</v>
          </cell>
          <cell r="AG2968">
            <v>5.2733999999999996</v>
          </cell>
          <cell r="AK2968">
            <v>0</v>
          </cell>
          <cell r="AO2968">
            <v>1.05</v>
          </cell>
        </row>
        <row r="2973">
          <cell r="Y2973" t="str">
            <v>CUSTO HORÁRIO DE EQUIPAMENTOS - TOTAL</v>
          </cell>
          <cell r="AO2973">
            <v>18.310000000000002</v>
          </cell>
        </row>
        <row r="2975">
          <cell r="C2975" t="str">
            <v>CÓDIGO</v>
          </cell>
          <cell r="F2975" t="str">
            <v>MÃO-DE-OBRA SUPLEMENTAR</v>
          </cell>
          <cell r="AC2975" t="str">
            <v>K ou R</v>
          </cell>
          <cell r="AG2975" t="str">
            <v>QUANT.</v>
          </cell>
          <cell r="AK2975" t="str">
            <v>SALÁRIO BASE</v>
          </cell>
          <cell r="AO2975" t="str">
            <v>CUSTO HORÁRIO</v>
          </cell>
        </row>
        <row r="2977">
          <cell r="C2977" t="str">
            <v>T501</v>
          </cell>
          <cell r="F2977" t="str">
            <v>ENCARREGADO DE TURMA</v>
          </cell>
          <cell r="AG2977">
            <v>0.5</v>
          </cell>
          <cell r="AK2977">
            <v>22.98488</v>
          </cell>
          <cell r="AO2977">
            <v>11.49</v>
          </cell>
        </row>
        <row r="2978">
          <cell r="C2978" t="str">
            <v>T602</v>
          </cell>
          <cell r="F2978" t="str">
            <v>MONTADOR</v>
          </cell>
          <cell r="AG2978">
            <v>2</v>
          </cell>
          <cell r="AK2978">
            <v>11.156079999999999</v>
          </cell>
          <cell r="AO2978">
            <v>22.31</v>
          </cell>
        </row>
        <row r="2979">
          <cell r="C2979" t="str">
            <v>T607</v>
          </cell>
          <cell r="F2979" t="str">
            <v>PINTOR</v>
          </cell>
          <cell r="AG2979">
            <v>0.3</v>
          </cell>
          <cell r="AK2979">
            <v>11.156079999999999</v>
          </cell>
          <cell r="AO2979">
            <v>3.35</v>
          </cell>
        </row>
        <row r="2980">
          <cell r="C2980" t="str">
            <v>T610</v>
          </cell>
          <cell r="F2980" t="str">
            <v>SERRALHEIRO</v>
          </cell>
          <cell r="AG2980">
            <v>1</v>
          </cell>
          <cell r="AK2980">
            <v>11.156079999999999</v>
          </cell>
          <cell r="AO2980">
            <v>11.16</v>
          </cell>
        </row>
        <row r="2981">
          <cell r="C2981" t="str">
            <v>T702</v>
          </cell>
          <cell r="F2981" t="str">
            <v>AJUDANTE</v>
          </cell>
          <cell r="AG2981">
            <v>4</v>
          </cell>
          <cell r="AK2981">
            <v>8.6333500000000001</v>
          </cell>
          <cell r="AO2981">
            <v>34.53</v>
          </cell>
        </row>
        <row r="2985">
          <cell r="Y2985" t="str">
            <v>FERRAMENTAS MANUAIS</v>
          </cell>
          <cell r="AG2985">
            <v>0.2051</v>
          </cell>
          <cell r="AK2985">
            <v>82.84</v>
          </cell>
          <cell r="AO2985">
            <v>16.989999999999998</v>
          </cell>
        </row>
        <row r="2986">
          <cell r="Y2986" t="str">
            <v>CUSTO HORÁRIO DE MÃO-DE-OBRA - TOTAL</v>
          </cell>
          <cell r="AO2986">
            <v>99.83</v>
          </cell>
        </row>
        <row r="2988">
          <cell r="Y2988" t="str">
            <v>CUSTO HORÁRIO DE EXECUÇÃO</v>
          </cell>
          <cell r="AO2988">
            <v>118.14</v>
          </cell>
        </row>
        <row r="2989">
          <cell r="C2989" t="str">
            <v>PRODUÇÃO DA EQUIPE</v>
          </cell>
          <cell r="Q2989">
            <v>6</v>
          </cell>
          <cell r="V2989" t="str">
            <v>m2</v>
          </cell>
          <cell r="Y2989" t="str">
            <v>CUSTO UNITÁRIO DE EXECUÇÃO</v>
          </cell>
          <cell r="AO2989">
            <v>19.690000000000001</v>
          </cell>
        </row>
        <row r="2991">
          <cell r="C2991" t="str">
            <v>CÓDIGO</v>
          </cell>
          <cell r="F2991" t="str">
            <v>MATERIAIS</v>
          </cell>
          <cell r="AC2991" t="str">
            <v>UNIDADE</v>
          </cell>
          <cell r="AG2991" t="str">
            <v>CUSTO UNITÁRIO</v>
          </cell>
          <cell r="AK2991" t="str">
            <v>CONSUMO</v>
          </cell>
          <cell r="AO2991" t="str">
            <v>CUSTO TOTAL</v>
          </cell>
        </row>
        <row r="2993">
          <cell r="C2993" t="str">
            <v>M346</v>
          </cell>
          <cell r="F2993" t="str">
            <v>CHAPA DE AÇO N. 16 (TRATADA)</v>
          </cell>
          <cell r="AC2993" t="str">
            <v>m2</v>
          </cell>
          <cell r="AG2993">
            <v>110</v>
          </cell>
          <cell r="AK2993">
            <v>1</v>
          </cell>
          <cell r="AO2993">
            <v>110</v>
          </cell>
        </row>
        <row r="2994">
          <cell r="C2994" t="str">
            <v>M609</v>
          </cell>
          <cell r="F2994" t="str">
            <v>TINTA ESMALTE SINTÉTICO SEMI-FOSCO</v>
          </cell>
          <cell r="AC2994" t="str">
            <v>l</v>
          </cell>
          <cell r="AG2994">
            <v>11.1111</v>
          </cell>
          <cell r="AK2994">
            <v>0.53</v>
          </cell>
          <cell r="AO2994">
            <v>5.8888830000000008</v>
          </cell>
        </row>
        <row r="2995">
          <cell r="C2995" t="str">
            <v>M970</v>
          </cell>
          <cell r="F2995" t="str">
            <v>PELÍCULA REFLETIVA LENTES INCLUSAS</v>
          </cell>
          <cell r="AC2995" t="str">
            <v>m2</v>
          </cell>
          <cell r="AG2995">
            <v>68.13</v>
          </cell>
          <cell r="AK2995">
            <v>1.4</v>
          </cell>
          <cell r="AO2995">
            <v>95.381999999999991</v>
          </cell>
        </row>
        <row r="3001">
          <cell r="Y3001" t="str">
            <v>CUSTO DE MATERIAIS - TOTAL</v>
          </cell>
          <cell r="AO3001">
            <v>211.270883</v>
          </cell>
        </row>
        <row r="3003">
          <cell r="C3003" t="str">
            <v>CÓDIGO</v>
          </cell>
          <cell r="F3003" t="str">
            <v>EQUIPAMENTO DE TRANSPORTE</v>
          </cell>
          <cell r="S3003" t="str">
            <v>TIPO</v>
          </cell>
          <cell r="V3003" t="str">
            <v>PISO</v>
          </cell>
          <cell r="Y3003" t="str">
            <v>MATERIAL</v>
          </cell>
          <cell r="AE3003" t="str">
            <v>CUSTO (tkm)</v>
          </cell>
          <cell r="AH3003" t="str">
            <v>DT            (km)</v>
          </cell>
          <cell r="AK3003" t="str">
            <v>CONSUMO</v>
          </cell>
          <cell r="AO3003" t="str">
            <v>CUSTO TOTAL</v>
          </cell>
        </row>
        <row r="3014">
          <cell r="Y3014" t="str">
            <v>CUSTO DE TRANSPORTE - TOTAL</v>
          </cell>
          <cell r="AO3014">
            <v>0</v>
          </cell>
        </row>
        <row r="3017">
          <cell r="A3017" t="str">
            <v>1.A.01.860.01</v>
          </cell>
          <cell r="Y3017" t="str">
            <v>CUSTO UNITÁRIO DIRETO - TOTAL</v>
          </cell>
          <cell r="AO3017">
            <v>230.960883</v>
          </cell>
        </row>
        <row r="3020">
          <cell r="C3020" t="str">
            <v>OBSERVAÇÕES:</v>
          </cell>
        </row>
        <row r="3027">
          <cell r="C3027" t="str">
            <v>RODOVIA:</v>
          </cell>
          <cell r="G3027" t="str">
            <v>BR-487/PR</v>
          </cell>
          <cell r="AB3027" t="str">
            <v>DATA-BASE:      MARÇO/2011/PR</v>
          </cell>
          <cell r="AJ3027" t="str">
            <v>PB-Qd 08</v>
          </cell>
        </row>
        <row r="3028">
          <cell r="C3028" t="str">
            <v>TRECHO:</v>
          </cell>
          <cell r="G3028" t="str">
            <v>DIV. MS/PR - ENTR. BR-373(B)/PR-151 (P. GROSSA)</v>
          </cell>
        </row>
        <row r="3029">
          <cell r="C3029" t="str">
            <v>SUBTRECHO:</v>
          </cell>
          <cell r="G3029" t="str">
            <v xml:space="preserve">ENTR. PR-180/323(B)(CRUZEIRO DO OESTE) - ENTR. PR-465 (NOVA BRASÍLIA)                </v>
          </cell>
        </row>
        <row r="3032">
          <cell r="C3032" t="str">
            <v>C O M P O S I Ç Ã O   D E   C U S T O S   B Á S I C O S</v>
          </cell>
        </row>
        <row r="3034">
          <cell r="C3034" t="str">
            <v>CÓDIGO:</v>
          </cell>
          <cell r="G3034" t="str">
            <v>1.A.01.870.01</v>
          </cell>
          <cell r="K3034" t="str">
            <v>SERVIÇO:</v>
          </cell>
          <cell r="O3034" t="str">
            <v>CONFECÇÃO DE SUPORTE E TRAVESSA P/ PLACA DE SINALIZAÇÃO</v>
          </cell>
          <cell r="AL3034" t="str">
            <v>UNIDADE:</v>
          </cell>
          <cell r="AP3034" t="str">
            <v>und</v>
          </cell>
        </row>
        <row r="3037">
          <cell r="C3037" t="str">
            <v>CÓDIGO</v>
          </cell>
          <cell r="F3037" t="str">
            <v>EQUIPAMENTOS</v>
          </cell>
          <cell r="V3037" t="str">
            <v>QUANT.</v>
          </cell>
          <cell r="Y3037" t="str">
            <v>UTILIZAÇÃO</v>
          </cell>
          <cell r="AG3037" t="str">
            <v>CUSTO OPERACIONAL</v>
          </cell>
          <cell r="AO3037" t="str">
            <v>CUSTO HORÁRIO</v>
          </cell>
        </row>
        <row r="3038">
          <cell r="Y3038" t="str">
            <v>PROD.</v>
          </cell>
          <cell r="AC3038" t="str">
            <v>IMPROD.</v>
          </cell>
          <cell r="AG3038" t="str">
            <v>PROD.</v>
          </cell>
          <cell r="AK3038" t="str">
            <v>IMPROD.</v>
          </cell>
        </row>
        <row r="3047">
          <cell r="Y3047" t="str">
            <v>CUSTO HORÁRIO DE EQUIPAMENTOS - TOTAL</v>
          </cell>
          <cell r="AO3047">
            <v>0</v>
          </cell>
        </row>
        <row r="3049">
          <cell r="C3049" t="str">
            <v>CÓDIGO</v>
          </cell>
          <cell r="F3049" t="str">
            <v>MÃO-DE-OBRA SUPLEMENTAR</v>
          </cell>
          <cell r="AC3049" t="str">
            <v>K ou R</v>
          </cell>
          <cell r="AG3049" t="str">
            <v>QUANT.</v>
          </cell>
          <cell r="AK3049" t="str">
            <v>SALÁRIO BASE</v>
          </cell>
          <cell r="AO3049" t="str">
            <v>CUSTO HORÁRIO</v>
          </cell>
        </row>
        <row r="3051">
          <cell r="C3051" t="str">
            <v>T501</v>
          </cell>
          <cell r="F3051" t="str">
            <v>ENCARREGADO DE TURMA</v>
          </cell>
          <cell r="AG3051">
            <v>0.5</v>
          </cell>
          <cell r="AK3051">
            <v>22.98488</v>
          </cell>
          <cell r="AO3051">
            <v>11.49</v>
          </cell>
        </row>
        <row r="3052">
          <cell r="C3052" t="str">
            <v>T603</v>
          </cell>
          <cell r="F3052" t="str">
            <v>CARPINTEIRO</v>
          </cell>
          <cell r="AG3052">
            <v>1</v>
          </cell>
          <cell r="AK3052">
            <v>11.156079999999999</v>
          </cell>
          <cell r="AO3052">
            <v>11.16</v>
          </cell>
        </row>
        <row r="3053">
          <cell r="C3053" t="str">
            <v>T607</v>
          </cell>
          <cell r="F3053" t="str">
            <v>PINTOR</v>
          </cell>
          <cell r="AG3053">
            <v>0.5</v>
          </cell>
          <cell r="AK3053">
            <v>11.156079999999999</v>
          </cell>
          <cell r="AO3053">
            <v>5.58</v>
          </cell>
        </row>
        <row r="3054">
          <cell r="C3054" t="str">
            <v>T701</v>
          </cell>
          <cell r="F3054" t="str">
            <v>SERVENTE</v>
          </cell>
          <cell r="AG3054">
            <v>2</v>
          </cell>
          <cell r="AK3054">
            <v>7.90456</v>
          </cell>
          <cell r="AO3054">
            <v>15.81</v>
          </cell>
        </row>
        <row r="3059">
          <cell r="Y3059" t="str">
            <v>FERRAMENTAS MANUAIS</v>
          </cell>
          <cell r="AG3059">
            <v>0.2051</v>
          </cell>
          <cell r="AK3059">
            <v>44.04</v>
          </cell>
          <cell r="AO3059">
            <v>9.0299999999999994</v>
          </cell>
        </row>
        <row r="3060">
          <cell r="Y3060" t="str">
            <v>CUSTO HORÁRIO DE MÃO-DE-OBRA - TOTAL</v>
          </cell>
          <cell r="AO3060">
            <v>53.07</v>
          </cell>
        </row>
        <row r="3062">
          <cell r="Y3062" t="str">
            <v>CUSTO HORÁRIO DE EXECUÇÃO</v>
          </cell>
          <cell r="AO3062">
            <v>53.07</v>
          </cell>
        </row>
        <row r="3063">
          <cell r="C3063" t="str">
            <v>PRODUÇÃO DA EQUIPE</v>
          </cell>
          <cell r="Q3063">
            <v>4</v>
          </cell>
          <cell r="V3063" t="str">
            <v>und</v>
          </cell>
          <cell r="Y3063" t="str">
            <v>CUSTO UNITÁRIO DE EXECUÇÃO</v>
          </cell>
          <cell r="AO3063">
            <v>13.27</v>
          </cell>
        </row>
        <row r="3065">
          <cell r="C3065" t="str">
            <v>CÓDIGO</v>
          </cell>
          <cell r="F3065" t="str">
            <v>MATERIAIS</v>
          </cell>
          <cell r="AC3065" t="str">
            <v>UNIDADE</v>
          </cell>
          <cell r="AG3065" t="str">
            <v>CUSTO UNITÁRIO</v>
          </cell>
          <cell r="AK3065" t="str">
            <v>CONSUMO</v>
          </cell>
          <cell r="AO3065" t="str">
            <v>CUSTO TOTAL</v>
          </cell>
        </row>
        <row r="3067">
          <cell r="C3067" t="str">
            <v>M406</v>
          </cell>
          <cell r="F3067" t="str">
            <v>CAIBROS DE 7,5 CM X 7,5 CM</v>
          </cell>
          <cell r="AC3067" t="str">
            <v>m</v>
          </cell>
          <cell r="AG3067">
            <v>1.98</v>
          </cell>
          <cell r="AK3067">
            <v>3</v>
          </cell>
          <cell r="AO3067">
            <v>5.9399999999999995</v>
          </cell>
        </row>
        <row r="3068">
          <cell r="C3068" t="str">
            <v>M412</v>
          </cell>
          <cell r="F3068" t="str">
            <v>GASTALHO 10 x 2,0 cm</v>
          </cell>
          <cell r="AC3068" t="str">
            <v>m</v>
          </cell>
          <cell r="AG3068">
            <v>1.2</v>
          </cell>
          <cell r="AK3068">
            <v>1.4</v>
          </cell>
          <cell r="AO3068">
            <v>1.68</v>
          </cell>
        </row>
        <row r="3069">
          <cell r="C3069" t="str">
            <v>M609</v>
          </cell>
          <cell r="F3069" t="str">
            <v>TINTA ESMALTE SINTÉTICO SEMI-FOSCO</v>
          </cell>
          <cell r="AC3069" t="str">
            <v>l</v>
          </cell>
          <cell r="AG3069">
            <v>11.1111</v>
          </cell>
          <cell r="AK3069">
            <v>0.33</v>
          </cell>
          <cell r="AO3069">
            <v>3.6666630000000002</v>
          </cell>
        </row>
        <row r="3075">
          <cell r="Y3075" t="str">
            <v>CUSTO DE MATERIAIS - TOTAL</v>
          </cell>
          <cell r="AO3075">
            <v>11.286662999999999</v>
          </cell>
        </row>
        <row r="3077">
          <cell r="C3077" t="str">
            <v>CÓDIGO</v>
          </cell>
          <cell r="F3077" t="str">
            <v>EQUIPAMENTO DE TRANSPORTE</v>
          </cell>
          <cell r="S3077" t="str">
            <v>TIPO</v>
          </cell>
          <cell r="V3077" t="str">
            <v>PISO</v>
          </cell>
          <cell r="Y3077" t="str">
            <v>MATERIAL</v>
          </cell>
          <cell r="AE3077" t="str">
            <v>CUSTO (tkm)</v>
          </cell>
          <cell r="AH3077" t="str">
            <v>DT            (km)</v>
          </cell>
          <cell r="AK3077" t="str">
            <v>CONSUMO</v>
          </cell>
          <cell r="AO3077" t="str">
            <v>CUSTO TOTAL</v>
          </cell>
        </row>
        <row r="3088">
          <cell r="Y3088" t="str">
            <v>CUSTO DE TRANSPORTE - TOTAL</v>
          </cell>
          <cell r="AO3088">
            <v>0</v>
          </cell>
        </row>
        <row r="3091">
          <cell r="A3091" t="str">
            <v>1.A.01.870.01</v>
          </cell>
          <cell r="Y3091" t="str">
            <v>CUSTO UNITÁRIO DIRETO - TOTAL</v>
          </cell>
          <cell r="AO3091">
            <v>24.556663</v>
          </cell>
        </row>
        <row r="3094">
          <cell r="C3094" t="str">
            <v>OBSERVAÇÕES:</v>
          </cell>
        </row>
        <row r="3101">
          <cell r="C3101" t="str">
            <v>RODOVIA:</v>
          </cell>
          <cell r="G3101" t="str">
            <v>BR-487/PR</v>
          </cell>
          <cell r="AB3101" t="str">
            <v>DATA-BASE:      MARÇO/2011/PR</v>
          </cell>
          <cell r="AJ3101" t="str">
            <v>PB-Qd 08</v>
          </cell>
        </row>
        <row r="3102">
          <cell r="C3102" t="str">
            <v>TRECHO:</v>
          </cell>
          <cell r="G3102" t="str">
            <v>DIV. MS/PR - ENTR. BR-373(B)/PR-151 (P. GROSSA)</v>
          </cell>
        </row>
        <row r="3103">
          <cell r="C3103" t="str">
            <v>SUBTRECHO:</v>
          </cell>
          <cell r="G3103" t="str">
            <v xml:space="preserve">ENTR. PR-180/323(B)(CRUZEIRO DO OESTE) - ENTR. PR-465 (NOVA BRASÍLIA)                </v>
          </cell>
        </row>
        <row r="3106">
          <cell r="C3106" t="str">
            <v>C O M P O S I Ç Ã O   D E   C U S T O S   B Á S I C O S</v>
          </cell>
        </row>
        <row r="3108">
          <cell r="C3108" t="str">
            <v>CÓDIGO:</v>
          </cell>
          <cell r="G3108" t="str">
            <v>1.A.01.890.01</v>
          </cell>
          <cell r="K3108" t="str">
            <v>SERVIÇO:</v>
          </cell>
          <cell r="O3108" t="str">
            <v>ESCAVAÇÃO MANUAL EM  MATERIAL DE 1A. CATEGORIA</v>
          </cell>
          <cell r="AL3108" t="str">
            <v>UNIDADE:</v>
          </cell>
          <cell r="AP3108" t="str">
            <v>m3</v>
          </cell>
        </row>
        <row r="3111">
          <cell r="C3111" t="str">
            <v>CÓDIGO</v>
          </cell>
          <cell r="F3111" t="str">
            <v>EQUIPAMENTOS</v>
          </cell>
          <cell r="V3111" t="str">
            <v>QUANT.</v>
          </cell>
          <cell r="Y3111" t="str">
            <v>UTILIZAÇÃO</v>
          </cell>
          <cell r="AG3111" t="str">
            <v>CUSTO OPERACIONAL</v>
          </cell>
          <cell r="AO3111" t="str">
            <v>CUSTO HORÁRIO</v>
          </cell>
        </row>
        <row r="3112">
          <cell r="Y3112" t="str">
            <v>PROD.</v>
          </cell>
          <cell r="AC3112" t="str">
            <v>IMPROD.</v>
          </cell>
          <cell r="AG3112" t="str">
            <v>PROD.</v>
          </cell>
          <cell r="AK3112" t="str">
            <v>IMPROD.</v>
          </cell>
        </row>
        <row r="3121">
          <cell r="Y3121" t="str">
            <v>CUSTO HORÁRIO DE EQUIPAMENTOS - TOTAL</v>
          </cell>
          <cell r="AO3121">
            <v>0</v>
          </cell>
        </row>
        <row r="3123">
          <cell r="C3123" t="str">
            <v>CÓDIGO</v>
          </cell>
          <cell r="F3123" t="str">
            <v>MÃO-DE-OBRA SUPLEMENTAR</v>
          </cell>
          <cell r="AC3123" t="str">
            <v>K ou R</v>
          </cell>
          <cell r="AG3123" t="str">
            <v>QUANT.</v>
          </cell>
          <cell r="AK3123" t="str">
            <v>SALÁRIO BASE</v>
          </cell>
          <cell r="AO3123" t="str">
            <v>CUSTO HORÁRIO</v>
          </cell>
        </row>
        <row r="3125">
          <cell r="C3125" t="str">
            <v>T501</v>
          </cell>
          <cell r="F3125" t="str">
            <v>ENCARREGADO DE TURMA</v>
          </cell>
          <cell r="AG3125">
            <v>0.1</v>
          </cell>
          <cell r="AK3125">
            <v>22.98488</v>
          </cell>
          <cell r="AO3125">
            <v>2.2999999999999998</v>
          </cell>
        </row>
        <row r="3126">
          <cell r="C3126" t="str">
            <v>T701</v>
          </cell>
          <cell r="F3126" t="str">
            <v>SERVENTE</v>
          </cell>
          <cell r="AG3126">
            <v>3</v>
          </cell>
          <cell r="AK3126">
            <v>7.90456</v>
          </cell>
          <cell r="AO3126">
            <v>23.71</v>
          </cell>
        </row>
        <row r="3133">
          <cell r="Y3133" t="str">
            <v>FERRAMENTAS MANUAIS</v>
          </cell>
          <cell r="AG3133">
            <v>0.2051</v>
          </cell>
          <cell r="AK3133">
            <v>26.01</v>
          </cell>
          <cell r="AO3133">
            <v>5.33</v>
          </cell>
        </row>
        <row r="3134">
          <cell r="Y3134" t="str">
            <v>CUSTO HORÁRIO DE MÃO-DE-OBRA - TOTAL</v>
          </cell>
          <cell r="AO3134">
            <v>31.340000000000003</v>
          </cell>
        </row>
        <row r="3136">
          <cell r="Y3136" t="str">
            <v>CUSTO HORÁRIO DE EXECUÇÃO</v>
          </cell>
          <cell r="AO3136">
            <v>31.340000000000003</v>
          </cell>
        </row>
        <row r="3137">
          <cell r="C3137" t="str">
            <v>PRODUÇÃO DA EQUIPE</v>
          </cell>
          <cell r="Q3137">
            <v>1</v>
          </cell>
          <cell r="V3137" t="str">
            <v>m3</v>
          </cell>
          <cell r="Y3137" t="str">
            <v>CUSTO UNITÁRIO DE EXECUÇÃO</v>
          </cell>
          <cell r="AO3137">
            <v>31.34</v>
          </cell>
        </row>
        <row r="3139">
          <cell r="C3139" t="str">
            <v>CÓDIGO</v>
          </cell>
          <cell r="F3139" t="str">
            <v>MATERIAIS</v>
          </cell>
          <cell r="AC3139" t="str">
            <v>UNIDADE</v>
          </cell>
          <cell r="AG3139" t="str">
            <v>CUSTO UNITÁRIO</v>
          </cell>
          <cell r="AK3139" t="str">
            <v>CONSUMO</v>
          </cell>
          <cell r="AO3139" t="str">
            <v>CUSTO TOTAL</v>
          </cell>
        </row>
        <row r="3149">
          <cell r="Y3149" t="str">
            <v>CUSTO DE MATERIAIS - TOTAL</v>
          </cell>
          <cell r="AO3149">
            <v>0</v>
          </cell>
        </row>
        <row r="3151">
          <cell r="C3151" t="str">
            <v>CÓDIGO</v>
          </cell>
          <cell r="F3151" t="str">
            <v>EQUIPAMENTO DE TRANSPORTE</v>
          </cell>
          <cell r="S3151" t="str">
            <v>TIPO</v>
          </cell>
          <cell r="V3151" t="str">
            <v>PISO</v>
          </cell>
          <cell r="Y3151" t="str">
            <v>MATERIAL</v>
          </cell>
          <cell r="AE3151" t="str">
            <v>CUSTO (tkm)</v>
          </cell>
          <cell r="AH3151" t="str">
            <v>DT            (km)</v>
          </cell>
          <cell r="AK3151" t="str">
            <v>CONSUMO</v>
          </cell>
          <cell r="AO3151" t="str">
            <v>CUSTO TOTAL</v>
          </cell>
        </row>
        <row r="3162">
          <cell r="Y3162" t="str">
            <v>CUSTO DE TRANSPORTE - TOTAL</v>
          </cell>
          <cell r="AO3162">
            <v>0</v>
          </cell>
        </row>
        <row r="3165">
          <cell r="A3165" t="str">
            <v>1.A.01.890.01</v>
          </cell>
          <cell r="Y3165" t="str">
            <v>CUSTO UNITÁRIO DIRETO - TOTAL</v>
          </cell>
          <cell r="AO3165">
            <v>31.34</v>
          </cell>
        </row>
        <row r="3168">
          <cell r="C3168" t="str">
            <v>OBSERVAÇÕES:</v>
          </cell>
        </row>
        <row r="3175">
          <cell r="C3175" t="str">
            <v>RODOVIA:</v>
          </cell>
          <cell r="G3175" t="str">
            <v>BR-487/PR</v>
          </cell>
          <cell r="AB3175" t="str">
            <v>DATA-BASE:      MARÇO/2011/PR</v>
          </cell>
          <cell r="AJ3175" t="str">
            <v>PB-Qd 08</v>
          </cell>
        </row>
        <row r="3176">
          <cell r="C3176" t="str">
            <v>TRECHO:</v>
          </cell>
          <cell r="G3176" t="str">
            <v>DIV. MS/PR - ENTR. BR-373(B)/PR-151 (P. GROSSA)</v>
          </cell>
        </row>
        <row r="3177">
          <cell r="C3177" t="str">
            <v>SUBTRECHO:</v>
          </cell>
          <cell r="G3177" t="str">
            <v xml:space="preserve">ENTR. PR-180/323(B)(CRUZEIRO DO OESTE) - ENTR. PR-465 (NOVA BRASÍLIA)                </v>
          </cell>
        </row>
        <row r="3180">
          <cell r="C3180" t="str">
            <v>C O M P O S I Ç Ã O   D E   C U S T O S   B Á S I C O S</v>
          </cell>
        </row>
        <row r="3182">
          <cell r="C3182" t="str">
            <v>CÓDIGO:</v>
          </cell>
          <cell r="G3182" t="str">
            <v>1.A.01.891.01</v>
          </cell>
          <cell r="K3182" t="str">
            <v>SERVIÇO:</v>
          </cell>
          <cell r="O3182" t="str">
            <v>ESCAVAÇÃO MANUAL DE VALA EM MATERIAL DE 1A. CATEGORIA</v>
          </cell>
          <cell r="AL3182" t="str">
            <v>UNIDADE:</v>
          </cell>
          <cell r="AP3182" t="str">
            <v>m3</v>
          </cell>
        </row>
        <row r="3185">
          <cell r="C3185" t="str">
            <v>CÓDIGO</v>
          </cell>
          <cell r="F3185" t="str">
            <v>EQUIPAMENTOS</v>
          </cell>
          <cell r="V3185" t="str">
            <v>QUANT.</v>
          </cell>
          <cell r="Y3185" t="str">
            <v>UTILIZAÇÃO</v>
          </cell>
          <cell r="AG3185" t="str">
            <v>CUSTO OPERACIONAL</v>
          </cell>
          <cell r="AO3185" t="str">
            <v>CUSTO HORÁRIO</v>
          </cell>
        </row>
        <row r="3186">
          <cell r="Y3186" t="str">
            <v>PROD.</v>
          </cell>
          <cell r="AC3186" t="str">
            <v>IMPROD.</v>
          </cell>
          <cell r="AG3186" t="str">
            <v>PROD.</v>
          </cell>
          <cell r="AK3186" t="str">
            <v>IMPROD.</v>
          </cell>
        </row>
        <row r="3195">
          <cell r="Y3195" t="str">
            <v>CUSTO HORÁRIO DE EQUIPAMENTOS - TOTAL</v>
          </cell>
          <cell r="AO3195">
            <v>0</v>
          </cell>
        </row>
        <row r="3197">
          <cell r="C3197" t="str">
            <v>CÓDIGO</v>
          </cell>
          <cell r="F3197" t="str">
            <v>MÃO-DE-OBRA SUPLEMENTAR</v>
          </cell>
          <cell r="AC3197" t="str">
            <v>K ou R</v>
          </cell>
          <cell r="AG3197" t="str">
            <v>QUANT.</v>
          </cell>
          <cell r="AK3197" t="str">
            <v>SALÁRIO BASE</v>
          </cell>
          <cell r="AO3197" t="str">
            <v>CUSTO HORÁRIO</v>
          </cell>
        </row>
        <row r="3199">
          <cell r="C3199" t="str">
            <v>T501</v>
          </cell>
          <cell r="F3199" t="str">
            <v>ENCARREGADO DE TURMA</v>
          </cell>
          <cell r="AG3199">
            <v>0.1</v>
          </cell>
          <cell r="AK3199">
            <v>22.98488</v>
          </cell>
          <cell r="AO3199">
            <v>2.2999999999999998</v>
          </cell>
        </row>
        <row r="3200">
          <cell r="C3200" t="str">
            <v>T701</v>
          </cell>
          <cell r="F3200" t="str">
            <v>SERVENTE</v>
          </cell>
          <cell r="AG3200">
            <v>3.5</v>
          </cell>
          <cell r="AK3200">
            <v>7.90456</v>
          </cell>
          <cell r="AO3200">
            <v>27.67</v>
          </cell>
        </row>
        <row r="3207">
          <cell r="Y3207" t="str">
            <v>FERRAMENTAS MANUAIS</v>
          </cell>
          <cell r="AG3207">
            <v>0.2051</v>
          </cell>
          <cell r="AK3207">
            <v>29.970000000000002</v>
          </cell>
          <cell r="AO3207">
            <v>6.15</v>
          </cell>
        </row>
        <row r="3208">
          <cell r="Y3208" t="str">
            <v>CUSTO HORÁRIO DE MÃO-DE-OBRA - TOTAL</v>
          </cell>
          <cell r="AO3208">
            <v>36.120000000000005</v>
          </cell>
        </row>
        <row r="3210">
          <cell r="Y3210" t="str">
            <v>CUSTO HORÁRIO DE EXECUÇÃO</v>
          </cell>
          <cell r="AO3210">
            <v>36.120000000000005</v>
          </cell>
        </row>
        <row r="3211">
          <cell r="C3211" t="str">
            <v>PRODUÇÃO DA EQUIPE</v>
          </cell>
          <cell r="Q3211">
            <v>1</v>
          </cell>
          <cell r="V3211" t="str">
            <v>m3</v>
          </cell>
          <cell r="Y3211" t="str">
            <v>CUSTO UNITÁRIO DE EXECUÇÃO</v>
          </cell>
          <cell r="AO3211">
            <v>36.119999999999997</v>
          </cell>
        </row>
        <row r="3213">
          <cell r="C3213" t="str">
            <v>CÓDIGO</v>
          </cell>
          <cell r="F3213" t="str">
            <v>MATERIAIS</v>
          </cell>
          <cell r="AC3213" t="str">
            <v>UNIDADE</v>
          </cell>
          <cell r="AG3213" t="str">
            <v>CUSTO UNITÁRIO</v>
          </cell>
          <cell r="AK3213" t="str">
            <v>CONSUMO</v>
          </cell>
          <cell r="AO3213" t="str">
            <v>CUSTO TOTAL</v>
          </cell>
        </row>
        <row r="3223">
          <cell r="Y3223" t="str">
            <v>CUSTO DE MATERIAIS - TOTAL</v>
          </cell>
          <cell r="AO3223">
            <v>0</v>
          </cell>
        </row>
        <row r="3225">
          <cell r="C3225" t="str">
            <v>CÓDIGO</v>
          </cell>
          <cell r="F3225" t="str">
            <v>EQUIPAMENTO DE TRANSPORTE</v>
          </cell>
          <cell r="S3225" t="str">
            <v>TIPO</v>
          </cell>
          <cell r="V3225" t="str">
            <v>PISO</v>
          </cell>
          <cell r="Y3225" t="str">
            <v>MATERIAL</v>
          </cell>
          <cell r="AE3225" t="str">
            <v>CUSTO (tkm)</v>
          </cell>
          <cell r="AH3225" t="str">
            <v>DT            (km)</v>
          </cell>
          <cell r="AK3225" t="str">
            <v>CONSUMO</v>
          </cell>
          <cell r="AO3225" t="str">
            <v>CUSTO TOTAL</v>
          </cell>
        </row>
        <row r="3236">
          <cell r="Y3236" t="str">
            <v>CUSTO DE TRANSPORTE - TOTAL</v>
          </cell>
          <cell r="AO3236">
            <v>0</v>
          </cell>
        </row>
        <row r="3239">
          <cell r="A3239" t="str">
            <v>1.A.01.891.01</v>
          </cell>
          <cell r="Y3239" t="str">
            <v>CUSTO UNITÁRIO DIRETO - TOTAL</v>
          </cell>
          <cell r="AO3239">
            <v>36.119999999999997</v>
          </cell>
        </row>
        <row r="3242">
          <cell r="C3242" t="str">
            <v>OBSERVAÇÕES:</v>
          </cell>
        </row>
        <row r="3249">
          <cell r="C3249" t="str">
            <v>RODOVIA:</v>
          </cell>
          <cell r="G3249" t="str">
            <v>BR-487/PR</v>
          </cell>
          <cell r="AB3249" t="str">
            <v>DATA-BASE:      MARÇO/2011/PR</v>
          </cell>
          <cell r="AJ3249" t="str">
            <v>PB-Qd 08</v>
          </cell>
        </row>
        <row r="3250">
          <cell r="C3250" t="str">
            <v>TRECHO:</v>
          </cell>
          <cell r="G3250" t="str">
            <v>DIV. MS/PR - ENTR. BR-373(B)/PR-151 (P. GROSSA)</v>
          </cell>
        </row>
        <row r="3251">
          <cell r="C3251" t="str">
            <v>SUBTRECHO:</v>
          </cell>
          <cell r="G3251" t="str">
            <v xml:space="preserve">ENTR. PR-180/323(B)(CRUZEIRO DO OESTE) - ENTR. PR-465 (NOVA BRASÍLIA)                </v>
          </cell>
        </row>
        <row r="3254">
          <cell r="C3254" t="str">
            <v>C O M P O S I Ç Ã O   D E   C U S T O S   B Á S I C O S</v>
          </cell>
        </row>
        <row r="3256">
          <cell r="C3256" t="str">
            <v>CÓDIGO:</v>
          </cell>
          <cell r="G3256" t="str">
            <v>1.A.01.892.01</v>
          </cell>
          <cell r="K3256" t="str">
            <v>SERVIÇO:</v>
          </cell>
          <cell r="O3256" t="str">
            <v>ESCAVAÇÃO MECÂNICA DE VALA EM MATERIAL DE 1A. CATEGORIA</v>
          </cell>
          <cell r="AL3256" t="str">
            <v>UNIDADE:</v>
          </cell>
          <cell r="AP3256" t="str">
            <v>m3</v>
          </cell>
        </row>
        <row r="3259">
          <cell r="C3259" t="str">
            <v>CÓDIGO</v>
          </cell>
          <cell r="F3259" t="str">
            <v>EQUIPAMENTOS</v>
          </cell>
          <cell r="V3259" t="str">
            <v>QUANT.</v>
          </cell>
          <cell r="Y3259" t="str">
            <v>UTILIZAÇÃO</v>
          </cell>
          <cell r="AG3259" t="str">
            <v>CUSTO OPERACIONAL</v>
          </cell>
          <cell r="AO3259" t="str">
            <v>CUSTO HORÁRIO</v>
          </cell>
        </row>
        <row r="3260">
          <cell r="Y3260" t="str">
            <v>PROD.</v>
          </cell>
          <cell r="AC3260" t="str">
            <v>IMPROD.</v>
          </cell>
          <cell r="AG3260" t="str">
            <v>PROD.</v>
          </cell>
          <cell r="AK3260" t="str">
            <v>IMPROD.</v>
          </cell>
        </row>
        <row r="3261">
          <cell r="C3261" t="str">
            <v>E011</v>
          </cell>
          <cell r="F3261" t="str">
            <v>RETROESCAVADEIRA: MASSEY FERGUSON: MF-86HS - DE PNEUS</v>
          </cell>
          <cell r="V3261">
            <v>1</v>
          </cell>
          <cell r="Y3261">
            <v>1</v>
          </cell>
          <cell r="AC3261">
            <v>0</v>
          </cell>
          <cell r="AG3261">
            <v>69.094200000000001</v>
          </cell>
          <cell r="AK3261">
            <v>19.621200000000002</v>
          </cell>
          <cell r="AO3261">
            <v>69.09</v>
          </cell>
        </row>
        <row r="3269">
          <cell r="Y3269" t="str">
            <v>CUSTO HORÁRIO DE EQUIPAMENTOS - TOTAL</v>
          </cell>
          <cell r="AO3269">
            <v>69.09</v>
          </cell>
        </row>
        <row r="3271">
          <cell r="C3271" t="str">
            <v>CÓDIGO</v>
          </cell>
          <cell r="F3271" t="str">
            <v>MÃO-DE-OBRA SUPLEMENTAR</v>
          </cell>
          <cell r="AC3271" t="str">
            <v>K ou R</v>
          </cell>
          <cell r="AG3271" t="str">
            <v>QUANT.</v>
          </cell>
          <cell r="AK3271" t="str">
            <v>SALÁRIO BASE</v>
          </cell>
          <cell r="AO3271" t="str">
            <v>CUSTO HORÁRIO</v>
          </cell>
        </row>
        <row r="3273">
          <cell r="C3273" t="str">
            <v>T501</v>
          </cell>
          <cell r="F3273" t="str">
            <v>ENCARREGADO DE TURMA</v>
          </cell>
          <cell r="AG3273">
            <v>0.1</v>
          </cell>
          <cell r="AK3273">
            <v>22.98488</v>
          </cell>
          <cell r="AO3273">
            <v>2.2999999999999998</v>
          </cell>
        </row>
        <row r="3274">
          <cell r="C3274" t="str">
            <v>T701</v>
          </cell>
          <cell r="F3274" t="str">
            <v>SERVENTE</v>
          </cell>
          <cell r="AG3274">
            <v>1</v>
          </cell>
          <cell r="AK3274">
            <v>7.90456</v>
          </cell>
          <cell r="AO3274">
            <v>7.9</v>
          </cell>
        </row>
        <row r="3281">
          <cell r="Y3281" t="str">
            <v>FERRAMENTAS MANUAIS</v>
          </cell>
          <cell r="AG3281">
            <v>0.2051</v>
          </cell>
          <cell r="AK3281">
            <v>10.199999999999999</v>
          </cell>
          <cell r="AO3281">
            <v>2.09</v>
          </cell>
        </row>
        <row r="3282">
          <cell r="Y3282" t="str">
            <v>CUSTO HORÁRIO DE MÃO-DE-OBRA - TOTAL</v>
          </cell>
          <cell r="AO3282">
            <v>12.29</v>
          </cell>
        </row>
        <row r="3284">
          <cell r="Y3284" t="str">
            <v>CUSTO HORÁRIO DE EXECUÇÃO</v>
          </cell>
          <cell r="AO3284">
            <v>81.38</v>
          </cell>
        </row>
        <row r="3285">
          <cell r="C3285" t="str">
            <v>PRODUÇÃO DA EQUIPE</v>
          </cell>
          <cell r="Q3285">
            <v>18</v>
          </cell>
          <cell r="V3285" t="str">
            <v>m3</v>
          </cell>
          <cell r="Y3285" t="str">
            <v>CUSTO UNITÁRIO DE EXECUÇÃO</v>
          </cell>
          <cell r="AO3285">
            <v>4.5199999999999996</v>
          </cell>
        </row>
        <row r="3287">
          <cell r="C3287" t="str">
            <v>CÓDIGO</v>
          </cell>
          <cell r="F3287" t="str">
            <v>MATERIAIS</v>
          </cell>
          <cell r="AC3287" t="str">
            <v>UNIDADE</v>
          </cell>
          <cell r="AG3287" t="str">
            <v>CUSTO UNITÁRIO</v>
          </cell>
          <cell r="AK3287" t="str">
            <v>CONSUMO</v>
          </cell>
          <cell r="AO3287" t="str">
            <v>CUSTO TOTAL</v>
          </cell>
        </row>
        <row r="3297">
          <cell r="Y3297" t="str">
            <v>CUSTO DE MATERIAIS - TOTAL</v>
          </cell>
          <cell r="AO3297">
            <v>0</v>
          </cell>
        </row>
        <row r="3299">
          <cell r="C3299" t="str">
            <v>CÓDIGO</v>
          </cell>
          <cell r="F3299" t="str">
            <v>EQUIPAMENTO DE TRANSPORTE</v>
          </cell>
          <cell r="S3299" t="str">
            <v>TIPO</v>
          </cell>
          <cell r="V3299" t="str">
            <v>PISO</v>
          </cell>
          <cell r="Y3299" t="str">
            <v>MATERIAL</v>
          </cell>
          <cell r="AE3299" t="str">
            <v>CUSTO (tkm)</v>
          </cell>
          <cell r="AH3299" t="str">
            <v>DT            (km)</v>
          </cell>
          <cell r="AK3299" t="str">
            <v>CONSUMO</v>
          </cell>
          <cell r="AO3299" t="str">
            <v>CUSTO TOTAL</v>
          </cell>
        </row>
        <row r="3310">
          <cell r="Y3310" t="str">
            <v>CUSTO DE TRANSPORTE - TOTAL</v>
          </cell>
          <cell r="AO3310">
            <v>0</v>
          </cell>
        </row>
        <row r="3313">
          <cell r="A3313" t="str">
            <v>1.A.01.892.01</v>
          </cell>
          <cell r="Y3313" t="str">
            <v>CUSTO UNITÁRIO DIRETO - TOTAL</v>
          </cell>
          <cell r="AO3313">
            <v>4.5199999999999996</v>
          </cell>
        </row>
        <row r="3316">
          <cell r="C3316" t="str">
            <v>OBSERVAÇÕES:</v>
          </cell>
        </row>
        <row r="3323">
          <cell r="C3323" t="str">
            <v>RODOVIA:</v>
          </cell>
          <cell r="G3323" t="str">
            <v>BR-487/PR</v>
          </cell>
          <cell r="AB3323" t="str">
            <v>DATA-BASE:      MARÇO/2011/PR</v>
          </cell>
          <cell r="AJ3323" t="str">
            <v>PB-Qd 08</v>
          </cell>
        </row>
        <row r="3324">
          <cell r="C3324" t="str">
            <v>TRECHO:</v>
          </cell>
          <cell r="G3324" t="str">
            <v>DIV. MS/PR - ENTR. BR-373(B)/PR-151 (P. GROSSA)</v>
          </cell>
        </row>
        <row r="3325">
          <cell r="C3325" t="str">
            <v>SUBTRECHO:</v>
          </cell>
          <cell r="G3325" t="str">
            <v xml:space="preserve">ENTR. PR-180/323(B)(CRUZEIRO DO OESTE) - ENTR. PR-465 (NOVA BRASÍLIA)                </v>
          </cell>
        </row>
        <row r="3328">
          <cell r="C3328" t="str">
            <v>C O M P O S I Ç Ã O   D E   C U S T O S   B Á S I C O S</v>
          </cell>
        </row>
        <row r="3330">
          <cell r="C3330" t="str">
            <v>CÓDIGO:</v>
          </cell>
          <cell r="G3330" t="str">
            <v>1.A.01.893.01</v>
          </cell>
          <cell r="K3330" t="str">
            <v>SERVIÇO:</v>
          </cell>
          <cell r="O3330" t="str">
            <v>COMPACTAÇÃO MANUAL</v>
          </cell>
          <cell r="AL3330" t="str">
            <v>UNIDADE:</v>
          </cell>
          <cell r="AP3330" t="str">
            <v>m3</v>
          </cell>
        </row>
        <row r="3333">
          <cell r="C3333" t="str">
            <v>CÓDIGO</v>
          </cell>
          <cell r="F3333" t="str">
            <v>EQUIPAMENTOS</v>
          </cell>
          <cell r="V3333" t="str">
            <v>QUANT.</v>
          </cell>
          <cell r="Y3333" t="str">
            <v>UTILIZAÇÃO</v>
          </cell>
          <cell r="AG3333" t="str">
            <v>CUSTO OPERACIONAL</v>
          </cell>
          <cell r="AO3333" t="str">
            <v>CUSTO HORÁRIO</v>
          </cell>
        </row>
        <row r="3334">
          <cell r="Y3334" t="str">
            <v>PROD.</v>
          </cell>
          <cell r="AC3334" t="str">
            <v>IMPROD.</v>
          </cell>
          <cell r="AG3334" t="str">
            <v>PROD.</v>
          </cell>
          <cell r="AK3334" t="str">
            <v>IMPROD.</v>
          </cell>
        </row>
        <row r="3335">
          <cell r="C3335" t="str">
            <v>E906</v>
          </cell>
          <cell r="F3335" t="str">
            <v>COMPACTADOR MANUAL: WACKER: ES 60 - SOQUETE VIBRATÓRIO</v>
          </cell>
          <cell r="V3335">
            <v>1</v>
          </cell>
          <cell r="Y3335">
            <v>1</v>
          </cell>
          <cell r="AC3335">
            <v>0</v>
          </cell>
          <cell r="AG3335">
            <v>17.685600000000001</v>
          </cell>
          <cell r="AK3335">
            <v>13.454599999999999</v>
          </cell>
          <cell r="AO3335">
            <v>17.690000000000001</v>
          </cell>
        </row>
        <row r="3343">
          <cell r="Y3343" t="str">
            <v>CUSTO HORÁRIO DE EQUIPAMENTOS - TOTAL</v>
          </cell>
          <cell r="AO3343">
            <v>17.690000000000001</v>
          </cell>
        </row>
        <row r="3345">
          <cell r="C3345" t="str">
            <v>CÓDIGO</v>
          </cell>
          <cell r="F3345" t="str">
            <v>MÃO-DE-OBRA SUPLEMENTAR</v>
          </cell>
          <cell r="AC3345" t="str">
            <v>K ou R</v>
          </cell>
          <cell r="AG3345" t="str">
            <v>QUANT.</v>
          </cell>
          <cell r="AK3345" t="str">
            <v>SALÁRIO BASE</v>
          </cell>
          <cell r="AO3345" t="str">
            <v>CUSTO HORÁRIO</v>
          </cell>
        </row>
        <row r="3355">
          <cell r="Y3355" t="str">
            <v>FERRAMENTAS MANUAIS</v>
          </cell>
          <cell r="AG3355">
            <v>0</v>
          </cell>
          <cell r="AK3355">
            <v>0</v>
          </cell>
          <cell r="AO3355">
            <v>0</v>
          </cell>
        </row>
        <row r="3356">
          <cell r="Y3356" t="str">
            <v>CUSTO HORÁRIO DE MÃO-DE-OBRA - TOTAL</v>
          </cell>
          <cell r="AO3356">
            <v>0</v>
          </cell>
        </row>
        <row r="3358">
          <cell r="Y3358" t="str">
            <v>CUSTO HORÁRIO DE EXECUÇÃO</v>
          </cell>
          <cell r="AO3358">
            <v>17.690000000000001</v>
          </cell>
        </row>
        <row r="3359">
          <cell r="C3359" t="str">
            <v>PRODUÇÃO DA EQUIPE</v>
          </cell>
          <cell r="Q3359">
            <v>1.5</v>
          </cell>
          <cell r="V3359" t="str">
            <v>m3</v>
          </cell>
          <cell r="Y3359" t="str">
            <v>CUSTO UNITÁRIO DE EXECUÇÃO</v>
          </cell>
          <cell r="AO3359">
            <v>11.79</v>
          </cell>
        </row>
        <row r="3361">
          <cell r="C3361" t="str">
            <v>CÓDIGO</v>
          </cell>
          <cell r="F3361" t="str">
            <v>MATERIAIS</v>
          </cell>
          <cell r="AC3361" t="str">
            <v>UNIDADE</v>
          </cell>
          <cell r="AG3361" t="str">
            <v>CUSTO UNITÁRIO</v>
          </cell>
          <cell r="AK3361" t="str">
            <v>CONSUMO</v>
          </cell>
          <cell r="AO3361" t="str">
            <v>CUSTO TOTAL</v>
          </cell>
        </row>
        <row r="3371">
          <cell r="Y3371" t="str">
            <v>CUSTO DE MATERIAIS - TOTAL</v>
          </cell>
          <cell r="AO3371">
            <v>0</v>
          </cell>
        </row>
        <row r="3373">
          <cell r="C3373" t="str">
            <v>CÓDIGO</v>
          </cell>
          <cell r="F3373" t="str">
            <v>EQUIPAMENTO DE TRANSPORTE</v>
          </cell>
          <cell r="S3373" t="str">
            <v>TIPO</v>
          </cell>
          <cell r="V3373" t="str">
            <v>PISO</v>
          </cell>
          <cell r="Y3373" t="str">
            <v>MATERIAL</v>
          </cell>
          <cell r="AE3373" t="str">
            <v>CUSTO (tkm)</v>
          </cell>
          <cell r="AH3373" t="str">
            <v>DT            (km)</v>
          </cell>
          <cell r="AK3373" t="str">
            <v>CONSUMO</v>
          </cell>
          <cell r="AO3373" t="str">
            <v>CUSTO TOTAL</v>
          </cell>
        </row>
        <row r="3384">
          <cell r="Y3384" t="str">
            <v>CUSTO DE TRANSPORTE - TOTAL</v>
          </cell>
          <cell r="AO3384">
            <v>0</v>
          </cell>
        </row>
        <row r="3387">
          <cell r="A3387" t="str">
            <v>1.A.01.893.01</v>
          </cell>
          <cell r="Y3387" t="str">
            <v>CUSTO UNITÁRIO DIRETO - TOTAL</v>
          </cell>
          <cell r="AO3387">
            <v>11.79</v>
          </cell>
        </row>
        <row r="3390">
          <cell r="C3390" t="str">
            <v>OBSERVAÇÕES:</v>
          </cell>
        </row>
        <row r="3397">
          <cell r="C3397" t="str">
            <v>RODOVIA:</v>
          </cell>
          <cell r="G3397" t="str">
            <v>BR-487/PR</v>
          </cell>
          <cell r="AB3397" t="str">
            <v>DATA-BASE:      MARÇO/2011/PR</v>
          </cell>
          <cell r="AJ3397" t="str">
            <v>PB-Qd 08</v>
          </cell>
        </row>
        <row r="3398">
          <cell r="C3398" t="str">
            <v>TRECHO:</v>
          </cell>
          <cell r="G3398" t="str">
            <v>DIV. MS/PR - ENTR. BR-373(B)/PR-151 (P. GROSSA)</v>
          </cell>
        </row>
        <row r="3399">
          <cell r="C3399" t="str">
            <v>SUBTRECHO:</v>
          </cell>
          <cell r="G3399" t="str">
            <v xml:space="preserve">ENTR. PR-180/323(B)(CRUZEIRO DO OESTE) - ENTR. PR-465 (NOVA BRASÍLIA)                </v>
          </cell>
        </row>
        <row r="3402">
          <cell r="C3402" t="str">
            <v>C O M P O S I Ç Ã O   D E   C U S T O S   B Á S I C O S</v>
          </cell>
        </row>
        <row r="3404">
          <cell r="C3404" t="str">
            <v>CÓDIGO:</v>
          </cell>
          <cell r="G3404" t="str">
            <v>1.A.01.894.51</v>
          </cell>
          <cell r="K3404" t="str">
            <v>SERVIÇO:</v>
          </cell>
          <cell r="O3404" t="str">
            <v>LASTRO DE BRITA BC</v>
          </cell>
          <cell r="AL3404" t="str">
            <v>UNIDADE:</v>
          </cell>
          <cell r="AP3404" t="str">
            <v>m3</v>
          </cell>
        </row>
        <row r="3407">
          <cell r="C3407" t="str">
            <v>CÓDIGO</v>
          </cell>
          <cell r="F3407" t="str">
            <v>EQUIPAMENTOS</v>
          </cell>
          <cell r="V3407" t="str">
            <v>QUANT.</v>
          </cell>
          <cell r="Y3407" t="str">
            <v>UTILIZAÇÃO</v>
          </cell>
          <cell r="AG3407" t="str">
            <v>CUSTO OPERACIONAL</v>
          </cell>
          <cell r="AO3407" t="str">
            <v>CUSTO HORÁRIO</v>
          </cell>
        </row>
        <row r="3408">
          <cell r="Y3408" t="str">
            <v>PROD.</v>
          </cell>
          <cell r="AC3408" t="str">
            <v>IMPROD.</v>
          </cell>
          <cell r="AG3408" t="str">
            <v>PROD.</v>
          </cell>
          <cell r="AK3408" t="str">
            <v>IMPROD.</v>
          </cell>
        </row>
        <row r="3409">
          <cell r="C3409" t="str">
            <v>E906</v>
          </cell>
          <cell r="F3409" t="str">
            <v>COMPACTADOR MANUAL: WACKER: ES 60 - SOQUETE VIBRATÓRIO</v>
          </cell>
          <cell r="V3409">
            <v>1</v>
          </cell>
          <cell r="Y3409">
            <v>1</v>
          </cell>
          <cell r="AC3409">
            <v>0</v>
          </cell>
          <cell r="AG3409">
            <v>17.685600000000001</v>
          </cell>
          <cell r="AK3409">
            <v>13.454599999999999</v>
          </cell>
          <cell r="AO3409">
            <v>17.690000000000001</v>
          </cell>
        </row>
        <row r="3417">
          <cell r="Y3417" t="str">
            <v>CUSTO HORÁRIO DE EQUIPAMENTOS - TOTAL</v>
          </cell>
          <cell r="AO3417">
            <v>17.690000000000001</v>
          </cell>
        </row>
        <row r="3419">
          <cell r="C3419" t="str">
            <v>CÓDIGO</v>
          </cell>
          <cell r="F3419" t="str">
            <v>MÃO-DE-OBRA SUPLEMENTAR</v>
          </cell>
          <cell r="AC3419" t="str">
            <v>K ou R</v>
          </cell>
          <cell r="AG3419" t="str">
            <v>QUANT.</v>
          </cell>
          <cell r="AK3419" t="str">
            <v>SALÁRIO BASE</v>
          </cell>
          <cell r="AO3419" t="str">
            <v>CUSTO HORÁRIO</v>
          </cell>
        </row>
        <row r="3421">
          <cell r="C3421" t="str">
            <v>T501</v>
          </cell>
          <cell r="F3421" t="str">
            <v>ENCARREGADO DE TURMA</v>
          </cell>
          <cell r="AG3421">
            <v>0.1</v>
          </cell>
          <cell r="AK3421">
            <v>22.98488</v>
          </cell>
          <cell r="AO3421">
            <v>2.2999999999999998</v>
          </cell>
        </row>
        <row r="3422">
          <cell r="C3422" t="str">
            <v>T701</v>
          </cell>
          <cell r="F3422" t="str">
            <v>SERVENTE</v>
          </cell>
          <cell r="AG3422">
            <v>0.5</v>
          </cell>
          <cell r="AK3422">
            <v>7.90456</v>
          </cell>
          <cell r="AO3422">
            <v>3.95</v>
          </cell>
        </row>
        <row r="3429">
          <cell r="Y3429" t="str">
            <v>FERRAMENTAS MANUAIS</v>
          </cell>
          <cell r="AG3429">
            <v>0.2051</v>
          </cell>
          <cell r="AK3429">
            <v>6.25</v>
          </cell>
          <cell r="AO3429">
            <v>1.28</v>
          </cell>
        </row>
        <row r="3430">
          <cell r="Y3430" t="str">
            <v>CUSTO HORÁRIO DE MÃO-DE-OBRA - TOTAL</v>
          </cell>
          <cell r="AO3430">
            <v>7.53</v>
          </cell>
        </row>
        <row r="3432">
          <cell r="Y3432" t="str">
            <v>CUSTO HORÁRIO DE EXECUÇÃO</v>
          </cell>
          <cell r="AO3432">
            <v>25.220000000000002</v>
          </cell>
        </row>
        <row r="3433">
          <cell r="C3433" t="str">
            <v>PRODUÇÃO DA EQUIPE</v>
          </cell>
          <cell r="Q3433">
            <v>3</v>
          </cell>
          <cell r="V3433" t="str">
            <v>m3</v>
          </cell>
          <cell r="Y3433" t="str">
            <v>CUSTO UNITÁRIO DE EXECUÇÃO</v>
          </cell>
          <cell r="AO3433">
            <v>8.41</v>
          </cell>
        </row>
        <row r="3435">
          <cell r="C3435" t="str">
            <v>CÓDIGO</v>
          </cell>
          <cell r="F3435" t="str">
            <v>MATERIAIS</v>
          </cell>
          <cell r="AC3435" t="str">
            <v>UNIDADE</v>
          </cell>
          <cell r="AG3435" t="str">
            <v>CUSTO UNITÁRIO</v>
          </cell>
          <cell r="AK3435" t="str">
            <v>CONSUMO</v>
          </cell>
          <cell r="AO3435" t="str">
            <v>CUSTO TOTAL</v>
          </cell>
        </row>
        <row r="3437">
          <cell r="C3437" t="str">
            <v>1.A.00.717.00</v>
          </cell>
          <cell r="F3437" t="str">
            <v>BRITA COMERCIAL</v>
          </cell>
          <cell r="AC3437" t="str">
            <v>m3</v>
          </cell>
          <cell r="AG3437">
            <v>47.4</v>
          </cell>
          <cell r="AK3437">
            <v>1.2</v>
          </cell>
          <cell r="AO3437">
            <v>56.879999999999995</v>
          </cell>
        </row>
        <row r="3445">
          <cell r="Y3445" t="str">
            <v>CUSTO DE MATERIAIS - TOTAL</v>
          </cell>
          <cell r="AO3445">
            <v>56.879999999999995</v>
          </cell>
        </row>
        <row r="3447">
          <cell r="C3447" t="str">
            <v>CÓDIGO</v>
          </cell>
          <cell r="F3447" t="str">
            <v>EQUIPAMENTO DE TRANSPORTE</v>
          </cell>
          <cell r="S3447" t="str">
            <v>TIPO</v>
          </cell>
          <cell r="V3447" t="str">
            <v>PISO</v>
          </cell>
          <cell r="Y3447" t="str">
            <v>MATERIAL</v>
          </cell>
          <cell r="AE3447" t="str">
            <v>CUSTO (tkm)</v>
          </cell>
          <cell r="AH3447" t="str">
            <v>DT            (km)</v>
          </cell>
          <cell r="AK3447" t="str">
            <v>CONSUMO</v>
          </cell>
          <cell r="AO3447" t="str">
            <v>CUSTO TOTAL</v>
          </cell>
        </row>
        <row r="3449">
          <cell r="C3449" t="str">
            <v>1.A.00.002.91</v>
          </cell>
          <cell r="F3449" t="str">
            <v>CAMINHÃO BASCULANTE</v>
          </cell>
          <cell r="S3449" t="str">
            <v>COML</v>
          </cell>
          <cell r="V3449" t="str">
            <v>PAV</v>
          </cell>
          <cell r="Y3449" t="str">
            <v>BRITA</v>
          </cell>
          <cell r="AE3449">
            <v>0.46</v>
          </cell>
          <cell r="AH3449">
            <v>40.840000000000003</v>
          </cell>
          <cell r="AK3449">
            <v>1.7999999999999998</v>
          </cell>
          <cell r="AO3449">
            <v>33.82</v>
          </cell>
        </row>
        <row r="3450">
          <cell r="C3450" t="str">
            <v>1.A.00.001.91</v>
          </cell>
          <cell r="F3450" t="str">
            <v>CAMINHÃO BASCULANTE</v>
          </cell>
          <cell r="S3450" t="str">
            <v>COML</v>
          </cell>
          <cell r="V3450" t="str">
            <v>NPAV</v>
          </cell>
          <cell r="Y3450" t="str">
            <v>BRITA</v>
          </cell>
          <cell r="AE3450">
            <v>0.69</v>
          </cell>
          <cell r="AH3450">
            <v>0.26</v>
          </cell>
          <cell r="AK3450">
            <v>1.7999999999999998</v>
          </cell>
          <cell r="AO3450">
            <v>0.32</v>
          </cell>
        </row>
        <row r="3451">
          <cell r="C3451" t="str">
            <v>1.A.00.001.05</v>
          </cell>
          <cell r="F3451" t="str">
            <v>CAMINHÃO BASCULANTE</v>
          </cell>
          <cell r="S3451" t="str">
            <v>LOCAL</v>
          </cell>
          <cell r="V3451" t="str">
            <v>NPAV</v>
          </cell>
          <cell r="Y3451" t="str">
            <v>BRITA</v>
          </cell>
          <cell r="AE3451">
            <v>0.88</v>
          </cell>
          <cell r="AH3451">
            <v>9.8000000000000007</v>
          </cell>
          <cell r="AK3451">
            <v>1.7999999999999998</v>
          </cell>
          <cell r="AO3451">
            <v>15.52</v>
          </cell>
        </row>
        <row r="3458">
          <cell r="Y3458" t="str">
            <v>CUSTO DE TRANSPORTE - TOTAL</v>
          </cell>
          <cell r="AO3458">
            <v>49.66</v>
          </cell>
        </row>
        <row r="3461">
          <cell r="A3461" t="str">
            <v>1.A.01.894.51</v>
          </cell>
          <cell r="Y3461" t="str">
            <v>CUSTO UNITÁRIO DIRETO - TOTAL</v>
          </cell>
          <cell r="AO3461">
            <v>114.94999999999999</v>
          </cell>
        </row>
        <row r="3464">
          <cell r="C3464" t="str">
            <v>OBSERVAÇÕES:</v>
          </cell>
        </row>
        <row r="3471">
          <cell r="C3471" t="str">
            <v>RODOVIA:</v>
          </cell>
          <cell r="G3471" t="str">
            <v>BR-487/PR</v>
          </cell>
          <cell r="AB3471" t="str">
            <v>DATA-BASE:      MARÇO/2011/PR</v>
          </cell>
          <cell r="AJ3471" t="str">
            <v>PB-Qd 08</v>
          </cell>
        </row>
        <row r="3472">
          <cell r="C3472" t="str">
            <v>TRECHO:</v>
          </cell>
          <cell r="G3472" t="str">
            <v>DIV. MS/PR - ENTR. BR-373(B)/PR-151 (P. GROSSA)</v>
          </cell>
        </row>
        <row r="3473">
          <cell r="C3473" t="str">
            <v>SUBTRECHO:</v>
          </cell>
          <cell r="G3473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AC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2.S.04.100.53</v>
          </cell>
          <cell r="K4" t="str">
            <v>SERVIÇO:</v>
          </cell>
          <cell r="O4" t="str">
            <v>CORPO BSTC  D = 1,00 m AC/BC/PC</v>
          </cell>
          <cell r="AL4" t="str">
            <v>UNIDADE:</v>
          </cell>
          <cell r="AP4" t="str">
            <v>m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E402</v>
          </cell>
          <cell r="F9" t="str">
            <v>CAMINHÃO CARROCERIA: MERCEDES BENZ: 2726 K - DE MADEIRA - 15 t</v>
          </cell>
          <cell r="V9">
            <v>0.03</v>
          </cell>
          <cell r="Y9">
            <v>1</v>
          </cell>
          <cell r="AC9">
            <v>0</v>
          </cell>
          <cell r="AG9">
            <v>169.94280000000001</v>
          </cell>
          <cell r="AK9">
            <v>17.939399999999999</v>
          </cell>
          <cell r="AO9">
            <v>5.0999999999999996</v>
          </cell>
        </row>
        <row r="10">
          <cell r="C10" t="str">
            <v>E404</v>
          </cell>
          <cell r="F10" t="str">
            <v>CAMINHÃO BASCULANTE: MERCEDES BENZ: - 2726 K - 10 m3 - 15 t</v>
          </cell>
          <cell r="V10">
            <v>0.01</v>
          </cell>
          <cell r="Y10">
            <v>1</v>
          </cell>
          <cell r="AC10">
            <v>0</v>
          </cell>
          <cell r="AG10">
            <v>172.79079999999999</v>
          </cell>
          <cell r="AK10">
            <v>17.939399999999999</v>
          </cell>
          <cell r="AO10">
            <v>1.73</v>
          </cell>
        </row>
        <row r="11">
          <cell r="C11" t="str">
            <v>E434</v>
          </cell>
          <cell r="F11" t="str">
            <v>CAMINHÃO CARROCERIA: MERCEDES BENZ: L 1620/51 - C/ GUINDAUTO 6 t x m</v>
          </cell>
          <cell r="V11">
            <v>0.03</v>
          </cell>
          <cell r="Y11">
            <v>1</v>
          </cell>
          <cell r="AC11">
            <v>0</v>
          </cell>
          <cell r="AG11">
            <v>88.770300000000006</v>
          </cell>
          <cell r="AK11">
            <v>17.939399999999999</v>
          </cell>
          <cell r="AO11">
            <v>2.66</v>
          </cell>
        </row>
        <row r="17">
          <cell r="Y17" t="str">
            <v>CUSTO HORÁRIO DE EQUIPAMENTOS - TOTAL</v>
          </cell>
          <cell r="AO17">
            <v>9.49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2.7</v>
          </cell>
          <cell r="AK21">
            <v>22.98488</v>
          </cell>
          <cell r="AO21">
            <v>62.06</v>
          </cell>
        </row>
        <row r="22">
          <cell r="C22" t="str">
            <v>T604</v>
          </cell>
          <cell r="F22" t="str">
            <v>PEDREIRO</v>
          </cell>
          <cell r="AG22">
            <v>0.5</v>
          </cell>
          <cell r="AK22">
            <v>11.156079999999999</v>
          </cell>
          <cell r="AO22">
            <v>5.58</v>
          </cell>
        </row>
        <row r="23">
          <cell r="C23" t="str">
            <v>T701</v>
          </cell>
          <cell r="F23" t="str">
            <v>SERVENTE</v>
          </cell>
          <cell r="AG23">
            <v>1.5</v>
          </cell>
          <cell r="AK23">
            <v>7.90456</v>
          </cell>
          <cell r="AO23">
            <v>11.86</v>
          </cell>
        </row>
        <row r="29">
          <cell r="Y29" t="str">
            <v>FERRAMENTAS MANUAIS</v>
          </cell>
          <cell r="AG29">
            <v>0.2051</v>
          </cell>
          <cell r="AK29">
            <v>79.5</v>
          </cell>
          <cell r="AO29">
            <v>16.309999999999999</v>
          </cell>
        </row>
        <row r="30">
          <cell r="Y30" t="str">
            <v>CUSTO HORÁRIO DE MÃO-DE-OBRA - TOTAL</v>
          </cell>
          <cell r="AO30">
            <v>95.81</v>
          </cell>
        </row>
        <row r="32">
          <cell r="Y32" t="str">
            <v>CUSTO HORÁRIO DE EXECUÇÃO</v>
          </cell>
          <cell r="AO32">
            <v>105.3</v>
          </cell>
        </row>
        <row r="33">
          <cell r="C33" t="str">
            <v>PRODUÇÃO DA EQUIPE</v>
          </cell>
          <cell r="Q33">
            <v>1</v>
          </cell>
          <cell r="V33" t="str">
            <v>m</v>
          </cell>
          <cell r="Y33" t="str">
            <v>CUSTO UNITÁRIO DE EXECUÇÃO</v>
          </cell>
          <cell r="AO33">
            <v>105.3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1.A.01.401.01</v>
          </cell>
          <cell r="F37" t="str">
            <v>FORMA COMUM DE MADEIRA</v>
          </cell>
          <cell r="AC37" t="str">
            <v>m²</v>
          </cell>
          <cell r="AG37">
            <v>40.42</v>
          </cell>
          <cell r="AK37">
            <v>0.224</v>
          </cell>
          <cell r="AO37">
            <v>9.0500000000000007</v>
          </cell>
        </row>
        <row r="38">
          <cell r="C38" t="str">
            <v>1.A.01.512.60</v>
          </cell>
          <cell r="F38" t="str">
            <v>CONCRETO CICLÓPICO Fck=12 MPa AC/BC/PC</v>
          </cell>
          <cell r="AC38" t="str">
            <v>m³</v>
          </cell>
          <cell r="AG38">
            <v>366.78</v>
          </cell>
          <cell r="AK38">
            <v>0.56999999999999995</v>
          </cell>
          <cell r="AO38">
            <v>209.06</v>
          </cell>
        </row>
        <row r="39">
          <cell r="C39" t="str">
            <v>1.A.01.604.51</v>
          </cell>
          <cell r="F39" t="str">
            <v>ARGAMASSA CIMENTO-AREIA 1:4 AC</v>
          </cell>
          <cell r="AC39" t="str">
            <v>m³</v>
          </cell>
          <cell r="AG39">
            <v>478.40999999999997</v>
          </cell>
          <cell r="AK39">
            <v>1.2999999999999999E-2</v>
          </cell>
          <cell r="AO39">
            <v>6.22</v>
          </cell>
        </row>
        <row r="40">
          <cell r="C40" t="str">
            <v>1.A.01.765.51</v>
          </cell>
          <cell r="F40" t="str">
            <v>CONFECÇÃO DE TUBOS DE CONCRETO ARMADO D=1,00M CA-4 AC/BC</v>
          </cell>
          <cell r="AC40" t="str">
            <v>m</v>
          </cell>
          <cell r="AG40">
            <v>382.65944999999999</v>
          </cell>
          <cell r="AK40">
            <v>1</v>
          </cell>
          <cell r="AO40">
            <v>382.66</v>
          </cell>
        </row>
        <row r="41">
          <cell r="C41" t="str">
            <v>1.A.00.908.51</v>
          </cell>
          <cell r="F41" t="str">
            <v>DENTES PARA BUEIROS SIMPLES D=1,00 M AC/BC/PC</v>
          </cell>
          <cell r="AC41" t="str">
            <v>ud</v>
          </cell>
          <cell r="AG41">
            <v>99.86</v>
          </cell>
          <cell r="AK41">
            <v>0.2</v>
          </cell>
          <cell r="AO41">
            <v>19.97</v>
          </cell>
        </row>
        <row r="45">
          <cell r="Y45" t="str">
            <v>CUSTO DE MATERIAIS - TOTAL</v>
          </cell>
          <cell r="AO45">
            <v>626.96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1.A.00.001.40</v>
          </cell>
          <cell r="F49" t="str">
            <v>CAMINHÃO CARROCERIA</v>
          </cell>
          <cell r="S49" t="str">
            <v>LOCAL</v>
          </cell>
          <cell r="V49" t="str">
            <v>NPAV</v>
          </cell>
          <cell r="Y49" t="str">
            <v>TUBO</v>
          </cell>
          <cell r="AE49">
            <v>1.1100000000000001</v>
          </cell>
          <cell r="AH49">
            <v>9.8000000000000007</v>
          </cell>
          <cell r="AK49">
            <v>1.0129999999999999</v>
          </cell>
          <cell r="AO49">
            <v>11.02</v>
          </cell>
        </row>
        <row r="50">
          <cell r="AO50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4">
          <cell r="AO54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Y57" t="str">
            <v>CUSTO DE TRANSPORTE - TOTAL</v>
          </cell>
          <cell r="AO57">
            <v>11.02</v>
          </cell>
        </row>
        <row r="59">
          <cell r="Y59" t="str">
            <v>CUSTO UNITÁRIO DIRETO - TOTAL</v>
          </cell>
          <cell r="AO59">
            <v>743.28</v>
          </cell>
        </row>
        <row r="60">
          <cell r="Y60" t="str">
            <v>LDI</v>
          </cell>
          <cell r="AH60">
            <v>0.27839999999999998</v>
          </cell>
          <cell r="AO60">
            <v>206.93</v>
          </cell>
        </row>
        <row r="61">
          <cell r="A61" t="str">
            <v>2.S.04.100.53</v>
          </cell>
          <cell r="Y61" t="str">
            <v>PREÇO UNITÁRIO TOTAL</v>
          </cell>
          <cell r="AO61">
            <v>950.21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2.S.04.101.51</v>
          </cell>
          <cell r="K77" t="str">
            <v>SERVIÇO:</v>
          </cell>
          <cell r="O77" t="str">
            <v>BOCA BSTC  D = 0,60 m  NORMAL AC/BC/PC</v>
          </cell>
          <cell r="AL77" t="str">
            <v>UNIDADE:</v>
          </cell>
          <cell r="AP77" t="str">
            <v>und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E402</v>
          </cell>
          <cell r="F82" t="str">
            <v>CAMINHÃO CARROCERIA: MERCEDES BENZ: 2726 K - DE MADEIRA - 15 t</v>
          </cell>
          <cell r="V82">
            <v>0.03</v>
          </cell>
          <cell r="Y82">
            <v>1</v>
          </cell>
          <cell r="AC82">
            <v>0</v>
          </cell>
          <cell r="AG82">
            <v>169.94280000000001</v>
          </cell>
          <cell r="AK82">
            <v>17.939399999999999</v>
          </cell>
          <cell r="AO82">
            <v>5.0999999999999996</v>
          </cell>
        </row>
        <row r="83">
          <cell r="C83" t="str">
            <v>E404</v>
          </cell>
          <cell r="F83" t="str">
            <v>CAMINHÃO BASCULANTE: MERCEDES BENZ: - 2726 K - 10 m3 - 15 t</v>
          </cell>
          <cell r="V83">
            <v>0.01</v>
          </cell>
          <cell r="Y83">
            <v>1</v>
          </cell>
          <cell r="AC83">
            <v>0</v>
          </cell>
          <cell r="AG83">
            <v>172.79079999999999</v>
          </cell>
          <cell r="AK83">
            <v>17.939399999999999</v>
          </cell>
          <cell r="AO83">
            <v>1.73</v>
          </cell>
        </row>
        <row r="84">
          <cell r="F84">
            <v>0</v>
          </cell>
          <cell r="AG84">
            <v>0</v>
          </cell>
          <cell r="AK84">
            <v>0</v>
          </cell>
          <cell r="AO84">
            <v>0</v>
          </cell>
        </row>
        <row r="90">
          <cell r="Y90" t="str">
            <v>CUSTO HORÁRIO DE EQUIPAMENTOS - TOTAL</v>
          </cell>
          <cell r="AO90">
            <v>6.83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T501</v>
          </cell>
          <cell r="F94" t="str">
            <v>ENCARREGADO DE TURMA</v>
          </cell>
          <cell r="AG94">
            <v>1.56</v>
          </cell>
          <cell r="AK94">
            <v>22.98488</v>
          </cell>
          <cell r="AO94">
            <v>35.86</v>
          </cell>
        </row>
        <row r="95">
          <cell r="F95">
            <v>0</v>
          </cell>
          <cell r="AC95">
            <v>0</v>
          </cell>
          <cell r="AK95">
            <v>0</v>
          </cell>
          <cell r="AO95">
            <v>0</v>
          </cell>
        </row>
        <row r="96">
          <cell r="F96">
            <v>0</v>
          </cell>
          <cell r="AC96">
            <v>0</v>
          </cell>
          <cell r="AK96">
            <v>0</v>
          </cell>
          <cell r="AO96">
            <v>0</v>
          </cell>
        </row>
        <row r="102">
          <cell r="Y102" t="str">
            <v>FERRAMENTAS MANUAIS</v>
          </cell>
          <cell r="AG102" t="str">
            <v>15,51%</v>
          </cell>
          <cell r="AK102">
            <v>35.86</v>
          </cell>
          <cell r="AO102">
            <v>5.56</v>
          </cell>
        </row>
        <row r="103">
          <cell r="Y103" t="str">
            <v>CUSTO HORÁRIO DE MÃO-DE-OBRA - TOTAL</v>
          </cell>
          <cell r="AO103">
            <v>41.42</v>
          </cell>
        </row>
        <row r="105">
          <cell r="Y105" t="str">
            <v>CUSTO HORÁRIO DE EXECUÇÃO</v>
          </cell>
          <cell r="AO105">
            <v>48.25</v>
          </cell>
        </row>
        <row r="106">
          <cell r="C106" t="str">
            <v>PRODUÇÃO DA EQUIPE</v>
          </cell>
          <cell r="Q106">
            <v>1</v>
          </cell>
          <cell r="V106" t="str">
            <v>und</v>
          </cell>
          <cell r="Y106" t="str">
            <v>CUSTO UNITÁRIO DE EXECUÇÃO</v>
          </cell>
          <cell r="AO106">
            <v>48.25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1.A.01.401.01</v>
          </cell>
          <cell r="F110" t="str">
            <v>FORMA COMUM DE MADEIRA</v>
          </cell>
          <cell r="AC110" t="str">
            <v>m²</v>
          </cell>
          <cell r="AG110">
            <v>40.42</v>
          </cell>
          <cell r="AK110">
            <v>7.45</v>
          </cell>
          <cell r="AO110">
            <v>301.13</v>
          </cell>
        </row>
        <row r="111">
          <cell r="C111" t="str">
            <v>1.A.01.512.60</v>
          </cell>
          <cell r="F111" t="str">
            <v>CONCRETO CICLÓPICO Fck=12 MPa AC/BC/PC</v>
          </cell>
          <cell r="AC111" t="str">
            <v>m³</v>
          </cell>
          <cell r="AG111">
            <v>366.78</v>
          </cell>
          <cell r="AK111">
            <v>1.153</v>
          </cell>
          <cell r="AO111">
            <v>422.9</v>
          </cell>
        </row>
        <row r="112">
          <cell r="C112" t="str">
            <v>1.A.01.603.51</v>
          </cell>
          <cell r="F112" t="str">
            <v>ARGAMASSA CIMENTO-AREIA 1:3 AC</v>
          </cell>
          <cell r="AC112" t="str">
            <v>m³</v>
          </cell>
          <cell r="AG112">
            <v>523.72</v>
          </cell>
          <cell r="AK112">
            <v>0.04</v>
          </cell>
          <cell r="AO112">
            <v>20.95</v>
          </cell>
        </row>
        <row r="113">
          <cell r="F113">
            <v>0</v>
          </cell>
          <cell r="AC113">
            <v>0</v>
          </cell>
          <cell r="AG113">
            <v>0</v>
          </cell>
          <cell r="AO113">
            <v>0</v>
          </cell>
        </row>
        <row r="114">
          <cell r="F114">
            <v>0</v>
          </cell>
          <cell r="AC114">
            <v>0</v>
          </cell>
          <cell r="AG114">
            <v>0</v>
          </cell>
          <cell r="AO114">
            <v>0</v>
          </cell>
        </row>
        <row r="115">
          <cell r="F115">
            <v>0</v>
          </cell>
          <cell r="AC115">
            <v>0</v>
          </cell>
          <cell r="AG115">
            <v>0</v>
          </cell>
          <cell r="AO115">
            <v>0</v>
          </cell>
        </row>
        <row r="118">
          <cell r="Y118" t="str">
            <v>CUSTO DE MATERIAIS - TOTAL</v>
          </cell>
          <cell r="AO118">
            <v>744.98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AO122">
            <v>0</v>
          </cell>
        </row>
        <row r="123">
          <cell r="AO123">
            <v>0</v>
          </cell>
        </row>
        <row r="124">
          <cell r="AO124">
            <v>0</v>
          </cell>
        </row>
        <row r="125">
          <cell r="AO125">
            <v>0</v>
          </cell>
        </row>
        <row r="126">
          <cell r="AO126">
            <v>0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Y130" t="str">
            <v>CUSTO DE TRANSPORTE - TOTAL</v>
          </cell>
          <cell r="AO130">
            <v>0</v>
          </cell>
        </row>
        <row r="132">
          <cell r="Y132" t="str">
            <v>CUSTO UNITÁRIO DIRETO - TOTAL</v>
          </cell>
          <cell r="AO132">
            <v>793.23</v>
          </cell>
        </row>
        <row r="133">
          <cell r="Y133" t="str">
            <v>LDI</v>
          </cell>
          <cell r="AH133">
            <v>0.27839999999999998</v>
          </cell>
          <cell r="AO133">
            <v>220.84</v>
          </cell>
        </row>
        <row r="134">
          <cell r="A134" t="str">
            <v>2.S.04.101.51</v>
          </cell>
          <cell r="Y134" t="str">
            <v>PREÇO UNITÁRIO TOTAL</v>
          </cell>
          <cell r="AO134">
            <v>1014.07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2.S.04.101.53</v>
          </cell>
          <cell r="K150" t="str">
            <v>SERVIÇO:</v>
          </cell>
          <cell r="O150" t="str">
            <v>BOCA BSTC  D = 1,00 m  NORMAL AC/BC/PC</v>
          </cell>
          <cell r="AL150" t="str">
            <v>UNIDADE:</v>
          </cell>
          <cell r="AP150" t="str">
            <v>und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E402</v>
          </cell>
          <cell r="F155" t="str">
            <v>CAMINHÃO CARROCERIA: MERCEDES BENZ: 2726 K - DE MADEIRA - 15 t</v>
          </cell>
          <cell r="V155">
            <v>0.08</v>
          </cell>
          <cell r="Y155">
            <v>1</v>
          </cell>
          <cell r="AC155">
            <v>0</v>
          </cell>
          <cell r="AG155">
            <v>169.94280000000001</v>
          </cell>
          <cell r="AK155">
            <v>17.939399999999999</v>
          </cell>
          <cell r="AO155">
            <v>13.6</v>
          </cell>
        </row>
        <row r="156">
          <cell r="C156" t="str">
            <v>E404</v>
          </cell>
          <cell r="F156" t="str">
            <v>CAMINHÃO BASCULANTE: MERCEDES BENZ: - 2726 K - 10 m3 - 15 t</v>
          </cell>
          <cell r="V156">
            <v>0.03</v>
          </cell>
          <cell r="Y156">
            <v>1</v>
          </cell>
          <cell r="AC156">
            <v>0</v>
          </cell>
          <cell r="AG156">
            <v>172.79079999999999</v>
          </cell>
          <cell r="AK156">
            <v>17.939399999999999</v>
          </cell>
          <cell r="AO156">
            <v>5.18</v>
          </cell>
        </row>
        <row r="157">
          <cell r="F157">
            <v>0</v>
          </cell>
          <cell r="AG157">
            <v>0</v>
          </cell>
          <cell r="AK157">
            <v>0</v>
          </cell>
          <cell r="AO157">
            <v>0</v>
          </cell>
        </row>
        <row r="163">
          <cell r="Y163" t="str">
            <v>CUSTO HORÁRIO DE EQUIPAMENTOS - TOTAL</v>
          </cell>
          <cell r="AO163">
            <v>18.78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T501</v>
          </cell>
          <cell r="F167" t="str">
            <v>ENCARREGADO DE TURMA</v>
          </cell>
          <cell r="AG167">
            <v>4.18</v>
          </cell>
          <cell r="AK167">
            <v>22.98488</v>
          </cell>
          <cell r="AO167">
            <v>96.08</v>
          </cell>
        </row>
        <row r="168">
          <cell r="F168">
            <v>0</v>
          </cell>
          <cell r="AC168">
            <v>0</v>
          </cell>
          <cell r="AK168">
            <v>0</v>
          </cell>
          <cell r="AO168">
            <v>0</v>
          </cell>
        </row>
        <row r="169">
          <cell r="F169">
            <v>0</v>
          </cell>
          <cell r="AC169">
            <v>0</v>
          </cell>
          <cell r="AK169">
            <v>0</v>
          </cell>
          <cell r="AO169">
            <v>0</v>
          </cell>
        </row>
        <row r="175">
          <cell r="Y175" t="str">
            <v>FERRAMENTAS MANUAIS</v>
          </cell>
          <cell r="AG175" t="str">
            <v>15,51%</v>
          </cell>
          <cell r="AK175">
            <v>96.08</v>
          </cell>
          <cell r="AO175">
            <v>14.9</v>
          </cell>
        </row>
        <row r="176">
          <cell r="Y176" t="str">
            <v>CUSTO HORÁRIO DE MÃO-DE-OBRA - TOTAL</v>
          </cell>
          <cell r="AO176">
            <v>110.98</v>
          </cell>
        </row>
        <row r="178">
          <cell r="Y178" t="str">
            <v>CUSTO HORÁRIO DE EXECUÇÃO</v>
          </cell>
          <cell r="AO178">
            <v>129.76</v>
          </cell>
        </row>
        <row r="179">
          <cell r="C179" t="str">
            <v>PRODUÇÃO DA EQUIPE</v>
          </cell>
          <cell r="Q179">
            <v>1</v>
          </cell>
          <cell r="V179" t="str">
            <v>und</v>
          </cell>
          <cell r="Y179" t="str">
            <v>CUSTO UNITÁRIO DE EXECUÇÃO</v>
          </cell>
          <cell r="AO179">
            <v>129.76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1.A.01.401.01</v>
          </cell>
          <cell r="F183" t="str">
            <v>FORMA COMUM DE MADEIRA</v>
          </cell>
          <cell r="AC183" t="str">
            <v>m²</v>
          </cell>
          <cell r="AG183">
            <v>40.42</v>
          </cell>
          <cell r="AK183">
            <v>15.68</v>
          </cell>
          <cell r="AO183">
            <v>633.79</v>
          </cell>
        </row>
        <row r="184">
          <cell r="C184" t="str">
            <v>1.A.01.512.60</v>
          </cell>
          <cell r="F184" t="str">
            <v>CONCRETO CICLÓPICO Fck=12 MPa AC/BC/PC</v>
          </cell>
          <cell r="AC184" t="str">
            <v>m³</v>
          </cell>
          <cell r="AG184">
            <v>366.78</v>
          </cell>
          <cell r="AK184">
            <v>3.5670000000000002</v>
          </cell>
          <cell r="AO184">
            <v>1308.3</v>
          </cell>
        </row>
        <row r="185">
          <cell r="C185" t="str">
            <v>1.A.01.603.51</v>
          </cell>
          <cell r="F185" t="str">
            <v>ARGAMASSA CIMENTO-AREIA 1:3 AC</v>
          </cell>
          <cell r="AC185" t="str">
            <v>m³</v>
          </cell>
          <cell r="AG185">
            <v>523.72</v>
          </cell>
          <cell r="AK185">
            <v>0.1</v>
          </cell>
          <cell r="AO185">
            <v>52.37</v>
          </cell>
        </row>
        <row r="186">
          <cell r="F186">
            <v>0</v>
          </cell>
          <cell r="AC186">
            <v>0</v>
          </cell>
          <cell r="AG186">
            <v>0</v>
          </cell>
          <cell r="AO186">
            <v>0</v>
          </cell>
        </row>
        <row r="187">
          <cell r="F187">
            <v>0</v>
          </cell>
          <cell r="AC187">
            <v>0</v>
          </cell>
          <cell r="AG187">
            <v>0</v>
          </cell>
          <cell r="AO187">
            <v>0</v>
          </cell>
        </row>
        <row r="188">
          <cell r="F188">
            <v>0</v>
          </cell>
          <cell r="AC188">
            <v>0</v>
          </cell>
          <cell r="AG188">
            <v>0</v>
          </cell>
          <cell r="AO188">
            <v>0</v>
          </cell>
        </row>
        <row r="191">
          <cell r="Y191" t="str">
            <v>CUSTO DE MATERIAIS - TOTAL</v>
          </cell>
          <cell r="AO191">
            <v>1994.4599999999998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195">
          <cell r="AO195">
            <v>0</v>
          </cell>
        </row>
        <row r="196">
          <cell r="AO196">
            <v>0</v>
          </cell>
        </row>
        <row r="197">
          <cell r="AO197">
            <v>0</v>
          </cell>
        </row>
        <row r="198">
          <cell r="AO198">
            <v>0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Y203" t="str">
            <v>CUSTO DE TRANSPORTE - TOTAL</v>
          </cell>
          <cell r="AO203">
            <v>0</v>
          </cell>
        </row>
        <row r="205">
          <cell r="Y205" t="str">
            <v>CUSTO UNITÁRIO DIRETO - TOTAL</v>
          </cell>
          <cell r="AO205">
            <v>2124.2199999999998</v>
          </cell>
        </row>
        <row r="206">
          <cell r="Y206" t="str">
            <v>LDI</v>
          </cell>
          <cell r="AH206">
            <v>0.27839999999999998</v>
          </cell>
          <cell r="AO206">
            <v>591.38</v>
          </cell>
        </row>
        <row r="207">
          <cell r="A207" t="str">
            <v>2.S.04.101.53</v>
          </cell>
          <cell r="Y207" t="str">
            <v>PREÇO UNITÁRIO TOTAL</v>
          </cell>
          <cell r="AO207">
            <v>2715.6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COMPOSIÇÃO DE PREÇO UNITÁRIO</v>
          </cell>
        </row>
        <row r="223">
          <cell r="C223" t="str">
            <v>CÓDIGO:</v>
          </cell>
          <cell r="G223" t="str">
            <v>2.S.04.110.52</v>
          </cell>
          <cell r="K223" t="str">
            <v>SERVIÇO:</v>
          </cell>
          <cell r="O223" t="str">
            <v>CORPO BDTC  D = 1,20 m AC/BC/PC</v>
          </cell>
          <cell r="AL223" t="str">
            <v>UNIDADE:</v>
          </cell>
          <cell r="AP223" t="str">
            <v>m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28">
          <cell r="C228" t="str">
            <v>E402</v>
          </cell>
          <cell r="F228" t="str">
            <v>CAMINHÃO CARROCERIA: MERCEDES BENZ: 2726 K - DE MADEIRA - 15 t</v>
          </cell>
          <cell r="V228">
            <v>0.08</v>
          </cell>
          <cell r="Y228">
            <v>1</v>
          </cell>
          <cell r="AC228">
            <v>0</v>
          </cell>
          <cell r="AG228">
            <v>169.94280000000001</v>
          </cell>
          <cell r="AK228">
            <v>17.939399999999999</v>
          </cell>
          <cell r="AO228">
            <v>13.6</v>
          </cell>
        </row>
        <row r="229">
          <cell r="C229" t="str">
            <v>E404</v>
          </cell>
          <cell r="F229" t="str">
            <v>CAMINHÃO BASCULANTE: MERCEDES BENZ: - 2726 K - 10 m3 - 15 t</v>
          </cell>
          <cell r="V229">
            <v>0.02</v>
          </cell>
          <cell r="Y229">
            <v>1</v>
          </cell>
          <cell r="AC229">
            <v>0</v>
          </cell>
          <cell r="AG229">
            <v>172.79079999999999</v>
          </cell>
          <cell r="AK229">
            <v>17.939399999999999</v>
          </cell>
          <cell r="AO229">
            <v>3.46</v>
          </cell>
        </row>
        <row r="230">
          <cell r="C230" t="str">
            <v>E434</v>
          </cell>
          <cell r="F230" t="str">
            <v>CAMINHÃO CARROCERIA: MERCEDES BENZ: L 1620/51 - C/ GUINDAUTO 6 t x m</v>
          </cell>
          <cell r="V230">
            <v>0.08</v>
          </cell>
          <cell r="Y230">
            <v>1</v>
          </cell>
          <cell r="AC230">
            <v>0</v>
          </cell>
          <cell r="AG230">
            <v>88.770300000000006</v>
          </cell>
          <cell r="AK230">
            <v>17.939399999999999</v>
          </cell>
          <cell r="AO230">
            <v>7.1</v>
          </cell>
        </row>
        <row r="236">
          <cell r="Y236" t="str">
            <v>CUSTO HORÁRIO DE EQUIPAMENTOS - TOTAL</v>
          </cell>
          <cell r="AO236">
            <v>24.159999999999997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0">
          <cell r="C240" t="str">
            <v>T501</v>
          </cell>
          <cell r="F240" t="str">
            <v>ENCARREGADO DE TURMA</v>
          </cell>
          <cell r="AG240">
            <v>4</v>
          </cell>
          <cell r="AK240">
            <v>22.98488</v>
          </cell>
          <cell r="AO240">
            <v>91.94</v>
          </cell>
        </row>
        <row r="241">
          <cell r="C241" t="str">
            <v>T604</v>
          </cell>
          <cell r="F241" t="str">
            <v>PEDREIRO</v>
          </cell>
          <cell r="AG241">
            <v>1.2</v>
          </cell>
          <cell r="AK241">
            <v>11.156079999999999</v>
          </cell>
          <cell r="AO241">
            <v>13.39</v>
          </cell>
        </row>
        <row r="242">
          <cell r="C242" t="str">
            <v>T701</v>
          </cell>
          <cell r="F242" t="str">
            <v>SERVENTE</v>
          </cell>
          <cell r="AG242">
            <v>3.6</v>
          </cell>
          <cell r="AK242">
            <v>7.90456</v>
          </cell>
          <cell r="AO242">
            <v>28.46</v>
          </cell>
        </row>
        <row r="248">
          <cell r="Y248" t="str">
            <v>FERRAMENTAS MANUAIS</v>
          </cell>
          <cell r="AG248">
            <v>0.2051</v>
          </cell>
          <cell r="AK248">
            <v>133.79</v>
          </cell>
          <cell r="AO248">
            <v>27.44</v>
          </cell>
        </row>
        <row r="249">
          <cell r="Y249" t="str">
            <v>CUSTO HORÁRIO DE MÃO-DE-OBRA - TOTAL</v>
          </cell>
          <cell r="AO249">
            <v>161.22999999999999</v>
          </cell>
        </row>
        <row r="251">
          <cell r="Y251" t="str">
            <v>CUSTO HORÁRIO DE EXECUÇÃO</v>
          </cell>
          <cell r="AO251">
            <v>185.39</v>
          </cell>
        </row>
        <row r="252">
          <cell r="C252" t="str">
            <v>PRODUÇÃO DA EQUIPE</v>
          </cell>
          <cell r="Q252">
            <v>1</v>
          </cell>
          <cell r="V252" t="str">
            <v>m</v>
          </cell>
          <cell r="Y252" t="str">
            <v>CUSTO UNITÁRIO DE EXECUÇÃO</v>
          </cell>
          <cell r="AO252">
            <v>185.39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56">
          <cell r="C256" t="str">
            <v>1.A.01.401.01</v>
          </cell>
          <cell r="F256" t="str">
            <v>FORMA COMUM DE MADEIRA</v>
          </cell>
          <cell r="AC256" t="str">
            <v>m²</v>
          </cell>
          <cell r="AG256">
            <v>40.42</v>
          </cell>
          <cell r="AK256">
            <v>0.26800000000000002</v>
          </cell>
          <cell r="AO256">
            <v>10.83</v>
          </cell>
        </row>
        <row r="257">
          <cell r="C257" t="str">
            <v>1.A.01.512.60</v>
          </cell>
          <cell r="F257" t="str">
            <v>CONCRETO CICLÓPICO Fck=12 MPa AC/BC/PC</v>
          </cell>
          <cell r="AC257" t="str">
            <v>m³</v>
          </cell>
          <cell r="AG257">
            <v>366.78</v>
          </cell>
          <cell r="AK257">
            <v>1.57</v>
          </cell>
          <cell r="AO257">
            <v>575.84</v>
          </cell>
        </row>
        <row r="258">
          <cell r="C258" t="str">
            <v>1.A.01.604.51</v>
          </cell>
          <cell r="F258" t="str">
            <v>ARGAMASSA CIMENTO-AREIA 1:4 AC</v>
          </cell>
          <cell r="AC258" t="str">
            <v>m³</v>
          </cell>
          <cell r="AG258">
            <v>478.40999999999997</v>
          </cell>
          <cell r="AK258">
            <v>3.2000000000000001E-2</v>
          </cell>
          <cell r="AO258">
            <v>15.31</v>
          </cell>
        </row>
        <row r="259">
          <cell r="C259" t="str">
            <v>1.A.01.770.51</v>
          </cell>
          <cell r="F259" t="str">
            <v>CONFECÇÃO DE TUBOS DE CONCRETO ARMADO D=1,20M CA-4 AC/BC</v>
          </cell>
          <cell r="AC259" t="str">
            <v>m</v>
          </cell>
          <cell r="AG259">
            <v>529.06020000000001</v>
          </cell>
          <cell r="AK259">
            <v>2</v>
          </cell>
          <cell r="AO259">
            <v>1058.1199999999999</v>
          </cell>
        </row>
        <row r="260">
          <cell r="C260" t="str">
            <v>1.A.00.904.51</v>
          </cell>
          <cell r="F260" t="str">
            <v>DENTES PARA BUEIROS DUPLOS D=1,20 M AC/BC/PC</v>
          </cell>
          <cell r="AC260" t="str">
            <v>ud</v>
          </cell>
          <cell r="AG260">
            <v>227.26</v>
          </cell>
          <cell r="AK260">
            <v>0.2</v>
          </cell>
          <cell r="AO260">
            <v>45.45</v>
          </cell>
        </row>
        <row r="264">
          <cell r="Y264" t="str">
            <v>CUSTO DE MATERIAIS - TOTAL</v>
          </cell>
          <cell r="AO264">
            <v>1705.55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68">
          <cell r="C268" t="str">
            <v>1.A.00.001.40</v>
          </cell>
          <cell r="F268" t="str">
            <v>CAMINHÃO CARROCERIA</v>
          </cell>
          <cell r="S268" t="str">
            <v>LOCAL</v>
          </cell>
          <cell r="V268" t="str">
            <v>NPAV</v>
          </cell>
          <cell r="Y268" t="str">
            <v>TUBO</v>
          </cell>
          <cell r="AE268">
            <v>1.1100000000000001</v>
          </cell>
          <cell r="AH268">
            <v>9.8000000000000007</v>
          </cell>
          <cell r="AK268">
            <v>2.6</v>
          </cell>
          <cell r="AO268">
            <v>28.28</v>
          </cell>
        </row>
        <row r="269">
          <cell r="AO269">
            <v>0</v>
          </cell>
        </row>
        <row r="270">
          <cell r="AO270">
            <v>0</v>
          </cell>
        </row>
        <row r="271">
          <cell r="AO271">
            <v>0</v>
          </cell>
        </row>
        <row r="272">
          <cell r="AO272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Y276" t="str">
            <v>CUSTO DE TRANSPORTE - TOTAL</v>
          </cell>
          <cell r="AO276">
            <v>28.28</v>
          </cell>
        </row>
        <row r="278">
          <cell r="Y278" t="str">
            <v>CUSTO UNITÁRIO DIRETO - TOTAL</v>
          </cell>
          <cell r="AO278">
            <v>1919.22</v>
          </cell>
        </row>
        <row r="279">
          <cell r="Y279" t="str">
            <v>LDI</v>
          </cell>
          <cell r="AH279">
            <v>0.27839999999999998</v>
          </cell>
          <cell r="AO279">
            <v>534.30999999999995</v>
          </cell>
        </row>
        <row r="280">
          <cell r="A280" t="str">
            <v>2.S.04.110.52</v>
          </cell>
          <cell r="Y280" t="str">
            <v>PREÇO UNITÁRIO TOTAL</v>
          </cell>
          <cell r="AO280">
            <v>2453.5299999999997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COMPOSIÇÃO DE PREÇO UNITÁRIO</v>
          </cell>
        </row>
        <row r="296">
          <cell r="C296" t="str">
            <v>CÓDIGO:</v>
          </cell>
          <cell r="G296" t="str">
            <v>2.S.04.111.52</v>
          </cell>
          <cell r="K296" t="str">
            <v>SERVIÇO:</v>
          </cell>
          <cell r="O296" t="str">
            <v>BOCA BDTC  D = 1,20 m  NORMAL AC/BC/PC</v>
          </cell>
          <cell r="AL296" t="str">
            <v>UNIDADE:</v>
          </cell>
          <cell r="AP296" t="str">
            <v>und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E402</v>
          </cell>
          <cell r="F301" t="str">
            <v>CAMINHÃO CARROCERIA: MERCEDES BENZ: 2726 K - DE MADEIRA - 15 t</v>
          </cell>
          <cell r="V301">
            <v>0.17</v>
          </cell>
          <cell r="Y301">
            <v>1</v>
          </cell>
          <cell r="AC301">
            <v>0</v>
          </cell>
          <cell r="AG301">
            <v>169.94280000000001</v>
          </cell>
          <cell r="AK301">
            <v>17.939399999999999</v>
          </cell>
          <cell r="AO301">
            <v>28.89</v>
          </cell>
        </row>
        <row r="302">
          <cell r="C302" t="str">
            <v>E404</v>
          </cell>
          <cell r="F302" t="str">
            <v>CAMINHÃO BASCULANTE: MERCEDES BENZ: - 2726 K - 10 m3 - 15 t</v>
          </cell>
          <cell r="V302">
            <v>7.0000000000000007E-2</v>
          </cell>
          <cell r="Y302">
            <v>1</v>
          </cell>
          <cell r="AC302">
            <v>0</v>
          </cell>
          <cell r="AG302">
            <v>172.79079999999999</v>
          </cell>
          <cell r="AK302">
            <v>17.939399999999999</v>
          </cell>
          <cell r="AO302">
            <v>12.1</v>
          </cell>
        </row>
        <row r="303">
          <cell r="F303">
            <v>0</v>
          </cell>
          <cell r="AG303">
            <v>0</v>
          </cell>
          <cell r="AK303">
            <v>0</v>
          </cell>
          <cell r="AO303">
            <v>0</v>
          </cell>
        </row>
        <row r="309">
          <cell r="Y309" t="str">
            <v>CUSTO HORÁRIO DE EQUIPAMENTOS - TOTAL</v>
          </cell>
          <cell r="AO309">
            <v>40.99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T501</v>
          </cell>
          <cell r="F313" t="str">
            <v>ENCARREGADO DE TURMA</v>
          </cell>
          <cell r="AG313">
            <v>8.7100000000000009</v>
          </cell>
          <cell r="AK313">
            <v>22.98488</v>
          </cell>
          <cell r="AO313">
            <v>200.2</v>
          </cell>
        </row>
        <row r="314">
          <cell r="F314">
            <v>0</v>
          </cell>
          <cell r="AC314">
            <v>0</v>
          </cell>
          <cell r="AK314">
            <v>0</v>
          </cell>
          <cell r="AO314">
            <v>0</v>
          </cell>
        </row>
        <row r="315">
          <cell r="F315">
            <v>0</v>
          </cell>
          <cell r="AC315">
            <v>0</v>
          </cell>
          <cell r="AK315">
            <v>0</v>
          </cell>
          <cell r="AO315">
            <v>0</v>
          </cell>
        </row>
        <row r="321">
          <cell r="Y321" t="str">
            <v>FERRAMENTAS MANUAIS</v>
          </cell>
          <cell r="AG321">
            <v>0.15509999999999999</v>
          </cell>
          <cell r="AK321">
            <v>200.2</v>
          </cell>
          <cell r="AO321">
            <v>31.05</v>
          </cell>
        </row>
        <row r="322">
          <cell r="Y322" t="str">
            <v>CUSTO HORÁRIO DE MÃO-DE-OBRA - TOTAL</v>
          </cell>
          <cell r="AO322">
            <v>231.25</v>
          </cell>
        </row>
        <row r="324">
          <cell r="Y324" t="str">
            <v>CUSTO HORÁRIO DE EXECUÇÃO</v>
          </cell>
          <cell r="AO324">
            <v>272.24</v>
          </cell>
        </row>
        <row r="325">
          <cell r="C325" t="str">
            <v>PRODUÇÃO DA EQUIPE</v>
          </cell>
          <cell r="Q325">
            <v>1</v>
          </cell>
          <cell r="V325" t="str">
            <v>und</v>
          </cell>
          <cell r="Y325" t="str">
            <v>CUSTO UNITÁRIO DE EXECUÇÃO</v>
          </cell>
          <cell r="AO325">
            <v>272.24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29">
          <cell r="C329" t="str">
            <v>1.A.01.401.01</v>
          </cell>
          <cell r="F329" t="str">
            <v>FORMA COMUM DE MADEIRA</v>
          </cell>
          <cell r="AC329" t="str">
            <v>m²</v>
          </cell>
          <cell r="AG329">
            <v>40.42</v>
          </cell>
          <cell r="AK329">
            <v>27.75</v>
          </cell>
          <cell r="AO329">
            <v>1121.6600000000001</v>
          </cell>
        </row>
        <row r="330">
          <cell r="C330" t="str">
            <v>1.A.01.512.60</v>
          </cell>
          <cell r="F330" t="str">
            <v>CONCRETO CICLÓPICO Fck=12 MPa AC/BC/PC</v>
          </cell>
          <cell r="AC330" t="str">
            <v>m³</v>
          </cell>
          <cell r="AG330">
            <v>366.78</v>
          </cell>
          <cell r="AK330">
            <v>7.8890000000000002</v>
          </cell>
          <cell r="AO330">
            <v>2893.53</v>
          </cell>
        </row>
        <row r="331">
          <cell r="C331" t="str">
            <v>1.A.01.603.51</v>
          </cell>
          <cell r="F331" t="str">
            <v>ARGAMASSA CIMENTO-AREIA 1:3 AC</v>
          </cell>
          <cell r="AC331" t="str">
            <v>m³</v>
          </cell>
          <cell r="AG331">
            <v>523.72</v>
          </cell>
          <cell r="AK331">
            <v>0.23</v>
          </cell>
          <cell r="AO331">
            <v>120.46</v>
          </cell>
        </row>
        <row r="332">
          <cell r="F332">
            <v>0</v>
          </cell>
          <cell r="AC332">
            <v>0</v>
          </cell>
          <cell r="AG332">
            <v>0</v>
          </cell>
          <cell r="AO332">
            <v>0</v>
          </cell>
        </row>
        <row r="333">
          <cell r="F333">
            <v>0</v>
          </cell>
          <cell r="AC333">
            <v>0</v>
          </cell>
          <cell r="AG333">
            <v>0</v>
          </cell>
          <cell r="AO333">
            <v>0</v>
          </cell>
        </row>
        <row r="334">
          <cell r="F334">
            <v>0</v>
          </cell>
          <cell r="AC334">
            <v>0</v>
          </cell>
          <cell r="AG334">
            <v>0</v>
          </cell>
          <cell r="AO334">
            <v>0</v>
          </cell>
        </row>
        <row r="337">
          <cell r="Y337" t="str">
            <v>CUSTO DE MATERIAIS - TOTAL</v>
          </cell>
          <cell r="AO337">
            <v>4135.6500000000005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1">
          <cell r="AO341">
            <v>0</v>
          </cell>
        </row>
        <row r="342">
          <cell r="AO342">
            <v>0</v>
          </cell>
        </row>
        <row r="343">
          <cell r="AO343">
            <v>0</v>
          </cell>
        </row>
        <row r="344">
          <cell r="AO344">
            <v>0</v>
          </cell>
        </row>
        <row r="345">
          <cell r="AO345">
            <v>0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Y349" t="str">
            <v>CUSTO DE TRANSPORTE - TOTAL</v>
          </cell>
          <cell r="AO349">
            <v>0</v>
          </cell>
        </row>
        <row r="351">
          <cell r="Y351" t="str">
            <v>CUSTO UNITÁRIO DIRETO - TOTAL</v>
          </cell>
          <cell r="AO351">
            <v>4407.8900000000003</v>
          </cell>
        </row>
        <row r="352">
          <cell r="Y352" t="str">
            <v>LDI</v>
          </cell>
          <cell r="AH352">
            <v>0.27839999999999998</v>
          </cell>
          <cell r="AO352">
            <v>1227.1600000000001</v>
          </cell>
        </row>
        <row r="353">
          <cell r="A353" t="str">
            <v>2.S.04.111.52</v>
          </cell>
          <cell r="Y353" t="str">
            <v>PREÇO UNITÁRIO TOTAL</v>
          </cell>
          <cell r="AO353">
            <v>5635.05</v>
          </cell>
        </row>
        <row r="355">
          <cell r="C355" t="str">
            <v>OBSERVAÇÕES:</v>
          </cell>
        </row>
        <row r="362">
          <cell r="C362" t="str">
            <v>RODOVIA:</v>
          </cell>
          <cell r="G362" t="str">
            <v>BR-487/PR</v>
          </cell>
          <cell r="AB362" t="str">
            <v>DATA-BASE:      MARÇO/2011/PR</v>
          </cell>
          <cell r="AJ362" t="str">
            <v>PB-Qd 08</v>
          </cell>
        </row>
        <row r="363">
          <cell r="C363" t="str">
            <v>TRECHO:</v>
          </cell>
          <cell r="G363" t="str">
            <v>DIV. MS/PR - ENTR. BR-373(B)/PR-151 (P. GROSSA)</v>
          </cell>
        </row>
        <row r="364">
          <cell r="C364" t="str">
            <v>SUBTRECHO:</v>
          </cell>
          <cell r="G364" t="str">
            <v xml:space="preserve">ENTR. PR-180/323(B)(CRUZEIRO DO OESTE) - ENTR. PR-465 (NOVA BRASÍLIA)                </v>
          </cell>
        </row>
        <row r="367">
          <cell r="C367" t="str">
            <v>COMPOSIÇÃO DE PREÇO UNITÁRIO</v>
          </cell>
        </row>
        <row r="369">
          <cell r="C369" t="str">
            <v>CÓDIGO:</v>
          </cell>
          <cell r="G369" t="str">
            <v>2.S.04.200.66</v>
          </cell>
          <cell r="K369" t="str">
            <v>SERVIÇO:</v>
          </cell>
          <cell r="O369" t="str">
            <v>CORPO BSCC 3,00 m x 3,00 m - h: 5,00 a 7,50 m AC/BC</v>
          </cell>
          <cell r="AL369" t="str">
            <v>UNIDADE:</v>
          </cell>
          <cell r="AP369" t="str">
            <v>m</v>
          </cell>
        </row>
        <row r="372">
          <cell r="C372" t="str">
            <v>CÓDIGO</v>
          </cell>
          <cell r="F372" t="str">
            <v>EQUIPAMENTOS</v>
          </cell>
          <cell r="V372" t="str">
            <v>QUANT.</v>
          </cell>
          <cell r="Y372" t="str">
            <v>UTILIZAÇÃO</v>
          </cell>
          <cell r="AG372" t="str">
            <v>CUSTO OPERACIONAL</v>
          </cell>
          <cell r="AO372" t="str">
            <v>CUSTO HORÁRIO</v>
          </cell>
        </row>
        <row r="373">
          <cell r="Y373" t="str">
            <v>PROD.</v>
          </cell>
          <cell r="AC373" t="str">
            <v>IMPROD.</v>
          </cell>
          <cell r="AG373" t="str">
            <v>PROD.</v>
          </cell>
          <cell r="AK373" t="str">
            <v>IMPROD.</v>
          </cell>
        </row>
        <row r="374">
          <cell r="C374" t="str">
            <v>E402</v>
          </cell>
          <cell r="F374" t="str">
            <v>CAMINHÃO CARROCERIA: MERCEDES BENZ: 2726 K - DE MADEIRA - 15 t</v>
          </cell>
          <cell r="V374">
            <v>0.93</v>
          </cell>
          <cell r="Y374">
            <v>1</v>
          </cell>
          <cell r="AC374">
            <v>0</v>
          </cell>
          <cell r="AG374">
            <v>169.94280000000001</v>
          </cell>
          <cell r="AK374">
            <v>17.939399999999999</v>
          </cell>
          <cell r="AO374">
            <v>158.05000000000001</v>
          </cell>
        </row>
        <row r="375">
          <cell r="C375" t="str">
            <v>E404</v>
          </cell>
          <cell r="F375" t="str">
            <v>CAMINHÃO BASCULANTE: MERCEDES BENZ: - 2726 K - 10 m3 - 15 t</v>
          </cell>
          <cell r="V375">
            <v>0.03</v>
          </cell>
          <cell r="Y375">
            <v>1</v>
          </cell>
          <cell r="AC375">
            <v>0</v>
          </cell>
          <cell r="AG375">
            <v>172.79079999999999</v>
          </cell>
          <cell r="AK375">
            <v>17.939399999999999</v>
          </cell>
          <cell r="AO375">
            <v>5.18</v>
          </cell>
        </row>
        <row r="376">
          <cell r="F376">
            <v>0</v>
          </cell>
          <cell r="AG376">
            <v>0</v>
          </cell>
          <cell r="AK376">
            <v>0</v>
          </cell>
          <cell r="AO376">
            <v>0</v>
          </cell>
        </row>
        <row r="382">
          <cell r="Y382" t="str">
            <v>CUSTO HORÁRIO DE EQUIPAMENTOS - TOTAL</v>
          </cell>
          <cell r="AO382">
            <v>163.23000000000002</v>
          </cell>
        </row>
        <row r="384">
          <cell r="C384" t="str">
            <v>CÓDIGO</v>
          </cell>
          <cell r="F384" t="str">
            <v>MÃO-DE-OBRA SUPLEMENTAR</v>
          </cell>
          <cell r="AC384" t="str">
            <v>K ou R</v>
          </cell>
          <cell r="AG384" t="str">
            <v>QUANT.</v>
          </cell>
          <cell r="AK384" t="str">
            <v>SALÁRIO BASE</v>
          </cell>
          <cell r="AO384" t="str">
            <v>CUSTO HORÁRIO</v>
          </cell>
        </row>
        <row r="386">
          <cell r="C386" t="str">
            <v>T501</v>
          </cell>
          <cell r="F386" t="str">
            <v>ENCARREGADO DE TURMA</v>
          </cell>
          <cell r="AG386">
            <v>25.92</v>
          </cell>
          <cell r="AK386">
            <v>22.98488</v>
          </cell>
          <cell r="AO386">
            <v>595.77</v>
          </cell>
        </row>
        <row r="387">
          <cell r="F387">
            <v>0</v>
          </cell>
          <cell r="AC387">
            <v>0</v>
          </cell>
          <cell r="AK387">
            <v>0</v>
          </cell>
          <cell r="AO387">
            <v>0</v>
          </cell>
        </row>
        <row r="388">
          <cell r="F388">
            <v>0</v>
          </cell>
          <cell r="AC388">
            <v>0</v>
          </cell>
          <cell r="AK388">
            <v>0</v>
          </cell>
          <cell r="AO388">
            <v>0</v>
          </cell>
        </row>
        <row r="394">
          <cell r="Y394" t="str">
            <v>FERRAMENTAS MANUAIS</v>
          </cell>
          <cell r="AG394">
            <v>0.15509999999999999</v>
          </cell>
          <cell r="AK394">
            <v>595.77</v>
          </cell>
          <cell r="AO394">
            <v>92.4</v>
          </cell>
        </row>
        <row r="395">
          <cell r="Y395" t="str">
            <v>CUSTO HORÁRIO DE MÃO-DE-OBRA - TOTAL</v>
          </cell>
          <cell r="AO395">
            <v>688.17</v>
          </cell>
        </row>
        <row r="397">
          <cell r="Y397" t="str">
            <v>CUSTO HORÁRIO DE EXECUÇÃO</v>
          </cell>
          <cell r="AO397">
            <v>851.4</v>
          </cell>
        </row>
        <row r="398">
          <cell r="C398" t="str">
            <v>PRODUÇÃO DA EQUIPE</v>
          </cell>
          <cell r="Q398">
            <v>1</v>
          </cell>
          <cell r="V398" t="str">
            <v>m</v>
          </cell>
          <cell r="Y398" t="str">
            <v>CUSTO UNITÁRIO DE EXECUÇÃO</v>
          </cell>
          <cell r="AO398">
            <v>851.4</v>
          </cell>
        </row>
        <row r="400">
          <cell r="C400" t="str">
            <v>CÓDIGO</v>
          </cell>
          <cell r="F400" t="str">
            <v>MATERIAIS</v>
          </cell>
          <cell r="AC400" t="str">
            <v>UNIDADE</v>
          </cell>
          <cell r="AG400" t="str">
            <v>CUSTO UNITÁRIO</v>
          </cell>
          <cell r="AK400" t="str">
            <v>CONSUMO</v>
          </cell>
          <cell r="AO400" t="str">
            <v>CUSTO TOTAL</v>
          </cell>
        </row>
        <row r="402">
          <cell r="C402" t="str">
            <v>1.A.01.402.01</v>
          </cell>
          <cell r="F402" t="str">
            <v>FORMA DE PLACA COMPENSADA RESINADA</v>
          </cell>
          <cell r="AC402" t="str">
            <v>m²</v>
          </cell>
          <cell r="AG402">
            <v>35.03</v>
          </cell>
          <cell r="AK402">
            <v>5.3666999999999998</v>
          </cell>
          <cell r="AO402">
            <v>188</v>
          </cell>
        </row>
        <row r="403">
          <cell r="C403" t="str">
            <v>1.A.01.410.51</v>
          </cell>
          <cell r="F403" t="str">
            <v>CONCRETO Fck=10 MPa AC/BC</v>
          </cell>
          <cell r="AC403" t="str">
            <v>m³</v>
          </cell>
          <cell r="AG403">
            <v>454.03999999999996</v>
          </cell>
          <cell r="AK403">
            <v>0.39</v>
          </cell>
          <cell r="AO403">
            <v>177.08</v>
          </cell>
        </row>
        <row r="404">
          <cell r="C404" t="str">
            <v>1.A.01.415.51</v>
          </cell>
          <cell r="F404" t="str">
            <v>CONCRETO ESTRUTURAL Fck=15 MPa AC/BC</v>
          </cell>
          <cell r="AC404" t="str">
            <v>m³</v>
          </cell>
          <cell r="AG404">
            <v>464.4</v>
          </cell>
          <cell r="AK404">
            <v>4.09</v>
          </cell>
          <cell r="AO404">
            <v>1899.4</v>
          </cell>
        </row>
        <row r="405">
          <cell r="C405" t="str">
            <v>1.A.01.450.01</v>
          </cell>
          <cell r="F405" t="str">
            <v>ESCORAMENTO DE BUEIROS CELULARES</v>
          </cell>
          <cell r="AC405" t="str">
            <v>m³</v>
          </cell>
          <cell r="AG405">
            <v>50.15</v>
          </cell>
          <cell r="AK405">
            <v>9</v>
          </cell>
          <cell r="AO405">
            <v>451.35</v>
          </cell>
        </row>
        <row r="406">
          <cell r="C406" t="str">
            <v>1.A.01.580.02</v>
          </cell>
          <cell r="F406" t="str">
            <v>FORNECIMENTO, PREPARO E COLOCAÇÃO FORMAS AÇO CA 50</v>
          </cell>
          <cell r="AC406" t="str">
            <v>kg</v>
          </cell>
          <cell r="AG406">
            <v>5.9550000000000001</v>
          </cell>
          <cell r="AK406">
            <v>298</v>
          </cell>
          <cell r="AO406">
            <v>1774.59</v>
          </cell>
        </row>
        <row r="407">
          <cell r="C407" t="str">
            <v>1.A.01.603.51</v>
          </cell>
          <cell r="F407" t="str">
            <v>ARGAMASSA CIMENTO-AREIA 1:3 AC</v>
          </cell>
          <cell r="AC407" t="str">
            <v>m³</v>
          </cell>
          <cell r="AG407">
            <v>523.72</v>
          </cell>
          <cell r="AK407">
            <v>0.15</v>
          </cell>
          <cell r="AO407">
            <v>78.56</v>
          </cell>
        </row>
        <row r="410">
          <cell r="Y410" t="str">
            <v>CUSTO DE MATERIAIS - TOTAL</v>
          </cell>
          <cell r="AO410">
            <v>4568.9800000000005</v>
          </cell>
        </row>
        <row r="412">
          <cell r="C412" t="str">
            <v>CÓDIGO</v>
          </cell>
          <cell r="F412" t="str">
            <v>EQUIPAMENTO DE TRANSPORTE</v>
          </cell>
          <cell r="S412" t="str">
            <v>TIPO</v>
          </cell>
          <cell r="V412" t="str">
            <v>PISO</v>
          </cell>
          <cell r="Y412" t="str">
            <v>MATERIAL</v>
          </cell>
          <cell r="AE412" t="str">
            <v>CUSTO (tkm)</v>
          </cell>
          <cell r="AH412" t="str">
            <v>DT            (km)</v>
          </cell>
          <cell r="AK412" t="str">
            <v>CONSUMO</v>
          </cell>
          <cell r="AO412" t="str">
            <v>CUSTO TOTAL</v>
          </cell>
        </row>
        <row r="414">
          <cell r="AO414">
            <v>0</v>
          </cell>
        </row>
        <row r="415">
          <cell r="AO415">
            <v>0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Y422" t="str">
            <v>CUSTO DE TRANSPORTE - TOTAL</v>
          </cell>
          <cell r="AO422">
            <v>0</v>
          </cell>
        </row>
        <row r="424">
          <cell r="Y424" t="str">
            <v>CUSTO UNITÁRIO DIRETO - TOTAL</v>
          </cell>
          <cell r="AO424">
            <v>5420.38</v>
          </cell>
        </row>
        <row r="425">
          <cell r="Y425" t="str">
            <v>LDI</v>
          </cell>
          <cell r="AH425">
            <v>0.27839999999999998</v>
          </cell>
          <cell r="AO425">
            <v>1509.03</v>
          </cell>
        </row>
        <row r="426">
          <cell r="A426" t="str">
            <v>2.s.04.200.66</v>
          </cell>
          <cell r="Y426" t="str">
            <v>PREÇO UNITÁRIO TOTAL</v>
          </cell>
          <cell r="AO426">
            <v>6929.41</v>
          </cell>
        </row>
        <row r="428">
          <cell r="C428" t="str">
            <v>OBSERVAÇÕES:</v>
          </cell>
        </row>
        <row r="435">
          <cell r="C435" t="str">
            <v>RODOVIA:</v>
          </cell>
          <cell r="G435" t="str">
            <v>BR-487/PR</v>
          </cell>
          <cell r="AB435" t="str">
            <v>DATA-BASE:      MARÇO/2011/PR</v>
          </cell>
          <cell r="AJ435" t="str">
            <v>PB-Qd 08</v>
          </cell>
        </row>
        <row r="436">
          <cell r="C436" t="str">
            <v>TRECHO:</v>
          </cell>
          <cell r="G436" t="str">
            <v>DIV. MS/PR - ENTR. BR-373(B)/PR-151 (P. GROSSA)</v>
          </cell>
        </row>
        <row r="437">
          <cell r="C437" t="str">
            <v>SUBTRECHO:</v>
          </cell>
          <cell r="G437" t="str">
            <v xml:space="preserve">ENTR. PR-180/323(B)(CRUZEIRO DO OESTE) - ENTR. PR-465 (NOVA BRASÍLIA)                </v>
          </cell>
        </row>
        <row r="440">
          <cell r="C440" t="str">
            <v>COMPOSIÇÃO DE PREÇO UNITÁRIO</v>
          </cell>
        </row>
        <row r="442">
          <cell r="C442" t="str">
            <v>CÓDIGO:</v>
          </cell>
          <cell r="G442" t="str">
            <v>2.S.04.201.54</v>
          </cell>
          <cell r="K442" t="str">
            <v>SERVIÇO:</v>
          </cell>
          <cell r="O442" t="str">
            <v>BOCA BSCC 3,00 m x 3,00 m - NORMAL AC/BC</v>
          </cell>
          <cell r="AL442" t="str">
            <v>UNIDADE:</v>
          </cell>
          <cell r="AP442" t="str">
            <v>und</v>
          </cell>
        </row>
        <row r="445">
          <cell r="C445" t="str">
            <v>CÓDIGO</v>
          </cell>
          <cell r="F445" t="str">
            <v>EQUIPAMENTOS</v>
          </cell>
          <cell r="V445" t="str">
            <v>QUANT.</v>
          </cell>
          <cell r="Y445" t="str">
            <v>UTILIZAÇÃO</v>
          </cell>
          <cell r="AG445" t="str">
            <v>CUSTO OPERACIONAL</v>
          </cell>
          <cell r="AO445" t="str">
            <v>CUSTO HORÁRIO</v>
          </cell>
        </row>
        <row r="446">
          <cell r="Y446" t="str">
            <v>PROD.</v>
          </cell>
          <cell r="AC446" t="str">
            <v>IMPROD.</v>
          </cell>
          <cell r="AG446" t="str">
            <v>PROD.</v>
          </cell>
          <cell r="AK446" t="str">
            <v>IMPROD.</v>
          </cell>
        </row>
        <row r="447">
          <cell r="C447" t="str">
            <v>E402</v>
          </cell>
          <cell r="F447" t="str">
            <v>CAMINHÃO CARROCERIA: MERCEDES BENZ: 2726 K - DE MADEIRA - 15 t</v>
          </cell>
          <cell r="V447">
            <v>0.56999999999999995</v>
          </cell>
          <cell r="Y447">
            <v>1</v>
          </cell>
          <cell r="AC447">
            <v>0</v>
          </cell>
          <cell r="AG447">
            <v>169.94280000000001</v>
          </cell>
          <cell r="AK447">
            <v>17.939399999999999</v>
          </cell>
          <cell r="AO447">
            <v>96.87</v>
          </cell>
        </row>
        <row r="448">
          <cell r="C448" t="str">
            <v>E404</v>
          </cell>
          <cell r="F448" t="str">
            <v>CAMINHÃO BASCULANTE: MERCEDES BENZ: - 2726 K - 10 m3 - 15 t</v>
          </cell>
          <cell r="V448">
            <v>0.09</v>
          </cell>
          <cell r="Y448">
            <v>1</v>
          </cell>
          <cell r="AC448">
            <v>0</v>
          </cell>
          <cell r="AG448">
            <v>172.79079999999999</v>
          </cell>
          <cell r="AK448">
            <v>17.939399999999999</v>
          </cell>
          <cell r="AO448">
            <v>15.55</v>
          </cell>
        </row>
        <row r="449">
          <cell r="F449">
            <v>0</v>
          </cell>
          <cell r="AG449">
            <v>0</v>
          </cell>
          <cell r="AK449">
            <v>0</v>
          </cell>
          <cell r="AO449">
            <v>0</v>
          </cell>
        </row>
        <row r="455">
          <cell r="Y455" t="str">
            <v>CUSTO HORÁRIO DE EQUIPAMENTOS - TOTAL</v>
          </cell>
          <cell r="AO455">
            <v>112.42</v>
          </cell>
        </row>
        <row r="457">
          <cell r="C457" t="str">
            <v>CÓDIGO</v>
          </cell>
          <cell r="F457" t="str">
            <v>MÃO-DE-OBRA SUPLEMENTAR</v>
          </cell>
          <cell r="AC457" t="str">
            <v>K ou R</v>
          </cell>
          <cell r="AG457" t="str">
            <v>QUANT.</v>
          </cell>
          <cell r="AK457" t="str">
            <v>SALÁRIO BASE</v>
          </cell>
          <cell r="AO457" t="str">
            <v>CUSTO HORÁRIO</v>
          </cell>
        </row>
        <row r="459">
          <cell r="C459" t="str">
            <v>T501</v>
          </cell>
          <cell r="F459" t="str">
            <v>ENCARREGADO DE TURMA</v>
          </cell>
          <cell r="AG459">
            <v>109.59</v>
          </cell>
          <cell r="AK459">
            <v>22.98488</v>
          </cell>
          <cell r="AO459">
            <v>2518.91</v>
          </cell>
        </row>
        <row r="460">
          <cell r="F460">
            <v>0</v>
          </cell>
          <cell r="AC460">
            <v>0</v>
          </cell>
          <cell r="AK460">
            <v>0</v>
          </cell>
          <cell r="AO460">
            <v>0</v>
          </cell>
        </row>
        <row r="461">
          <cell r="F461">
            <v>0</v>
          </cell>
          <cell r="AC461">
            <v>0</v>
          </cell>
          <cell r="AK461">
            <v>0</v>
          </cell>
          <cell r="AO461">
            <v>0</v>
          </cell>
        </row>
        <row r="467">
          <cell r="Y467" t="str">
            <v>FERRAMENTAS MANUAIS</v>
          </cell>
          <cell r="AG467">
            <v>0.15509999999999999</v>
          </cell>
          <cell r="AK467">
            <v>2518.91</v>
          </cell>
          <cell r="AO467">
            <v>390.68</v>
          </cell>
        </row>
        <row r="468">
          <cell r="Y468" t="str">
            <v>CUSTO HORÁRIO DE MÃO-DE-OBRA - TOTAL</v>
          </cell>
          <cell r="AO468">
            <v>2909.5899999999997</v>
          </cell>
        </row>
        <row r="470">
          <cell r="Y470" t="str">
            <v>CUSTO HORÁRIO DE EXECUÇÃO</v>
          </cell>
          <cell r="AO470">
            <v>3022.0099999999998</v>
          </cell>
        </row>
        <row r="471">
          <cell r="C471" t="str">
            <v>PRODUÇÃO DA EQUIPE</v>
          </cell>
          <cell r="Q471">
            <v>1</v>
          </cell>
          <cell r="V471" t="str">
            <v>und</v>
          </cell>
          <cell r="Y471" t="str">
            <v>CUSTO UNITÁRIO DE EXECUÇÃO</v>
          </cell>
          <cell r="AO471">
            <v>3022.01</v>
          </cell>
        </row>
        <row r="473">
          <cell r="C473" t="str">
            <v>CÓDIGO</v>
          </cell>
          <cell r="F473" t="str">
            <v>MATERIAIS</v>
          </cell>
          <cell r="AC473" t="str">
            <v>UNIDADE</v>
          </cell>
          <cell r="AG473" t="str">
            <v>CUSTO UNITÁRIO</v>
          </cell>
          <cell r="AK473" t="str">
            <v>CONSUMO</v>
          </cell>
          <cell r="AO473" t="str">
            <v>CUSTO TOTAL</v>
          </cell>
        </row>
        <row r="475">
          <cell r="C475" t="str">
            <v>1.A.01.401.01</v>
          </cell>
          <cell r="F475" t="str">
            <v>FORMA COMUM DE MADEIRA</v>
          </cell>
          <cell r="AC475" t="str">
            <v>m²</v>
          </cell>
          <cell r="AG475">
            <v>40.42</v>
          </cell>
          <cell r="AK475">
            <v>90.5</v>
          </cell>
          <cell r="AO475">
            <v>3658.01</v>
          </cell>
        </row>
        <row r="476">
          <cell r="C476" t="str">
            <v>1.A.01.410.51</v>
          </cell>
          <cell r="F476" t="str">
            <v>CONCRETO Fck=10 MPa AC/BC</v>
          </cell>
          <cell r="AC476" t="str">
            <v>m³</v>
          </cell>
          <cell r="AG476">
            <v>454.03999999999996</v>
          </cell>
          <cell r="AK476">
            <v>5.7750000000000004</v>
          </cell>
          <cell r="AO476">
            <v>2622.08</v>
          </cell>
        </row>
        <row r="477">
          <cell r="C477" t="str">
            <v>1.A.01.415.51</v>
          </cell>
          <cell r="F477" t="str">
            <v>CONCRETO ESTRUTURAL Fck=15 MPa AC/BC</v>
          </cell>
          <cell r="AC477" t="str">
            <v>m³</v>
          </cell>
          <cell r="AG477">
            <v>464.4</v>
          </cell>
          <cell r="AK477">
            <v>18.265000000000001</v>
          </cell>
          <cell r="AO477">
            <v>8482.27</v>
          </cell>
        </row>
        <row r="478">
          <cell r="C478" t="str">
            <v>1.A.01.580.02</v>
          </cell>
          <cell r="F478" t="str">
            <v>FORNECIMENTO, PREPARO E COLOCAÇÃO FORMAS AÇO CA 50</v>
          </cell>
          <cell r="AC478" t="str">
            <v>kg</v>
          </cell>
          <cell r="AG478">
            <v>5.9550000000000001</v>
          </cell>
          <cell r="AK478">
            <v>1302</v>
          </cell>
          <cell r="AO478">
            <v>7753.41</v>
          </cell>
        </row>
        <row r="479">
          <cell r="C479" t="str">
            <v>1.A.01.603.51</v>
          </cell>
          <cell r="F479" t="str">
            <v>ARGAMASSA CIMENTO-AREIA 1:3 AC</v>
          </cell>
          <cell r="AC479" t="str">
            <v>m³</v>
          </cell>
          <cell r="AG479">
            <v>523.72</v>
          </cell>
          <cell r="AK479">
            <v>0.875</v>
          </cell>
          <cell r="AO479">
            <v>458.26</v>
          </cell>
        </row>
        <row r="480">
          <cell r="F480">
            <v>0</v>
          </cell>
          <cell r="AC480">
            <v>0</v>
          </cell>
          <cell r="AG480">
            <v>0</v>
          </cell>
          <cell r="AO480">
            <v>0</v>
          </cell>
        </row>
        <row r="483">
          <cell r="Y483" t="str">
            <v>CUSTO DE MATERIAIS - TOTAL</v>
          </cell>
          <cell r="AO483">
            <v>22974.03</v>
          </cell>
        </row>
        <row r="485">
          <cell r="C485" t="str">
            <v>CÓDIGO</v>
          </cell>
          <cell r="F485" t="str">
            <v>EQUIPAMENTO DE TRANSPORTE</v>
          </cell>
          <cell r="S485" t="str">
            <v>TIPO</v>
          </cell>
          <cell r="V485" t="str">
            <v>PISO</v>
          </cell>
          <cell r="Y485" t="str">
            <v>MATERIAL</v>
          </cell>
          <cell r="AE485" t="str">
            <v>CUSTO (tkm)</v>
          </cell>
          <cell r="AH485" t="str">
            <v>DT            (km)</v>
          </cell>
          <cell r="AK485" t="str">
            <v>CONSUMO</v>
          </cell>
          <cell r="AO485" t="str">
            <v>CUSTO TOTAL</v>
          </cell>
        </row>
        <row r="487">
          <cell r="AO487">
            <v>0</v>
          </cell>
        </row>
        <row r="488">
          <cell r="AO488">
            <v>0</v>
          </cell>
        </row>
        <row r="489">
          <cell r="AO489">
            <v>0</v>
          </cell>
        </row>
        <row r="490">
          <cell r="AO490">
            <v>0</v>
          </cell>
        </row>
        <row r="491">
          <cell r="AO491">
            <v>0</v>
          </cell>
        </row>
        <row r="492">
          <cell r="AO492">
            <v>0</v>
          </cell>
        </row>
        <row r="493">
          <cell r="AO493">
            <v>0</v>
          </cell>
        </row>
        <row r="494">
          <cell r="AO494">
            <v>0</v>
          </cell>
        </row>
        <row r="495">
          <cell r="Y495" t="str">
            <v>CUSTO DE TRANSPORTE - TOTAL</v>
          </cell>
          <cell r="AO495">
            <v>0</v>
          </cell>
        </row>
        <row r="497">
          <cell r="Y497" t="str">
            <v>CUSTO UNITÁRIO DIRETO - TOTAL</v>
          </cell>
          <cell r="AO497">
            <v>25996.04</v>
          </cell>
        </row>
        <row r="498">
          <cell r="Y498" t="str">
            <v>LDI</v>
          </cell>
          <cell r="AH498">
            <v>0.27839999999999998</v>
          </cell>
          <cell r="AO498">
            <v>7237.3</v>
          </cell>
        </row>
        <row r="499">
          <cell r="A499" t="str">
            <v>2.s.04.201.54</v>
          </cell>
          <cell r="Y499" t="str">
            <v>PREÇO UNITÁRIO TOTAL</v>
          </cell>
          <cell r="AO499">
            <v>33233.340000000004</v>
          </cell>
        </row>
        <row r="501">
          <cell r="C501" t="str">
            <v>OBSERVAÇÕES:</v>
          </cell>
        </row>
        <row r="508">
          <cell r="C508" t="str">
            <v>RODOVIA:</v>
          </cell>
          <cell r="G508" t="str">
            <v>BR-487/PR</v>
          </cell>
          <cell r="AB508" t="str">
            <v>DATA-BASE:      MARÇO/2011/PR</v>
          </cell>
          <cell r="AJ508" t="str">
            <v>PB-Qd 08</v>
          </cell>
        </row>
        <row r="509">
          <cell r="C509" t="str">
            <v>TRECHO:</v>
          </cell>
          <cell r="G509" t="str">
            <v>DIV. MS/PR - ENTR. BR-373(B)/PR-151 (P. GROSSA)</v>
          </cell>
        </row>
        <row r="510">
          <cell r="C510" t="str">
            <v>SUBTRECHO:</v>
          </cell>
          <cell r="G510" t="str">
            <v xml:space="preserve">ENTR. PR-180/323(B)(CRUZEIRO DO OESTE) - ENTR. PR-465 (NOVA BRASÍLIA)                </v>
          </cell>
        </row>
        <row r="513">
          <cell r="C513" t="str">
            <v>COMPOSIÇÃO DE PREÇO UNITÁRIO</v>
          </cell>
        </row>
        <row r="515">
          <cell r="C515" t="str">
            <v>CÓDIGO:</v>
          </cell>
          <cell r="G515" t="str">
            <v>3.S.08.302.01</v>
          </cell>
          <cell r="K515" t="str">
            <v>SERVIÇO:</v>
          </cell>
          <cell r="O515" t="str">
            <v>LIMPEZA DE BUEIRO</v>
          </cell>
          <cell r="AL515" t="str">
            <v>UNIDADE:</v>
          </cell>
          <cell r="AP515" t="str">
            <v>m3</v>
          </cell>
        </row>
        <row r="518">
          <cell r="C518" t="str">
            <v>CÓDIGO</v>
          </cell>
          <cell r="F518" t="str">
            <v>EQUIPAMENTOS</v>
          </cell>
          <cell r="V518" t="str">
            <v>QUANT.</v>
          </cell>
          <cell r="Y518" t="str">
            <v>UTILIZAÇÃO</v>
          </cell>
          <cell r="AG518" t="str">
            <v>CUSTO OPERACIONAL</v>
          </cell>
          <cell r="AO518" t="str">
            <v>CUSTO HORÁRIO</v>
          </cell>
        </row>
        <row r="519">
          <cell r="Y519" t="str">
            <v>PROD.</v>
          </cell>
          <cell r="AC519" t="str">
            <v>IMPROD.</v>
          </cell>
          <cell r="AG519" t="str">
            <v>PROD.</v>
          </cell>
          <cell r="AK519" t="str">
            <v>IMPROD.</v>
          </cell>
        </row>
        <row r="522">
          <cell r="F522">
            <v>0</v>
          </cell>
          <cell r="AG522">
            <v>0</v>
          </cell>
          <cell r="AK522">
            <v>0</v>
          </cell>
          <cell r="AO522">
            <v>0</v>
          </cell>
        </row>
        <row r="528">
          <cell r="Y528" t="str">
            <v>CUSTO HORÁRIO DE EQUIPAMENTOS - TOTAL</v>
          </cell>
          <cell r="AO528">
            <v>0</v>
          </cell>
        </row>
        <row r="530">
          <cell r="C530" t="str">
            <v>CÓDIGO</v>
          </cell>
          <cell r="F530" t="str">
            <v>MÃO-DE-OBRA SUPLEMENTAR</v>
          </cell>
          <cell r="AC530" t="str">
            <v>K ou R</v>
          </cell>
          <cell r="AG530" t="str">
            <v>QUANT.</v>
          </cell>
          <cell r="AK530" t="str">
            <v>SALÁRIO BASE</v>
          </cell>
          <cell r="AO530" t="str">
            <v>CUSTO HORÁRIO</v>
          </cell>
        </row>
        <row r="532">
          <cell r="C532" t="str">
            <v>T501</v>
          </cell>
          <cell r="F532" t="str">
            <v>ENCARREGADO DE TURMA</v>
          </cell>
          <cell r="AG532">
            <v>0.5</v>
          </cell>
          <cell r="AK532">
            <v>22.98488</v>
          </cell>
          <cell r="AO532">
            <v>11.49</v>
          </cell>
        </row>
        <row r="533">
          <cell r="C533" t="str">
            <v>T701</v>
          </cell>
          <cell r="F533" t="str">
            <v>SERVENTE</v>
          </cell>
          <cell r="AC533">
            <v>0</v>
          </cell>
          <cell r="AG533">
            <v>5</v>
          </cell>
          <cell r="AK533">
            <v>7.90456</v>
          </cell>
          <cell r="AO533">
            <v>39.520000000000003</v>
          </cell>
        </row>
        <row r="534">
          <cell r="F534">
            <v>0</v>
          </cell>
          <cell r="AC534">
            <v>0</v>
          </cell>
          <cell r="AK534">
            <v>0</v>
          </cell>
          <cell r="AO534">
            <v>0</v>
          </cell>
        </row>
        <row r="540">
          <cell r="Y540" t="str">
            <v>FERRAMENTAS MANUAIS</v>
          </cell>
          <cell r="AG540" t="str">
            <v>20,51%</v>
          </cell>
          <cell r="AK540">
            <v>51.010000000000005</v>
          </cell>
          <cell r="AO540">
            <v>10.46</v>
          </cell>
        </row>
        <row r="541">
          <cell r="Y541" t="str">
            <v>CUSTO HORÁRIO DE MÃO-DE-OBRA - TOTAL</v>
          </cell>
          <cell r="AO541">
            <v>61.470000000000006</v>
          </cell>
        </row>
        <row r="543">
          <cell r="Y543" t="str">
            <v>CUSTO HORÁRIO DE EXECUÇÃO</v>
          </cell>
          <cell r="AO543">
            <v>61.470000000000006</v>
          </cell>
        </row>
        <row r="544">
          <cell r="C544" t="str">
            <v>PRODUÇÃO DA EQUIPE</v>
          </cell>
          <cell r="Q544">
            <v>5</v>
          </cell>
          <cell r="V544" t="str">
            <v>m3</v>
          </cell>
          <cell r="Y544" t="str">
            <v>CUSTO UNITÁRIO DE EXECUÇÃO</v>
          </cell>
          <cell r="AO544">
            <v>12.29</v>
          </cell>
        </row>
        <row r="546">
          <cell r="C546" t="str">
            <v>CÓDIGO</v>
          </cell>
          <cell r="F546" t="str">
            <v>MATERIAIS</v>
          </cell>
          <cell r="AC546" t="str">
            <v>UNIDADE</v>
          </cell>
          <cell r="AG546" t="str">
            <v>CUSTO UNITÁRIO</v>
          </cell>
          <cell r="AK546" t="str">
            <v>CONSUMO</v>
          </cell>
          <cell r="AO546" t="str">
            <v>CUSTO TOTAL</v>
          </cell>
        </row>
        <row r="556">
          <cell r="Y556" t="str">
            <v>CUSTO DE MATERIAIS - TOTAL</v>
          </cell>
          <cell r="AO556">
            <v>0</v>
          </cell>
        </row>
        <row r="558">
          <cell r="C558" t="str">
            <v>CÓDIGO</v>
          </cell>
          <cell r="F558" t="str">
            <v>EQUIPAMENTO DE TRANSPORTE</v>
          </cell>
          <cell r="S558" t="str">
            <v>TIPO</v>
          </cell>
          <cell r="V558" t="str">
            <v>PISO</v>
          </cell>
          <cell r="Y558" t="str">
            <v>MATERIAL</v>
          </cell>
          <cell r="AE558" t="str">
            <v>CUSTO (tkm)</v>
          </cell>
          <cell r="AH558" t="str">
            <v>DT            (km)</v>
          </cell>
          <cell r="AK558" t="str">
            <v>CONSUMO</v>
          </cell>
          <cell r="AO558" t="str">
            <v>CUSTO TOTAL</v>
          </cell>
        </row>
        <row r="560">
          <cell r="AO560">
            <v>0</v>
          </cell>
        </row>
        <row r="561">
          <cell r="AO561">
            <v>0</v>
          </cell>
        </row>
        <row r="562">
          <cell r="AO562">
            <v>0</v>
          </cell>
        </row>
        <row r="563">
          <cell r="AO563">
            <v>0</v>
          </cell>
        </row>
        <row r="564">
          <cell r="AO564">
            <v>0</v>
          </cell>
        </row>
        <row r="565">
          <cell r="AO565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Y568" t="str">
            <v>CUSTO DE TRANSPORTE - TOTAL</v>
          </cell>
          <cell r="AO568">
            <v>0</v>
          </cell>
        </row>
        <row r="570">
          <cell r="Y570" t="str">
            <v>CUSTO UNITÁRIO DIRETO - TOTAL</v>
          </cell>
          <cell r="AO570">
            <v>12.29</v>
          </cell>
        </row>
        <row r="571">
          <cell r="Y571" t="str">
            <v>LDI</v>
          </cell>
          <cell r="AH571">
            <v>0.27839999999999998</v>
          </cell>
          <cell r="AO571">
            <v>3.42</v>
          </cell>
        </row>
        <row r="572">
          <cell r="A572" t="str">
            <v>3.S.08.302.01</v>
          </cell>
          <cell r="Y572" t="str">
            <v>PREÇO UNITÁRIO TOTAL</v>
          </cell>
          <cell r="AO572">
            <v>15.709999999999999</v>
          </cell>
        </row>
        <row r="574">
          <cell r="C574" t="str">
            <v>OBSERVAÇÕES:</v>
          </cell>
        </row>
        <row r="581">
          <cell r="C581" t="str">
            <v>RODOVIA:</v>
          </cell>
          <cell r="G581" t="str">
            <v>BR-487/PR</v>
          </cell>
          <cell r="AB581" t="str">
            <v>DATA-BASE:      MARÇO/2011/PR</v>
          </cell>
          <cell r="AJ581" t="str">
            <v>PB-Qd 08</v>
          </cell>
        </row>
        <row r="582">
          <cell r="C582" t="str">
            <v>TRECHO:</v>
          </cell>
          <cell r="G582" t="str">
            <v>DIV. MS/PR - ENTR. BR-373(B)/PR-151 (P. GROSSA)</v>
          </cell>
        </row>
        <row r="583">
          <cell r="C583" t="str">
            <v>SUBTRECHO:</v>
          </cell>
          <cell r="G583" t="str">
            <v xml:space="preserve">ENTR. PR-180/323(B)(CRUZEIRO DO OESTE) - ENTR. PR-465 (NOVA BRASÍLIA)                </v>
          </cell>
        </row>
        <row r="586">
          <cell r="C586" t="str">
            <v>COMPOSIÇÃO DE PREÇO UNITÁRIO</v>
          </cell>
        </row>
        <row r="588">
          <cell r="C588" t="str">
            <v>CÓDIGO:</v>
          </cell>
          <cell r="G588" t="str">
            <v>3.S.08.302.02</v>
          </cell>
          <cell r="K588" t="str">
            <v>SERVIÇO:</v>
          </cell>
          <cell r="O588" t="str">
            <v>DESOBSTRUÇÃO DE BUEIRO</v>
          </cell>
          <cell r="AL588" t="str">
            <v>UNIDADE:</v>
          </cell>
          <cell r="AP588" t="str">
            <v>m3</v>
          </cell>
        </row>
        <row r="591">
          <cell r="C591" t="str">
            <v>CÓDIGO</v>
          </cell>
          <cell r="F591" t="str">
            <v>EQUIPAMENTOS</v>
          </cell>
          <cell r="V591" t="str">
            <v>QUANT.</v>
          </cell>
          <cell r="Y591" t="str">
            <v>UTILIZAÇÃO</v>
          </cell>
          <cell r="AG591" t="str">
            <v>CUSTO OPERACIONAL</v>
          </cell>
          <cell r="AO591" t="str">
            <v>CUSTO HORÁRIO</v>
          </cell>
        </row>
        <row r="592">
          <cell r="Y592" t="str">
            <v>PROD.</v>
          </cell>
          <cell r="AC592" t="str">
            <v>IMPROD.</v>
          </cell>
          <cell r="AG592" t="str">
            <v>PROD.</v>
          </cell>
          <cell r="AK592" t="str">
            <v>IMPROD.</v>
          </cell>
        </row>
        <row r="595">
          <cell r="F595">
            <v>0</v>
          </cell>
          <cell r="AG595">
            <v>0</v>
          </cell>
          <cell r="AK595">
            <v>0</v>
          </cell>
          <cell r="AO595">
            <v>0</v>
          </cell>
        </row>
        <row r="601">
          <cell r="Y601" t="str">
            <v>CUSTO HORÁRIO DE EQUIPAMENTOS - TOTAL</v>
          </cell>
          <cell r="AO601">
            <v>0</v>
          </cell>
        </row>
        <row r="603">
          <cell r="C603" t="str">
            <v>CÓDIGO</v>
          </cell>
          <cell r="F603" t="str">
            <v>MÃO-DE-OBRA SUPLEMENTAR</v>
          </cell>
          <cell r="AC603" t="str">
            <v>K ou R</v>
          </cell>
          <cell r="AG603" t="str">
            <v>QUANT.</v>
          </cell>
          <cell r="AK603" t="str">
            <v>SALÁRIO BASE</v>
          </cell>
          <cell r="AO603" t="str">
            <v>CUSTO HORÁRIO</v>
          </cell>
        </row>
        <row r="605">
          <cell r="C605" t="str">
            <v>T501</v>
          </cell>
          <cell r="F605" t="str">
            <v>ENCARREGADO DE TURMA</v>
          </cell>
          <cell r="AG605">
            <v>0.5</v>
          </cell>
          <cell r="AK605">
            <v>22.98488</v>
          </cell>
          <cell r="AO605">
            <v>11.49</v>
          </cell>
        </row>
        <row r="606">
          <cell r="C606" t="str">
            <v>T701</v>
          </cell>
          <cell r="F606" t="str">
            <v>SERVENTE</v>
          </cell>
          <cell r="AC606">
            <v>0</v>
          </cell>
          <cell r="AG606">
            <v>6</v>
          </cell>
          <cell r="AK606">
            <v>7.90456</v>
          </cell>
          <cell r="AO606">
            <v>47.43</v>
          </cell>
        </row>
        <row r="607">
          <cell r="F607">
            <v>0</v>
          </cell>
          <cell r="AC607">
            <v>0</v>
          </cell>
          <cell r="AK607">
            <v>0</v>
          </cell>
          <cell r="AO607">
            <v>0</v>
          </cell>
        </row>
        <row r="613">
          <cell r="Y613" t="str">
            <v>FERRAMENTAS MANUAIS</v>
          </cell>
          <cell r="AG613">
            <v>0.2051</v>
          </cell>
          <cell r="AK613">
            <v>58.92</v>
          </cell>
          <cell r="AO613">
            <v>12.08</v>
          </cell>
        </row>
        <row r="614">
          <cell r="Y614" t="str">
            <v>CUSTO HORÁRIO DE MÃO-DE-OBRA - TOTAL</v>
          </cell>
          <cell r="AO614">
            <v>71</v>
          </cell>
        </row>
        <row r="616">
          <cell r="Y616" t="str">
            <v>CUSTO HORÁRIO DE EXECUÇÃO</v>
          </cell>
          <cell r="AO616">
            <v>71</v>
          </cell>
        </row>
        <row r="617">
          <cell r="C617" t="str">
            <v>PRODUÇÃO DA EQUIPE</v>
          </cell>
          <cell r="Q617">
            <v>2</v>
          </cell>
          <cell r="V617" t="str">
            <v>m3</v>
          </cell>
          <cell r="Y617" t="str">
            <v>CUSTO UNITÁRIO DE EXECUÇÃO</v>
          </cell>
          <cell r="AO617">
            <v>35.5</v>
          </cell>
        </row>
        <row r="619">
          <cell r="C619" t="str">
            <v>CÓDIGO</v>
          </cell>
          <cell r="F619" t="str">
            <v>MATERIAIS</v>
          </cell>
          <cell r="AC619" t="str">
            <v>UNIDADE</v>
          </cell>
          <cell r="AG619" t="str">
            <v>CUSTO UNITÁRIO</v>
          </cell>
          <cell r="AK619" t="str">
            <v>CONSUMO</v>
          </cell>
          <cell r="AO619" t="str">
            <v>CUSTO TOTAL</v>
          </cell>
        </row>
        <row r="626">
          <cell r="F626">
            <v>0</v>
          </cell>
          <cell r="AC626">
            <v>0</v>
          </cell>
          <cell r="AG626">
            <v>0</v>
          </cell>
          <cell r="AO626">
            <v>0</v>
          </cell>
        </row>
        <row r="629">
          <cell r="Y629" t="str">
            <v>CUSTO DE MATERIAIS - TOTAL</v>
          </cell>
          <cell r="AO629">
            <v>0</v>
          </cell>
        </row>
        <row r="631">
          <cell r="C631" t="str">
            <v>CÓDIGO</v>
          </cell>
          <cell r="F631" t="str">
            <v>EQUIPAMENTO DE TRANSPORTE</v>
          </cell>
          <cell r="S631" t="str">
            <v>TIPO</v>
          </cell>
          <cell r="V631" t="str">
            <v>PISO</v>
          </cell>
          <cell r="Y631" t="str">
            <v>MATERIAL</v>
          </cell>
          <cell r="AE631" t="str">
            <v>CUSTO (tkm)</v>
          </cell>
          <cell r="AH631" t="str">
            <v>DT            (km)</v>
          </cell>
          <cell r="AK631" t="str">
            <v>CONSUMO</v>
          </cell>
          <cell r="AO631" t="str">
            <v>CUSTO TOTAL</v>
          </cell>
        </row>
        <row r="633">
          <cell r="AO633">
            <v>0</v>
          </cell>
        </row>
        <row r="634">
          <cell r="AO634">
            <v>0</v>
          </cell>
        </row>
        <row r="635">
          <cell r="AO635">
            <v>0</v>
          </cell>
        </row>
        <row r="636">
          <cell r="AO636">
            <v>0</v>
          </cell>
        </row>
        <row r="637">
          <cell r="AO637">
            <v>0</v>
          </cell>
        </row>
        <row r="638">
          <cell r="AO638">
            <v>0</v>
          </cell>
        </row>
        <row r="639">
          <cell r="AO639">
            <v>0</v>
          </cell>
        </row>
        <row r="640">
          <cell r="AO640">
            <v>0</v>
          </cell>
        </row>
        <row r="641">
          <cell r="Y641" t="str">
            <v>CUSTO DE TRANSPORTE - TOTAL</v>
          </cell>
          <cell r="AO641">
            <v>0</v>
          </cell>
        </row>
        <row r="643">
          <cell r="Y643" t="str">
            <v>CUSTO UNITÁRIO DIRETO - TOTAL</v>
          </cell>
          <cell r="AO643">
            <v>35.5</v>
          </cell>
        </row>
        <row r="644">
          <cell r="Y644" t="str">
            <v>LDI</v>
          </cell>
          <cell r="AH644">
            <v>0.27839999999999998</v>
          </cell>
          <cell r="AO644">
            <v>9.8800000000000008</v>
          </cell>
        </row>
        <row r="645">
          <cell r="A645" t="str">
            <v>3.S.08.302.02</v>
          </cell>
          <cell r="Y645" t="str">
            <v>PREÇO UNITÁRIO TOTAL</v>
          </cell>
          <cell r="AO645">
            <v>45.38</v>
          </cell>
        </row>
        <row r="647">
          <cell r="C647" t="str">
            <v>OBSERVAÇÕES:</v>
          </cell>
        </row>
        <row r="654">
          <cell r="C654" t="str">
            <v>RODOVIA:</v>
          </cell>
          <cell r="G654" t="str">
            <v>BR-487/PR</v>
          </cell>
          <cell r="AB654" t="str">
            <v>DATA-BASE:      MARÇO/2011/PR</v>
          </cell>
          <cell r="AJ654" t="str">
            <v>PB-Qd 08</v>
          </cell>
        </row>
        <row r="655">
          <cell r="C655" t="str">
            <v>TRECHO:</v>
          </cell>
          <cell r="G655" t="str">
            <v>DIV. MS/PR - ENTR. BR-373(B)/PR-151 (P. GROSSA)</v>
          </cell>
        </row>
        <row r="656">
          <cell r="C656" t="str">
            <v>SUBTRECHO:</v>
          </cell>
          <cell r="G656" t="str">
            <v xml:space="preserve">ENTR. PR-180/323(B)(CRUZEIRO DO OESTE) - ENTR. PR-465 (NOVA BRASÍLIA)                </v>
          </cell>
        </row>
        <row r="659">
          <cell r="C659" t="str">
            <v>COMPOSIÇÃO DE PREÇO UNITÁRIO</v>
          </cell>
        </row>
        <row r="661">
          <cell r="C661" t="str">
            <v>CÓDIGO:</v>
          </cell>
          <cell r="G661" t="str">
            <v>COMP01OAC</v>
          </cell>
          <cell r="K661" t="str">
            <v>SERVIÇO:</v>
          </cell>
          <cell r="O661" t="str">
            <v>CORPO BSCC 1,50 m x 2,00 m - h: 5,00 a 7,50 m AC/BC</v>
          </cell>
          <cell r="AL661" t="str">
            <v>UNIDADE:</v>
          </cell>
          <cell r="AP661" t="str">
            <v>m</v>
          </cell>
        </row>
        <row r="664">
          <cell r="C664" t="str">
            <v>CÓDIGO</v>
          </cell>
          <cell r="F664" t="str">
            <v>EQUIPAMENTOS</v>
          </cell>
          <cell r="V664" t="str">
            <v>QUANT.</v>
          </cell>
          <cell r="Y664" t="str">
            <v>UTILIZAÇÃO</v>
          </cell>
          <cell r="AG664" t="str">
            <v>CUSTO OPERACIONAL</v>
          </cell>
          <cell r="AO664" t="str">
            <v>CUSTO HORÁRIO</v>
          </cell>
        </row>
        <row r="665">
          <cell r="Y665" t="str">
            <v>PROD.</v>
          </cell>
          <cell r="AC665" t="str">
            <v>IMPROD.</v>
          </cell>
          <cell r="AG665" t="str">
            <v>PROD.</v>
          </cell>
          <cell r="AK665" t="str">
            <v>IMPROD.</v>
          </cell>
        </row>
        <row r="666">
          <cell r="C666" t="str">
            <v>E402</v>
          </cell>
          <cell r="F666" t="str">
            <v>CAMINHÃO CARROCERIA: MERCEDES BENZ: 2726 K - DE MADEIRA - 15 t</v>
          </cell>
          <cell r="V666">
            <v>0.43</v>
          </cell>
          <cell r="Y666">
            <v>1</v>
          </cell>
          <cell r="AC666">
            <v>0</v>
          </cell>
          <cell r="AG666">
            <v>169.94280000000001</v>
          </cell>
          <cell r="AK666">
            <v>17.939399999999999</v>
          </cell>
          <cell r="AO666">
            <v>73.08</v>
          </cell>
        </row>
        <row r="667">
          <cell r="C667" t="str">
            <v>E404</v>
          </cell>
          <cell r="F667" t="str">
            <v>CAMINHÃO BASCULANTE: MERCEDES BENZ: - 2726 K - 10 m3 - 15 t</v>
          </cell>
          <cell r="V667">
            <v>0.01</v>
          </cell>
          <cell r="Y667">
            <v>1</v>
          </cell>
          <cell r="AC667">
            <v>0</v>
          </cell>
          <cell r="AG667">
            <v>172.79079999999999</v>
          </cell>
          <cell r="AK667">
            <v>17.939399999999999</v>
          </cell>
          <cell r="AO667">
            <v>1.73</v>
          </cell>
        </row>
        <row r="668">
          <cell r="F668">
            <v>0</v>
          </cell>
          <cell r="AG668">
            <v>0</v>
          </cell>
          <cell r="AK668">
            <v>0</v>
          </cell>
          <cell r="AO668">
            <v>0</v>
          </cell>
        </row>
        <row r="674">
          <cell r="Y674" t="str">
            <v>CUSTO HORÁRIO DE EQUIPAMENTOS - TOTAL</v>
          </cell>
          <cell r="AO674">
            <v>74.81</v>
          </cell>
        </row>
        <row r="676">
          <cell r="C676" t="str">
            <v>CÓDIGO</v>
          </cell>
          <cell r="F676" t="str">
            <v>MÃO-DE-OBRA SUPLEMENTAR</v>
          </cell>
          <cell r="AC676" t="str">
            <v>K ou R</v>
          </cell>
          <cell r="AG676" t="str">
            <v>QUANT.</v>
          </cell>
          <cell r="AK676" t="str">
            <v>SALÁRIO BASE</v>
          </cell>
          <cell r="AO676" t="str">
            <v>CUSTO HORÁRIO</v>
          </cell>
        </row>
        <row r="678">
          <cell r="C678" t="str">
            <v>T501</v>
          </cell>
          <cell r="F678" t="str">
            <v>ENCARREGADO DE TURMA</v>
          </cell>
          <cell r="AG678">
            <v>10.02</v>
          </cell>
          <cell r="AK678">
            <v>22.98488</v>
          </cell>
          <cell r="AO678">
            <v>230.31</v>
          </cell>
        </row>
        <row r="679">
          <cell r="F679">
            <v>0</v>
          </cell>
          <cell r="AC679">
            <v>0</v>
          </cell>
          <cell r="AK679">
            <v>0</v>
          </cell>
          <cell r="AO679">
            <v>0</v>
          </cell>
        </row>
        <row r="680">
          <cell r="F680">
            <v>0</v>
          </cell>
          <cell r="AC680">
            <v>0</v>
          </cell>
          <cell r="AK680">
            <v>0</v>
          </cell>
          <cell r="AO680">
            <v>0</v>
          </cell>
        </row>
        <row r="686">
          <cell r="Y686" t="str">
            <v>FERRAMENTAS MANUAIS</v>
          </cell>
          <cell r="AG686">
            <v>0.15509999999999999</v>
          </cell>
          <cell r="AK686">
            <v>230.31</v>
          </cell>
          <cell r="AO686">
            <v>35.72</v>
          </cell>
        </row>
        <row r="687">
          <cell r="Y687" t="str">
            <v>CUSTO HORÁRIO DE MÃO-DE-OBRA - TOTAL</v>
          </cell>
          <cell r="AO687">
            <v>266.02999999999997</v>
          </cell>
        </row>
        <row r="689">
          <cell r="Y689" t="str">
            <v>CUSTO HORÁRIO DE EXECUÇÃO</v>
          </cell>
          <cell r="AO689">
            <v>340.84</v>
          </cell>
        </row>
        <row r="690">
          <cell r="C690" t="str">
            <v>PRODUÇÃO DA EQUIPE</v>
          </cell>
          <cell r="Q690">
            <v>1</v>
          </cell>
          <cell r="V690" t="str">
            <v>m</v>
          </cell>
          <cell r="Y690" t="str">
            <v>CUSTO UNITÁRIO DE EXECUÇÃO</v>
          </cell>
          <cell r="AO690">
            <v>340.84</v>
          </cell>
        </row>
        <row r="692">
          <cell r="C692" t="str">
            <v>CÓDIGO</v>
          </cell>
          <cell r="F692" t="str">
            <v>MATERIAIS</v>
          </cell>
          <cell r="AC692" t="str">
            <v>UNIDADE</v>
          </cell>
          <cell r="AG692" t="str">
            <v>CUSTO UNITÁRIO</v>
          </cell>
          <cell r="AK692" t="str">
            <v>CONSUMO</v>
          </cell>
          <cell r="AO692" t="str">
            <v>CUSTO TOTAL</v>
          </cell>
        </row>
        <row r="694">
          <cell r="C694" t="str">
            <v>1.A.01.402.01</v>
          </cell>
          <cell r="F694" t="str">
            <v>FORMA DE PLACA COMPENSADA RESINADA</v>
          </cell>
          <cell r="AC694" t="str">
            <v>m²</v>
          </cell>
          <cell r="AG694">
            <v>35.03</v>
          </cell>
          <cell r="AK694">
            <v>3.4</v>
          </cell>
          <cell r="AO694">
            <v>119.1</v>
          </cell>
        </row>
        <row r="695">
          <cell r="C695" t="str">
            <v>1.A.01.410.51</v>
          </cell>
          <cell r="F695" t="str">
            <v>CONCRETO Fck=10 MPa AC/BC</v>
          </cell>
          <cell r="AC695" t="str">
            <v>m³</v>
          </cell>
          <cell r="AG695">
            <v>454.03999999999996</v>
          </cell>
          <cell r="AK695">
            <v>0.22</v>
          </cell>
          <cell r="AO695">
            <v>99.89</v>
          </cell>
        </row>
        <row r="696">
          <cell r="C696" t="str">
            <v>1.A.01.415.51</v>
          </cell>
          <cell r="F696" t="str">
            <v>CONCRETO ESTRUTURAL Fck=15 MPa AC/BC</v>
          </cell>
          <cell r="AC696" t="str">
            <v>m³</v>
          </cell>
          <cell r="AG696">
            <v>464.4</v>
          </cell>
          <cell r="AK696">
            <v>1.45</v>
          </cell>
          <cell r="AO696">
            <v>673.38</v>
          </cell>
        </row>
        <row r="697">
          <cell r="C697" t="str">
            <v>1.A.01.450.01</v>
          </cell>
          <cell r="F697" t="str">
            <v>ESCORAMENTO DE BUEIROS CELULARES</v>
          </cell>
          <cell r="AC697" t="str">
            <v>m³</v>
          </cell>
          <cell r="AG697">
            <v>50.15</v>
          </cell>
          <cell r="AK697">
            <v>3</v>
          </cell>
          <cell r="AO697">
            <v>150.44999999999999</v>
          </cell>
        </row>
        <row r="698">
          <cell r="C698" t="str">
            <v>1.A.01.580.02</v>
          </cell>
          <cell r="F698" t="str">
            <v>FORNECIMENTO, PREPARO E COLOCAÇÃO FORMAS AÇO CA 50</v>
          </cell>
          <cell r="AC698" t="str">
            <v>kg</v>
          </cell>
          <cell r="AG698">
            <v>5.9550000000000001</v>
          </cell>
          <cell r="AK698">
            <v>100</v>
          </cell>
          <cell r="AO698">
            <v>595.5</v>
          </cell>
        </row>
        <row r="699">
          <cell r="C699" t="str">
            <v>1.A.01.603.51</v>
          </cell>
          <cell r="F699" t="str">
            <v>ARGAMASSA CIMENTO-AREIA 1:3 AC</v>
          </cell>
          <cell r="AC699" t="str">
            <v>m³</v>
          </cell>
          <cell r="AG699">
            <v>523.72</v>
          </cell>
          <cell r="AK699">
            <v>0.08</v>
          </cell>
          <cell r="AO699">
            <v>41.9</v>
          </cell>
        </row>
        <row r="702">
          <cell r="Y702" t="str">
            <v>CUSTO DE MATERIAIS - TOTAL</v>
          </cell>
          <cell r="AO702">
            <v>1680.22</v>
          </cell>
        </row>
        <row r="704">
          <cell r="C704" t="str">
            <v>CÓDIGO</v>
          </cell>
          <cell r="F704" t="str">
            <v>EQUIPAMENTO DE TRANSPORTE</v>
          </cell>
          <cell r="S704" t="str">
            <v>TIPO</v>
          </cell>
          <cell r="V704" t="str">
            <v>PISO</v>
          </cell>
          <cell r="Y704" t="str">
            <v>MATERIAL</v>
          </cell>
          <cell r="AE704" t="str">
            <v>CUSTO (tkm)</v>
          </cell>
          <cell r="AH704" t="str">
            <v>DT            (km)</v>
          </cell>
          <cell r="AK704" t="str">
            <v>CONSUMO</v>
          </cell>
          <cell r="AO704" t="str">
            <v>CUSTO TOTAL</v>
          </cell>
        </row>
        <row r="706">
          <cell r="AO706">
            <v>0</v>
          </cell>
        </row>
        <row r="707">
          <cell r="AO707">
            <v>0</v>
          </cell>
        </row>
        <row r="708">
          <cell r="AO708">
            <v>0</v>
          </cell>
        </row>
        <row r="709">
          <cell r="AO709">
            <v>0</v>
          </cell>
        </row>
        <row r="710">
          <cell r="AO710">
            <v>0</v>
          </cell>
        </row>
        <row r="711">
          <cell r="AO711">
            <v>0</v>
          </cell>
        </row>
        <row r="712">
          <cell r="AO712">
            <v>0</v>
          </cell>
        </row>
        <row r="713">
          <cell r="AO713">
            <v>0</v>
          </cell>
        </row>
        <row r="714">
          <cell r="Y714" t="str">
            <v>CUSTO DE TRANSPORTE - TOTAL</v>
          </cell>
          <cell r="AO714">
            <v>0</v>
          </cell>
        </row>
        <row r="716">
          <cell r="Y716" t="str">
            <v>CUSTO UNITÁRIO DIRETO - TOTAL</v>
          </cell>
          <cell r="AO716">
            <v>2021.06</v>
          </cell>
        </row>
        <row r="717">
          <cell r="Y717" t="str">
            <v>LDI</v>
          </cell>
          <cell r="AH717">
            <v>0.27839999999999998</v>
          </cell>
          <cell r="AO717">
            <v>562.66</v>
          </cell>
        </row>
        <row r="718">
          <cell r="A718" t="str">
            <v>COMP01OAC</v>
          </cell>
          <cell r="Y718" t="str">
            <v>PREÇO UNITÁRIO TOTAL</v>
          </cell>
          <cell r="AO718">
            <v>2583.7199999999998</v>
          </cell>
        </row>
        <row r="720">
          <cell r="C720" t="str">
            <v>OBSERVAÇÕES:</v>
          </cell>
        </row>
        <row r="727">
          <cell r="C727" t="str">
            <v>RODOVIA:</v>
          </cell>
          <cell r="G727" t="str">
            <v>BR-487/PR</v>
          </cell>
          <cell r="AB727" t="str">
            <v>DATA-BASE:      MARÇO/2011/PR</v>
          </cell>
          <cell r="AJ727" t="str">
            <v>PB-Qd 08</v>
          </cell>
        </row>
        <row r="728">
          <cell r="C728" t="str">
            <v>TRECHO:</v>
          </cell>
          <cell r="G728" t="str">
            <v>DIV. MS/PR - ENTR. BR-373(B)/PR-151 (P. GROSSA)</v>
          </cell>
        </row>
        <row r="729">
          <cell r="C729" t="str">
            <v>SUBTRECHO:</v>
          </cell>
          <cell r="G729" t="str">
            <v xml:space="preserve">ENTR. PR-180/323(B)(CRUZEIRO DO OESTE) - ENTR. PR-465 (NOVA BRASÍLIA)                </v>
          </cell>
        </row>
        <row r="732">
          <cell r="C732" t="str">
            <v>COMPOSIÇÃO DE PREÇO UNITÁRIO</v>
          </cell>
        </row>
        <row r="734">
          <cell r="C734" t="str">
            <v>CÓDIGO:</v>
          </cell>
          <cell r="G734" t="str">
            <v>COMP02OAC</v>
          </cell>
          <cell r="K734" t="str">
            <v>SERVIÇO:</v>
          </cell>
          <cell r="O734" t="str">
            <v>BOCA BSCC 1,50 m x 2,00 m - NORMAL AC/BC</v>
          </cell>
          <cell r="AL734" t="str">
            <v>UNIDADE:</v>
          </cell>
          <cell r="AP734" t="str">
            <v>und</v>
          </cell>
        </row>
        <row r="737">
          <cell r="C737" t="str">
            <v>CÓDIGO</v>
          </cell>
          <cell r="F737" t="str">
            <v>EQUIPAMENTOS</v>
          </cell>
          <cell r="V737" t="str">
            <v>QUANT.</v>
          </cell>
          <cell r="Y737" t="str">
            <v>UTILIZAÇÃO</v>
          </cell>
          <cell r="AG737" t="str">
            <v>CUSTO OPERACIONAL</v>
          </cell>
          <cell r="AO737" t="str">
            <v>CUSTO HORÁRIO</v>
          </cell>
        </row>
        <row r="738">
          <cell r="Y738" t="str">
            <v>PROD.</v>
          </cell>
          <cell r="AC738" t="str">
            <v>IMPROD.</v>
          </cell>
          <cell r="AG738" t="str">
            <v>PROD.</v>
          </cell>
          <cell r="AK738" t="str">
            <v>IMPROD.</v>
          </cell>
        </row>
        <row r="739">
          <cell r="C739" t="str">
            <v>E402</v>
          </cell>
          <cell r="F739" t="str">
            <v>CAMINHÃO CARROCERIA: MERCEDES BENZ: 2726 K - DE MADEIRA - 15 t</v>
          </cell>
          <cell r="V739">
            <v>0.32</v>
          </cell>
          <cell r="Y739">
            <v>1</v>
          </cell>
          <cell r="AC739">
            <v>0</v>
          </cell>
          <cell r="AG739">
            <v>169.94280000000001</v>
          </cell>
          <cell r="AK739">
            <v>17.939399999999999</v>
          </cell>
          <cell r="AO739">
            <v>54.38</v>
          </cell>
        </row>
        <row r="740">
          <cell r="C740" t="str">
            <v>E404</v>
          </cell>
          <cell r="F740" t="str">
            <v>CAMINHÃO BASCULANTE: MERCEDES BENZ: - 2726 K - 10 m3 - 15 t</v>
          </cell>
          <cell r="V740">
            <v>0.05</v>
          </cell>
          <cell r="Y740">
            <v>1</v>
          </cell>
          <cell r="AC740">
            <v>0</v>
          </cell>
          <cell r="AG740">
            <v>172.79079999999999</v>
          </cell>
          <cell r="AK740">
            <v>17.939399999999999</v>
          </cell>
          <cell r="AO740">
            <v>8.64</v>
          </cell>
        </row>
        <row r="741">
          <cell r="F741">
            <v>0</v>
          </cell>
          <cell r="AG741">
            <v>0</v>
          </cell>
          <cell r="AK741">
            <v>0</v>
          </cell>
          <cell r="AO741">
            <v>0</v>
          </cell>
        </row>
        <row r="747">
          <cell r="Y747" t="str">
            <v>CUSTO HORÁRIO DE EQUIPAMENTOS - TOTAL</v>
          </cell>
          <cell r="AO747">
            <v>63.02</v>
          </cell>
        </row>
        <row r="749">
          <cell r="C749" t="str">
            <v>CÓDIGO</v>
          </cell>
          <cell r="F749" t="str">
            <v>MÃO-DE-OBRA SUPLEMENTAR</v>
          </cell>
          <cell r="AC749" t="str">
            <v>K ou R</v>
          </cell>
          <cell r="AG749" t="str">
            <v>QUANT.</v>
          </cell>
          <cell r="AK749" t="str">
            <v>SALÁRIO BASE</v>
          </cell>
          <cell r="AO749" t="str">
            <v>CUSTO HORÁRIO</v>
          </cell>
        </row>
        <row r="751">
          <cell r="C751" t="str">
            <v>T501</v>
          </cell>
          <cell r="F751" t="str">
            <v>ENCARREGADO DE TURMA</v>
          </cell>
          <cell r="AG751">
            <v>53.5</v>
          </cell>
          <cell r="AK751">
            <v>22.98488</v>
          </cell>
          <cell r="AO751">
            <v>1229.69</v>
          </cell>
        </row>
        <row r="752">
          <cell r="F752">
            <v>0</v>
          </cell>
          <cell r="AC752">
            <v>0</v>
          </cell>
          <cell r="AK752">
            <v>0</v>
          </cell>
          <cell r="AO752">
            <v>0</v>
          </cell>
        </row>
        <row r="753">
          <cell r="F753">
            <v>0</v>
          </cell>
          <cell r="AC753">
            <v>0</v>
          </cell>
          <cell r="AK753">
            <v>0</v>
          </cell>
          <cell r="AO753">
            <v>0</v>
          </cell>
        </row>
        <row r="759">
          <cell r="Y759" t="str">
            <v>FERRAMENTAS MANUAIS</v>
          </cell>
          <cell r="AG759">
            <v>0.15509999999999999</v>
          </cell>
          <cell r="AK759">
            <v>1229.69</v>
          </cell>
          <cell r="AO759">
            <v>190.72</v>
          </cell>
        </row>
        <row r="760">
          <cell r="Y760" t="str">
            <v>CUSTO HORÁRIO DE MÃO-DE-OBRA - TOTAL</v>
          </cell>
          <cell r="AO760">
            <v>1420.41</v>
          </cell>
        </row>
        <row r="762">
          <cell r="Y762" t="str">
            <v>CUSTO HORÁRIO DE EXECUÇÃO</v>
          </cell>
          <cell r="AO762">
            <v>1483.43</v>
          </cell>
        </row>
        <row r="763">
          <cell r="C763" t="str">
            <v>PRODUÇÃO DA EQUIPE</v>
          </cell>
          <cell r="Q763">
            <v>1</v>
          </cell>
          <cell r="V763" t="str">
            <v>und</v>
          </cell>
          <cell r="Y763" t="str">
            <v>CUSTO UNITÁRIO DE EXECUÇÃO</v>
          </cell>
          <cell r="AO763">
            <v>1483.43</v>
          </cell>
        </row>
        <row r="765">
          <cell r="C765" t="str">
            <v>CÓDIGO</v>
          </cell>
          <cell r="F765" t="str">
            <v>MATERIAIS</v>
          </cell>
          <cell r="AC765" t="str">
            <v>UNIDADE</v>
          </cell>
          <cell r="AG765" t="str">
            <v>CUSTO UNITÁRIO</v>
          </cell>
          <cell r="AK765" t="str">
            <v>CONSUMO</v>
          </cell>
          <cell r="AO765" t="str">
            <v>CUSTO TOTAL</v>
          </cell>
        </row>
        <row r="767">
          <cell r="C767" t="str">
            <v>1.A.01.401.01</v>
          </cell>
          <cell r="F767" t="str">
            <v>FORMA COMUM DE MADEIRA</v>
          </cell>
          <cell r="AC767" t="str">
            <v>m²</v>
          </cell>
          <cell r="AG767">
            <v>40.42</v>
          </cell>
          <cell r="AK767">
            <v>50</v>
          </cell>
          <cell r="AO767">
            <v>2021</v>
          </cell>
        </row>
        <row r="768">
          <cell r="C768" t="str">
            <v>1.A.01.410.51</v>
          </cell>
          <cell r="F768" t="str">
            <v>CONCRETO Fck=10 MPa AC/BC</v>
          </cell>
          <cell r="AC768" t="str">
            <v>m³</v>
          </cell>
          <cell r="AG768">
            <v>454.03999999999996</v>
          </cell>
          <cell r="AK768">
            <v>3</v>
          </cell>
          <cell r="AO768">
            <v>1362.12</v>
          </cell>
        </row>
        <row r="769">
          <cell r="C769" t="str">
            <v>1.A.01.415.51</v>
          </cell>
          <cell r="F769" t="str">
            <v>CONCRETO ESTRUTURAL Fck=15 MPa AC/BC</v>
          </cell>
          <cell r="AC769" t="str">
            <v>m³</v>
          </cell>
          <cell r="AG769">
            <v>464.4</v>
          </cell>
          <cell r="AK769">
            <v>7.5</v>
          </cell>
          <cell r="AO769">
            <v>3483</v>
          </cell>
        </row>
        <row r="770">
          <cell r="C770" t="str">
            <v>1.A.01.580.02</v>
          </cell>
          <cell r="F770" t="str">
            <v>FORNECIMENTO, PREPARO E COLOCAÇÃO FORMAS AÇO CA 50</v>
          </cell>
          <cell r="AC770" t="str">
            <v>kg</v>
          </cell>
          <cell r="AG770">
            <v>5.9550000000000001</v>
          </cell>
          <cell r="AK770">
            <v>550</v>
          </cell>
          <cell r="AO770">
            <v>3275.25</v>
          </cell>
        </row>
        <row r="771">
          <cell r="C771" t="str">
            <v>1.A.01.603.51</v>
          </cell>
          <cell r="F771" t="str">
            <v>ARGAMASSA CIMENTO-AREIA 1:3 AC</v>
          </cell>
          <cell r="AC771" t="str">
            <v>m³</v>
          </cell>
          <cell r="AG771">
            <v>523.72</v>
          </cell>
          <cell r="AK771">
            <v>0.4</v>
          </cell>
          <cell r="AO771">
            <v>209.49</v>
          </cell>
        </row>
        <row r="772">
          <cell r="F772">
            <v>0</v>
          </cell>
          <cell r="AC772">
            <v>0</v>
          </cell>
          <cell r="AG772">
            <v>0</v>
          </cell>
          <cell r="AO772">
            <v>0</v>
          </cell>
        </row>
        <row r="775">
          <cell r="Y775" t="str">
            <v>CUSTO DE MATERIAIS - TOTAL</v>
          </cell>
          <cell r="AO775">
            <v>10350.859999999999</v>
          </cell>
        </row>
        <row r="777">
          <cell r="C777" t="str">
            <v>CÓDIGO</v>
          </cell>
          <cell r="F777" t="str">
            <v>EQUIPAMENTO DE TRANSPORTE</v>
          </cell>
          <cell r="S777" t="str">
            <v>TIPO</v>
          </cell>
          <cell r="V777" t="str">
            <v>PISO</v>
          </cell>
          <cell r="Y777" t="str">
            <v>MATERIAL</v>
          </cell>
          <cell r="AE777" t="str">
            <v>CUSTO (tkm)</v>
          </cell>
          <cell r="AH777" t="str">
            <v>DT            (km)</v>
          </cell>
          <cell r="AK777" t="str">
            <v>CONSUMO</v>
          </cell>
          <cell r="AO777" t="str">
            <v>CUSTO TOTAL</v>
          </cell>
        </row>
        <row r="779">
          <cell r="AO779">
            <v>0</v>
          </cell>
        </row>
        <row r="780">
          <cell r="AO780">
            <v>0</v>
          </cell>
        </row>
        <row r="781">
          <cell r="AO781">
            <v>0</v>
          </cell>
        </row>
        <row r="782">
          <cell r="AO782">
            <v>0</v>
          </cell>
        </row>
        <row r="783">
          <cell r="AO783">
            <v>0</v>
          </cell>
        </row>
        <row r="784">
          <cell r="AO784">
            <v>0</v>
          </cell>
        </row>
        <row r="785">
          <cell r="AO785">
            <v>0</v>
          </cell>
        </row>
        <row r="786">
          <cell r="AO786">
            <v>0</v>
          </cell>
        </row>
        <row r="787">
          <cell r="Y787" t="str">
            <v>CUSTO DE TRANSPORTE - TOTAL</v>
          </cell>
          <cell r="AO787">
            <v>0</v>
          </cell>
        </row>
        <row r="789">
          <cell r="Y789" t="str">
            <v>CUSTO UNITÁRIO DIRETO - TOTAL</v>
          </cell>
          <cell r="AO789">
            <v>11834.289999999999</v>
          </cell>
        </row>
        <row r="790">
          <cell r="Y790" t="str">
            <v>LDI</v>
          </cell>
          <cell r="AH790">
            <v>0.27839999999999998</v>
          </cell>
          <cell r="AO790">
            <v>3294.67</v>
          </cell>
        </row>
        <row r="791">
          <cell r="A791" t="str">
            <v>COMP02OAC</v>
          </cell>
          <cell r="Y791" t="str">
            <v>PREÇO UNITÁRIO TOTAL</v>
          </cell>
          <cell r="AO791">
            <v>15128.96</v>
          </cell>
        </row>
        <row r="793">
          <cell r="C793" t="str">
            <v>OBSERVAÇÕES:</v>
          </cell>
        </row>
        <row r="800">
          <cell r="C800" t="str">
            <v>RODOVIA:</v>
          </cell>
          <cell r="G800" t="str">
            <v>BR-487/PR</v>
          </cell>
          <cell r="AB800" t="str">
            <v>DATA-BASE:      MARÇO/2011/PR</v>
          </cell>
          <cell r="AJ800" t="str">
            <v>PB-Qd 08</v>
          </cell>
        </row>
        <row r="801">
          <cell r="C801" t="str">
            <v>TRECHO:</v>
          </cell>
          <cell r="G801" t="str">
            <v>DIV. MS/PR - ENTR. BR-373(B)/PR-151 (P. GROSSA)</v>
          </cell>
        </row>
        <row r="802">
          <cell r="C802" t="str">
            <v>SUBTRECHO:</v>
          </cell>
          <cell r="G802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RE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2.S.03.300.51</v>
          </cell>
          <cell r="K4" t="str">
            <v>SERVIÇO:</v>
          </cell>
          <cell r="O4" t="str">
            <v>CONFECÇÃO E LANÇAMENTO CONCR. MAGRO EM BETONEIRA AC/BC - BACIA DE CONTENÇÃO</v>
          </cell>
          <cell r="AL4" t="str">
            <v>UNIDADE:</v>
          </cell>
          <cell r="AP4" t="str">
            <v>m3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E302</v>
          </cell>
          <cell r="F9" t="str">
            <v>BETONEIRA: PENEDO: 400 l</v>
          </cell>
          <cell r="V9">
            <v>1</v>
          </cell>
          <cell r="Y9">
            <v>1</v>
          </cell>
          <cell r="AC9">
            <v>0</v>
          </cell>
          <cell r="AG9">
            <v>17.212700000000002</v>
          </cell>
          <cell r="AK9">
            <v>15.1364</v>
          </cell>
          <cell r="AO9">
            <v>17.21</v>
          </cell>
        </row>
        <row r="10">
          <cell r="C10" t="str">
            <v>E304</v>
          </cell>
          <cell r="F10" t="str">
            <v>TRANSPORTADOR MANUAL: AJS: - CARRINHO DE MÃO 80 l</v>
          </cell>
          <cell r="V10">
            <v>3</v>
          </cell>
          <cell r="Y10">
            <v>0.69</v>
          </cell>
          <cell r="AC10">
            <v>0.31000000000000005</v>
          </cell>
          <cell r="AG10">
            <v>0.12909999999999999</v>
          </cell>
          <cell r="AK10">
            <v>0</v>
          </cell>
          <cell r="AO10">
            <v>0.27</v>
          </cell>
        </row>
        <row r="11">
          <cell r="C11" t="str">
            <v>E306</v>
          </cell>
          <cell r="F11" t="str">
            <v>VIBRADOR DE CONCRETO: DIVERSOS: VIP-MT2 - DE IMERSÃO</v>
          </cell>
          <cell r="V11">
            <v>2</v>
          </cell>
          <cell r="Y11">
            <v>1</v>
          </cell>
          <cell r="AC11">
            <v>0</v>
          </cell>
          <cell r="AG11">
            <v>14.5792</v>
          </cell>
          <cell r="AK11">
            <v>13.454599999999999</v>
          </cell>
          <cell r="AO11">
            <v>29.16</v>
          </cell>
        </row>
        <row r="12">
          <cell r="C12" t="str">
            <v>E402</v>
          </cell>
          <cell r="F12" t="str">
            <v>CAMINHÃO CARROCERIA: MERCEDES BENZ: 2726 K - DE MADEIRA - 15 t</v>
          </cell>
          <cell r="V12">
            <v>0.06</v>
          </cell>
          <cell r="Y12">
            <v>1</v>
          </cell>
          <cell r="AC12">
            <v>0</v>
          </cell>
          <cell r="AG12">
            <v>169.94280000000001</v>
          </cell>
          <cell r="AK12">
            <v>17.939399999999999</v>
          </cell>
          <cell r="AO12">
            <v>10.199999999999999</v>
          </cell>
        </row>
        <row r="13">
          <cell r="C13" t="str">
            <v>E404</v>
          </cell>
          <cell r="F13" t="str">
            <v>CAMINHÃO BASCULANTE: MERCEDES BENZ: - 2726 K - 10 m3 - 15 t</v>
          </cell>
          <cell r="V13">
            <v>0.02</v>
          </cell>
          <cell r="Y13">
            <v>1</v>
          </cell>
          <cell r="AC13">
            <v>0</v>
          </cell>
          <cell r="AG13">
            <v>172.79079999999999</v>
          </cell>
          <cell r="AK13">
            <v>17.939399999999999</v>
          </cell>
          <cell r="AO13">
            <v>3.46</v>
          </cell>
        </row>
        <row r="14">
          <cell r="C14" t="str">
            <v>E509</v>
          </cell>
          <cell r="F14" t="str">
            <v>GRUPO GERADOR: HEIMER: GEHMI-40 - 32,0 KVA</v>
          </cell>
          <cell r="V14">
            <v>1</v>
          </cell>
          <cell r="Y14">
            <v>1</v>
          </cell>
          <cell r="AC14">
            <v>0</v>
          </cell>
          <cell r="AG14">
            <v>29.731300000000001</v>
          </cell>
          <cell r="AK14">
            <v>15.1364</v>
          </cell>
          <cell r="AO14">
            <v>29.73</v>
          </cell>
        </row>
        <row r="17">
          <cell r="Y17" t="str">
            <v>CUSTO HORÁRIO DE EQUIPAMENTOS - TOTAL</v>
          </cell>
          <cell r="AO17">
            <v>90.03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T604</v>
          </cell>
          <cell r="F21" t="str">
            <v>PEDREIRO</v>
          </cell>
          <cell r="AG21">
            <v>1</v>
          </cell>
          <cell r="AK21">
            <v>11.156079999999999</v>
          </cell>
          <cell r="AO21">
            <v>11.16</v>
          </cell>
        </row>
        <row r="22">
          <cell r="C22" t="str">
            <v>T701</v>
          </cell>
          <cell r="F22" t="str">
            <v>SERVENTE</v>
          </cell>
          <cell r="AG22">
            <v>14</v>
          </cell>
          <cell r="AK22">
            <v>7.90456</v>
          </cell>
          <cell r="AO22">
            <v>110.66</v>
          </cell>
        </row>
        <row r="23">
          <cell r="F23">
            <v>0</v>
          </cell>
          <cell r="AC23">
            <v>0</v>
          </cell>
          <cell r="AK23">
            <v>0</v>
          </cell>
          <cell r="AO23">
            <v>0</v>
          </cell>
        </row>
        <row r="29">
          <cell r="Y29" t="str">
            <v>FERRAMENTAS MANUAIS</v>
          </cell>
          <cell r="AG29">
            <v>0.2051</v>
          </cell>
          <cell r="AK29">
            <v>121.82</v>
          </cell>
          <cell r="AO29">
            <v>24.99</v>
          </cell>
        </row>
        <row r="30">
          <cell r="Y30" t="str">
            <v>CUSTO HORÁRIO DE MÃO-DE-OBRA - TOTAL</v>
          </cell>
          <cell r="AO30">
            <v>146.81</v>
          </cell>
        </row>
        <row r="32">
          <cell r="Y32" t="str">
            <v>CUSTO HORÁRIO DE EXECUÇÃO</v>
          </cell>
          <cell r="AO32">
            <v>236.84</v>
          </cell>
        </row>
        <row r="33">
          <cell r="C33" t="str">
            <v>PRODUÇÃO DA EQUIPE</v>
          </cell>
          <cell r="Q33">
            <v>2.5</v>
          </cell>
          <cell r="V33" t="str">
            <v>m3</v>
          </cell>
          <cell r="Y33" t="str">
            <v>CUSTO UNITÁRIO DE EXECUÇÃO</v>
          </cell>
          <cell r="AO33">
            <v>94.74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M202</v>
          </cell>
          <cell r="F37" t="str">
            <v>CIMENTO PORTLAND CP - 32</v>
          </cell>
          <cell r="AC37" t="str">
            <v>kg</v>
          </cell>
          <cell r="AG37">
            <v>0.34399999999999997</v>
          </cell>
          <cell r="AK37">
            <v>200</v>
          </cell>
          <cell r="AO37">
            <v>68.8</v>
          </cell>
        </row>
        <row r="38">
          <cell r="C38" t="str">
            <v>M704</v>
          </cell>
          <cell r="F38" t="str">
            <v>AREIA LAVADA</v>
          </cell>
          <cell r="AC38" t="str">
            <v>m³</v>
          </cell>
          <cell r="AG38">
            <v>55</v>
          </cell>
          <cell r="AK38">
            <v>0.7</v>
          </cell>
          <cell r="AO38">
            <v>38.5</v>
          </cell>
        </row>
        <row r="39">
          <cell r="C39" t="str">
            <v>1.A.00.717.00</v>
          </cell>
          <cell r="F39" t="str">
            <v>BRITA COMERCIAL</v>
          </cell>
          <cell r="AC39" t="str">
            <v>m³</v>
          </cell>
          <cell r="AG39">
            <v>47.4</v>
          </cell>
          <cell r="AK39">
            <v>0.89</v>
          </cell>
          <cell r="AO39">
            <v>42.19</v>
          </cell>
        </row>
        <row r="45">
          <cell r="Y45" t="str">
            <v>CUSTO DE MATERIAIS - TOTAL</v>
          </cell>
          <cell r="AO45">
            <v>149.49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1.A.00.002.90</v>
          </cell>
          <cell r="F49" t="str">
            <v>CAMINHÃO CARROCERIA</v>
          </cell>
          <cell r="S49" t="str">
            <v>COML</v>
          </cell>
          <cell r="V49" t="str">
            <v>PAV</v>
          </cell>
          <cell r="Y49" t="str">
            <v>CIMENTO CP-32</v>
          </cell>
          <cell r="AE49">
            <v>0.45</v>
          </cell>
          <cell r="AH49">
            <v>125.54</v>
          </cell>
          <cell r="AK49">
            <v>0.2</v>
          </cell>
          <cell r="AO49">
            <v>11.3</v>
          </cell>
        </row>
        <row r="50">
          <cell r="C50" t="str">
            <v>1.A.00.001.90</v>
          </cell>
          <cell r="F50" t="str">
            <v>CAMINHÃO CARROCERIA</v>
          </cell>
          <cell r="S50" t="str">
            <v>COML</v>
          </cell>
          <cell r="V50" t="str">
            <v>NPAV</v>
          </cell>
          <cell r="Y50" t="str">
            <v>CIMENTO CP-32</v>
          </cell>
          <cell r="AE50">
            <v>0.68</v>
          </cell>
          <cell r="AH50">
            <v>0.26</v>
          </cell>
          <cell r="AK50">
            <v>0.2</v>
          </cell>
          <cell r="AO50">
            <v>0.04</v>
          </cell>
        </row>
        <row r="51">
          <cell r="C51" t="str">
            <v>1.A.00.001.40</v>
          </cell>
          <cell r="F51" t="str">
            <v>CAMINHÃO CARROCERIA</v>
          </cell>
          <cell r="S51" t="str">
            <v>LOCAL</v>
          </cell>
          <cell r="V51" t="str">
            <v>NPAV</v>
          </cell>
          <cell r="Y51" t="str">
            <v>CIMENTO CP-32</v>
          </cell>
          <cell r="AE51">
            <v>1.1100000000000001</v>
          </cell>
          <cell r="AH51">
            <v>9.8000000000000007</v>
          </cell>
          <cell r="AK51">
            <v>0.2</v>
          </cell>
          <cell r="AO51">
            <v>2.1800000000000002</v>
          </cell>
        </row>
        <row r="52">
          <cell r="C52" t="str">
            <v>1.A.00.002.91</v>
          </cell>
          <cell r="F52" t="str">
            <v>CAMINHÃO BASCULANTE</v>
          </cell>
          <cell r="S52" t="str">
            <v>COML</v>
          </cell>
          <cell r="V52" t="str">
            <v>PAV</v>
          </cell>
          <cell r="Y52" t="str">
            <v>AREIA</v>
          </cell>
          <cell r="AE52">
            <v>0.46</v>
          </cell>
          <cell r="AH52">
            <v>166.6</v>
          </cell>
          <cell r="AK52">
            <v>1.0499999999999998</v>
          </cell>
          <cell r="AO52">
            <v>80.47</v>
          </cell>
        </row>
        <row r="53">
          <cell r="C53" t="str">
            <v>1.A.00.001.91</v>
          </cell>
          <cell r="F53" t="str">
            <v>CAMINHÃO BASCULANTE</v>
          </cell>
          <cell r="S53" t="str">
            <v>COML</v>
          </cell>
          <cell r="V53" t="str">
            <v>NPAV</v>
          </cell>
          <cell r="Y53" t="str">
            <v>AREIA</v>
          </cell>
          <cell r="AE53">
            <v>0.69</v>
          </cell>
          <cell r="AH53">
            <v>20.079999999999998</v>
          </cell>
          <cell r="AK53">
            <v>1.0499999999999998</v>
          </cell>
          <cell r="AO53">
            <v>14.55</v>
          </cell>
        </row>
        <row r="54">
          <cell r="C54" t="str">
            <v>1.A.00.001.05</v>
          </cell>
          <cell r="F54" t="str">
            <v>CAMINHÃO BASCULANTE</v>
          </cell>
          <cell r="S54" t="str">
            <v>LOCAL</v>
          </cell>
          <cell r="V54" t="str">
            <v>NPAV</v>
          </cell>
          <cell r="Y54" t="str">
            <v>AREIA</v>
          </cell>
          <cell r="AE54">
            <v>0.88</v>
          </cell>
          <cell r="AH54">
            <v>9.8000000000000007</v>
          </cell>
          <cell r="AK54">
            <v>1.0499999999999998</v>
          </cell>
          <cell r="AO54">
            <v>9.06</v>
          </cell>
        </row>
        <row r="55">
          <cell r="C55" t="str">
            <v>1.A.00.002.91</v>
          </cell>
          <cell r="F55" t="str">
            <v>CAMINHÃO BASCULANTE</v>
          </cell>
          <cell r="S55" t="str">
            <v>COML</v>
          </cell>
          <cell r="V55" t="str">
            <v>PAV</v>
          </cell>
          <cell r="Y55" t="str">
            <v>BRITA</v>
          </cell>
          <cell r="AE55">
            <v>0.46</v>
          </cell>
          <cell r="AH55">
            <v>40.840000000000003</v>
          </cell>
          <cell r="AK55">
            <v>1.335</v>
          </cell>
          <cell r="AO55">
            <v>25.08</v>
          </cell>
        </row>
        <row r="56">
          <cell r="C56" t="str">
            <v>1.A.00.001.91</v>
          </cell>
          <cell r="F56" t="str">
            <v>CAMINHÃO BASCULANTE</v>
          </cell>
          <cell r="S56" t="str">
            <v>COML</v>
          </cell>
          <cell r="V56" t="str">
            <v>NPAV</v>
          </cell>
          <cell r="Y56" t="str">
            <v>BRITA</v>
          </cell>
          <cell r="AE56">
            <v>0.69</v>
          </cell>
          <cell r="AH56">
            <v>0.26</v>
          </cell>
          <cell r="AK56">
            <v>1.335</v>
          </cell>
          <cell r="AO56">
            <v>0.24</v>
          </cell>
        </row>
        <row r="57">
          <cell r="C57" t="str">
            <v>1.A.00.001.05</v>
          </cell>
          <cell r="F57" t="str">
            <v>CAMINHÃO BASCULANTE</v>
          </cell>
          <cell r="S57" t="str">
            <v>LOCAL</v>
          </cell>
          <cell r="V57" t="str">
            <v>NPAV</v>
          </cell>
          <cell r="Y57" t="str">
            <v>BRITA</v>
          </cell>
          <cell r="AE57">
            <v>0.88</v>
          </cell>
          <cell r="AH57">
            <v>9.8000000000000007</v>
          </cell>
          <cell r="AK57">
            <v>1.335</v>
          </cell>
          <cell r="AO57">
            <v>11.51</v>
          </cell>
        </row>
        <row r="58">
          <cell r="Y58" t="str">
            <v>CUSTO DE TRANSPORTE - TOTAL</v>
          </cell>
          <cell r="AO58">
            <v>154.43</v>
          </cell>
        </row>
        <row r="60">
          <cell r="Y60" t="str">
            <v>CUSTO UNITÁRIO DIRETO - TOTAL</v>
          </cell>
          <cell r="AO60">
            <v>398.66</v>
          </cell>
        </row>
        <row r="61">
          <cell r="Y61" t="str">
            <v>LDI</v>
          </cell>
          <cell r="AH61">
            <v>0.27839999999999998</v>
          </cell>
          <cell r="AO61">
            <v>110.99</v>
          </cell>
        </row>
        <row r="62">
          <cell r="A62" t="str">
            <v>2.S.03.300.51</v>
          </cell>
          <cell r="Y62" t="str">
            <v>PREÇO UNITÁRIO TOTAL</v>
          </cell>
          <cell r="AO62">
            <v>509.65000000000003</v>
          </cell>
        </row>
        <row r="64">
          <cell r="C64" t="str">
            <v>OBSERVAÇÕES:</v>
          </cell>
        </row>
        <row r="71">
          <cell r="C71" t="str">
            <v>RODOVIA:</v>
          </cell>
          <cell r="G71" t="str">
            <v>BR-487/PR</v>
          </cell>
          <cell r="AB71" t="str">
            <v>DATA-BASE:      MARÇO/2011/PR</v>
          </cell>
          <cell r="AJ71" t="str">
            <v>PB-Qd 08</v>
          </cell>
        </row>
        <row r="72">
          <cell r="C72" t="str">
            <v>TRECHO:</v>
          </cell>
          <cell r="G72" t="str">
            <v>DIV. MS/PR - ENTR. BR-373(B)/PR-151 (P. GROSSA)</v>
          </cell>
        </row>
        <row r="73">
          <cell r="C73" t="str">
            <v>SUBTRECHO:</v>
          </cell>
          <cell r="G73" t="str">
            <v xml:space="preserve">ENTR. PR-180/323(B)(CRUZEIRO DO OESTE) - ENTR. PR-465 (NOVA BRASÍLIA)                </v>
          </cell>
        </row>
        <row r="76">
          <cell r="C76" t="str">
            <v>COMPOSIÇÃO DE PREÇO UNITÁRIO</v>
          </cell>
        </row>
        <row r="78">
          <cell r="C78" t="str">
            <v>CÓDIGO:</v>
          </cell>
          <cell r="G78" t="str">
            <v>2.S.03.326.50</v>
          </cell>
          <cell r="K78" t="str">
            <v>SERVIÇO:</v>
          </cell>
          <cell r="O78" t="str">
            <v>CONCRETO ESTRUTURAL Fck=20 MPa  AC/BC</v>
          </cell>
          <cell r="AL78" t="str">
            <v>UNIDADE:</v>
          </cell>
          <cell r="AP78" t="str">
            <v>m³</v>
          </cell>
        </row>
        <row r="81">
          <cell r="C81" t="str">
            <v>CÓDIGO</v>
          </cell>
          <cell r="F81" t="str">
            <v>EQUIPAMENTOS</v>
          </cell>
          <cell r="V81" t="str">
            <v>QUANT.</v>
          </cell>
          <cell r="Y81" t="str">
            <v>UTILIZAÇÃO</v>
          </cell>
          <cell r="AG81" t="str">
            <v>CUSTO OPERACIONAL</v>
          </cell>
          <cell r="AO81" t="str">
            <v>CUSTO HORÁRIO</v>
          </cell>
        </row>
        <row r="82">
          <cell r="Y82" t="str">
            <v>PROD.</v>
          </cell>
          <cell r="AC82" t="str">
            <v>IMPROD.</v>
          </cell>
          <cell r="AG82" t="str">
            <v>PROD.</v>
          </cell>
          <cell r="AK82" t="str">
            <v>IMPROD.</v>
          </cell>
        </row>
        <row r="83">
          <cell r="C83" t="str">
            <v>E302</v>
          </cell>
          <cell r="F83" t="str">
            <v>BETONEIRA: PENEDO: 400 l</v>
          </cell>
          <cell r="V83">
            <v>1</v>
          </cell>
          <cell r="Y83">
            <v>1</v>
          </cell>
          <cell r="AC83">
            <v>0</v>
          </cell>
          <cell r="AG83">
            <v>17.212700000000002</v>
          </cell>
          <cell r="AK83">
            <v>15.1364</v>
          </cell>
          <cell r="AO83">
            <v>17.21</v>
          </cell>
        </row>
        <row r="84">
          <cell r="C84" t="str">
            <v>E304</v>
          </cell>
          <cell r="F84" t="str">
            <v>TRANSPORTADOR MANUAL: AJS: - CARRINHO DE MÃO 80 l</v>
          </cell>
          <cell r="V84">
            <v>3</v>
          </cell>
          <cell r="Y84">
            <v>0.69</v>
          </cell>
          <cell r="AC84">
            <v>0.31000000000000005</v>
          </cell>
          <cell r="AG84">
            <v>0.12909999999999999</v>
          </cell>
          <cell r="AK84">
            <v>0</v>
          </cell>
          <cell r="AO84">
            <v>0.27</v>
          </cell>
        </row>
        <row r="85">
          <cell r="C85" t="str">
            <v>E306</v>
          </cell>
          <cell r="F85" t="str">
            <v>VIBRADOR DE CONCRETO: DIVERSOS: VIP-MT2 - DE IMERSÃO</v>
          </cell>
          <cell r="V85">
            <v>2</v>
          </cell>
          <cell r="Y85">
            <v>1</v>
          </cell>
          <cell r="AC85">
            <v>0</v>
          </cell>
          <cell r="AG85">
            <v>14.5792</v>
          </cell>
          <cell r="AK85">
            <v>13.454599999999999</v>
          </cell>
          <cell r="AO85">
            <v>29.16</v>
          </cell>
        </row>
        <row r="86">
          <cell r="C86" t="str">
            <v>E402</v>
          </cell>
          <cell r="F86" t="str">
            <v>CAMINHÃO CARROCERIA: MERCEDES BENZ: 2726 K - DE MADEIRA - 15 t</v>
          </cell>
          <cell r="V86">
            <v>0.06</v>
          </cell>
          <cell r="Y86">
            <v>1</v>
          </cell>
          <cell r="AC86">
            <v>0</v>
          </cell>
          <cell r="AG86">
            <v>169.94280000000001</v>
          </cell>
          <cell r="AK86">
            <v>17.939399999999999</v>
          </cell>
          <cell r="AO86">
            <v>10.199999999999999</v>
          </cell>
        </row>
        <row r="87">
          <cell r="C87" t="str">
            <v>E404</v>
          </cell>
          <cell r="F87" t="str">
            <v>CAMINHÃO BASCULANTE: MERCEDES BENZ: - 2726 K - 10 m3 - 15 t</v>
          </cell>
          <cell r="V87">
            <v>0.02</v>
          </cell>
          <cell r="Y87">
            <v>1</v>
          </cell>
          <cell r="AC87">
            <v>0</v>
          </cell>
          <cell r="AG87">
            <v>172.79079999999999</v>
          </cell>
          <cell r="AK87">
            <v>17.939399999999999</v>
          </cell>
          <cell r="AO87">
            <v>3.46</v>
          </cell>
        </row>
        <row r="88">
          <cell r="C88" t="str">
            <v>E509</v>
          </cell>
          <cell r="F88" t="str">
            <v>GRUPO GERADOR: HEIMER: GEHMI-40 - 32,0 KVA</v>
          </cell>
          <cell r="V88">
            <v>1</v>
          </cell>
          <cell r="Y88">
            <v>1</v>
          </cell>
          <cell r="AC88">
            <v>0</v>
          </cell>
          <cell r="AG88">
            <v>29.731300000000001</v>
          </cell>
          <cell r="AK88">
            <v>15.1364</v>
          </cell>
          <cell r="AO88">
            <v>29.73</v>
          </cell>
        </row>
        <row r="89">
          <cell r="V89" t="str">
            <v/>
          </cell>
        </row>
        <row r="91">
          <cell r="Y91" t="str">
            <v>CUSTO HORÁRIO DE EQUIPAMENTOS - TOTAL</v>
          </cell>
          <cell r="AO91">
            <v>90.03</v>
          </cell>
        </row>
        <row r="93">
          <cell r="C93" t="str">
            <v>CÓDIGO</v>
          </cell>
          <cell r="F93" t="str">
            <v>MÃO-DE-OBRA SUPLEMENTAR</v>
          </cell>
          <cell r="AC93" t="str">
            <v>K ou R</v>
          </cell>
          <cell r="AG93" t="str">
            <v>QUANT.</v>
          </cell>
          <cell r="AK93" t="str">
            <v>SALÁRIO BASE</v>
          </cell>
          <cell r="AO93" t="str">
            <v>CUSTO HORÁRIO</v>
          </cell>
        </row>
        <row r="95">
          <cell r="C95" t="str">
            <v>T604</v>
          </cell>
          <cell r="F95" t="str">
            <v>PEDREIRO</v>
          </cell>
          <cell r="AG95">
            <v>1</v>
          </cell>
          <cell r="AK95">
            <v>11.156079999999999</v>
          </cell>
          <cell r="AO95">
            <v>11.16</v>
          </cell>
        </row>
        <row r="96">
          <cell r="C96" t="str">
            <v>T701</v>
          </cell>
          <cell r="F96" t="str">
            <v>SERVENTE</v>
          </cell>
          <cell r="AG96">
            <v>14</v>
          </cell>
          <cell r="AK96">
            <v>7.90456</v>
          </cell>
          <cell r="AO96">
            <v>110.66</v>
          </cell>
        </row>
        <row r="97">
          <cell r="F97">
            <v>0</v>
          </cell>
          <cell r="AC97">
            <v>0</v>
          </cell>
          <cell r="AK97">
            <v>0</v>
          </cell>
          <cell r="AO97">
            <v>0</v>
          </cell>
        </row>
        <row r="103">
          <cell r="Y103" t="str">
            <v>FERRAMENTAS MANUAIS</v>
          </cell>
          <cell r="AG103">
            <v>0.2051</v>
          </cell>
          <cell r="AK103">
            <v>121.82</v>
          </cell>
          <cell r="AO103">
            <v>24.99</v>
          </cell>
        </row>
        <row r="104">
          <cell r="Y104" t="str">
            <v>CUSTO HORÁRIO DE MÃO-DE-OBRA - TOTAL</v>
          </cell>
          <cell r="AO104">
            <v>146.81</v>
          </cell>
        </row>
        <row r="106">
          <cell r="Y106" t="str">
            <v>CUSTO HORÁRIO DE EXECUÇÃO</v>
          </cell>
          <cell r="AO106">
            <v>236.84</v>
          </cell>
        </row>
        <row r="107">
          <cell r="C107" t="str">
            <v>PRODUÇÃO DA EQUIPE</v>
          </cell>
          <cell r="Q107">
            <v>2.5</v>
          </cell>
          <cell r="V107" t="str">
            <v>m3</v>
          </cell>
          <cell r="Y107" t="str">
            <v>CUSTO UNITÁRIO DE EXECUÇÃO</v>
          </cell>
          <cell r="AO107">
            <v>94.74</v>
          </cell>
        </row>
        <row r="109">
          <cell r="C109" t="str">
            <v>CÓDIGO</v>
          </cell>
          <cell r="F109" t="str">
            <v>MATERIAIS</v>
          </cell>
          <cell r="AC109" t="str">
            <v>UNIDADE</v>
          </cell>
          <cell r="AG109" t="str">
            <v>CUSTO UNITÁRIO</v>
          </cell>
          <cell r="AK109" t="str">
            <v>CONSUMO</v>
          </cell>
          <cell r="AO109" t="str">
            <v>CUSTO TOTAL</v>
          </cell>
        </row>
        <row r="111">
          <cell r="C111" t="str">
            <v>M202</v>
          </cell>
          <cell r="F111" t="str">
            <v>CIMENTO PORTLAND CP - 32</v>
          </cell>
          <cell r="AC111" t="str">
            <v>kg</v>
          </cell>
          <cell r="AG111">
            <v>0.34399999999999997</v>
          </cell>
          <cell r="AK111">
            <v>310</v>
          </cell>
          <cell r="AO111">
            <v>106.64</v>
          </cell>
        </row>
        <row r="112">
          <cell r="C112" t="str">
            <v>M704</v>
          </cell>
          <cell r="F112" t="str">
            <v>AREIA LAVADA</v>
          </cell>
          <cell r="AC112" t="str">
            <v>m³</v>
          </cell>
          <cell r="AG112">
            <v>55</v>
          </cell>
          <cell r="AK112">
            <v>0.9</v>
          </cell>
          <cell r="AO112">
            <v>49.5</v>
          </cell>
        </row>
        <row r="113">
          <cell r="C113" t="str">
            <v>1.A.00.717.00</v>
          </cell>
          <cell r="F113" t="str">
            <v>BRITA COMERCIAL</v>
          </cell>
          <cell r="AC113" t="str">
            <v>m³</v>
          </cell>
          <cell r="AG113">
            <v>47.4</v>
          </cell>
          <cell r="AK113">
            <v>0.84</v>
          </cell>
          <cell r="AO113">
            <v>39.82</v>
          </cell>
        </row>
        <row r="119">
          <cell r="Y119" t="str">
            <v>CUSTO DE MATERIAIS - TOTAL</v>
          </cell>
          <cell r="AO119">
            <v>195.95999999999998</v>
          </cell>
        </row>
        <row r="121">
          <cell r="C121" t="str">
            <v>CÓDIGO</v>
          </cell>
          <cell r="F121" t="str">
            <v>EQUIPAMENTO DE TRANSPORTE</v>
          </cell>
          <cell r="S121" t="str">
            <v>TIPO</v>
          </cell>
          <cell r="V121" t="str">
            <v>PISO</v>
          </cell>
          <cell r="Y121" t="str">
            <v>MATERIAL</v>
          </cell>
          <cell r="AE121" t="str">
            <v>CUSTO (tkm)</v>
          </cell>
          <cell r="AH121" t="str">
            <v>DT            (km)</v>
          </cell>
          <cell r="AK121" t="str">
            <v>CONSUMO</v>
          </cell>
          <cell r="AO121" t="str">
            <v>CUSTO TOTAL</v>
          </cell>
        </row>
        <row r="123">
          <cell r="C123" t="str">
            <v>1.A.00.002.90</v>
          </cell>
          <cell r="F123" t="str">
            <v>CAMINHÃO CARROCERIA</v>
          </cell>
          <cell r="S123" t="str">
            <v>COML</v>
          </cell>
          <cell r="V123" t="str">
            <v>PAV</v>
          </cell>
          <cell r="Y123" t="str">
            <v>CIMENTO CP-32</v>
          </cell>
          <cell r="AE123">
            <v>0.45</v>
          </cell>
          <cell r="AH123">
            <v>125.54</v>
          </cell>
          <cell r="AK123">
            <v>0.31</v>
          </cell>
          <cell r="AO123">
            <v>17.510000000000002</v>
          </cell>
        </row>
        <row r="124">
          <cell r="C124" t="str">
            <v>1.A.00.001.90</v>
          </cell>
          <cell r="F124" t="str">
            <v>CAMINHÃO CARROCERIA</v>
          </cell>
          <cell r="S124" t="str">
            <v>COML</v>
          </cell>
          <cell r="V124" t="str">
            <v>NPAV</v>
          </cell>
          <cell r="Y124" t="str">
            <v>CIMENTO CP-32</v>
          </cell>
          <cell r="AE124">
            <v>0.68</v>
          </cell>
          <cell r="AH124">
            <v>0.26</v>
          </cell>
          <cell r="AK124">
            <v>0.31</v>
          </cell>
          <cell r="AO124">
            <v>0.05</v>
          </cell>
        </row>
        <row r="125">
          <cell r="C125" t="str">
            <v>1.A.00.001.40</v>
          </cell>
          <cell r="F125" t="str">
            <v>CAMINHÃO CARROCERIA</v>
          </cell>
          <cell r="S125" t="str">
            <v>LOCAL</v>
          </cell>
          <cell r="V125" t="str">
            <v>NPAV</v>
          </cell>
          <cell r="Y125" t="str">
            <v>CIMENTO CP-32</v>
          </cell>
          <cell r="AE125">
            <v>1.1100000000000001</v>
          </cell>
          <cell r="AH125">
            <v>9.8000000000000007</v>
          </cell>
          <cell r="AK125">
            <v>0.31</v>
          </cell>
          <cell r="AO125">
            <v>3.37</v>
          </cell>
        </row>
        <row r="126">
          <cell r="C126" t="str">
            <v>1.A.00.002.91</v>
          </cell>
          <cell r="F126" t="str">
            <v>CAMINHÃO BASCULANTE</v>
          </cell>
          <cell r="S126" t="str">
            <v>COML</v>
          </cell>
          <cell r="V126" t="str">
            <v>PAV</v>
          </cell>
          <cell r="Y126" t="str">
            <v>AREIA</v>
          </cell>
          <cell r="AE126">
            <v>0.46</v>
          </cell>
          <cell r="AH126">
            <v>166.6</v>
          </cell>
          <cell r="AK126">
            <v>1.35</v>
          </cell>
          <cell r="AO126">
            <v>103.46</v>
          </cell>
        </row>
        <row r="127">
          <cell r="C127" t="str">
            <v>1.A.00.001.91</v>
          </cell>
          <cell r="F127" t="str">
            <v>CAMINHÃO BASCULANTE</v>
          </cell>
          <cell r="S127" t="str">
            <v>COML</v>
          </cell>
          <cell r="V127" t="str">
            <v>NPAV</v>
          </cell>
          <cell r="Y127" t="str">
            <v>AREIA</v>
          </cell>
          <cell r="AE127">
            <v>0.69</v>
          </cell>
          <cell r="AH127">
            <v>20.079999999999998</v>
          </cell>
          <cell r="AK127">
            <v>1.35</v>
          </cell>
          <cell r="AO127">
            <v>18.7</v>
          </cell>
        </row>
        <row r="128">
          <cell r="C128" t="str">
            <v>1.A.00.001.05</v>
          </cell>
          <cell r="F128" t="str">
            <v>CAMINHÃO BASCULANTE</v>
          </cell>
          <cell r="S128" t="str">
            <v>LOCAL</v>
          </cell>
          <cell r="V128" t="str">
            <v>NPAV</v>
          </cell>
          <cell r="Y128" t="str">
            <v>AREIA</v>
          </cell>
          <cell r="AE128">
            <v>0.88</v>
          </cell>
          <cell r="AH128">
            <v>9.8000000000000007</v>
          </cell>
          <cell r="AK128">
            <v>1.35</v>
          </cell>
          <cell r="AO128">
            <v>11.64</v>
          </cell>
        </row>
        <row r="129">
          <cell r="C129" t="str">
            <v>1.A.00.002.91</v>
          </cell>
          <cell r="F129" t="str">
            <v>CAMINHÃO BASCULANTE</v>
          </cell>
          <cell r="S129" t="str">
            <v>COML</v>
          </cell>
          <cell r="V129" t="str">
            <v>PAV</v>
          </cell>
          <cell r="Y129" t="str">
            <v>BRITA</v>
          </cell>
          <cell r="AE129">
            <v>0.46</v>
          </cell>
          <cell r="AH129">
            <v>40.840000000000003</v>
          </cell>
          <cell r="AK129">
            <v>1.26</v>
          </cell>
          <cell r="AO129">
            <v>23.67</v>
          </cell>
        </row>
        <row r="130">
          <cell r="C130" t="str">
            <v>1.A.00.001.91</v>
          </cell>
          <cell r="F130" t="str">
            <v>CAMINHÃO BASCULANTE</v>
          </cell>
          <cell r="S130" t="str">
            <v>COML</v>
          </cell>
          <cell r="V130" t="str">
            <v>NPAV</v>
          </cell>
          <cell r="Y130" t="str">
            <v>BRITA</v>
          </cell>
          <cell r="AE130">
            <v>0.69</v>
          </cell>
          <cell r="AH130">
            <v>0.26</v>
          </cell>
          <cell r="AK130">
            <v>1.26</v>
          </cell>
          <cell r="AO130">
            <v>0.23</v>
          </cell>
        </row>
        <row r="131">
          <cell r="C131" t="str">
            <v>1.A.00.001.05</v>
          </cell>
          <cell r="F131" t="str">
            <v>CAMINHÃO BASCULANTE</v>
          </cell>
          <cell r="S131" t="str">
            <v>LOCAL</v>
          </cell>
          <cell r="V131" t="str">
            <v>NPAV</v>
          </cell>
          <cell r="Y131" t="str">
            <v>BRITA</v>
          </cell>
          <cell r="AE131">
            <v>0.88</v>
          </cell>
          <cell r="AH131">
            <v>9.8000000000000007</v>
          </cell>
          <cell r="AK131">
            <v>1.26</v>
          </cell>
          <cell r="AO131">
            <v>10.87</v>
          </cell>
        </row>
        <row r="132">
          <cell r="Y132" t="str">
            <v>CUSTO DE TRANSPORTE - TOTAL</v>
          </cell>
          <cell r="AO132">
            <v>189.50000000000003</v>
          </cell>
        </row>
        <row r="134">
          <cell r="Y134" t="str">
            <v>CUSTO UNITÁRIO DIRETO - TOTAL</v>
          </cell>
          <cell r="AO134">
            <v>480.20000000000005</v>
          </cell>
        </row>
        <row r="135">
          <cell r="Y135" t="str">
            <v>LDI</v>
          </cell>
          <cell r="AH135">
            <v>0.27839999999999998</v>
          </cell>
          <cell r="AO135">
            <v>133.69</v>
          </cell>
        </row>
        <row r="136">
          <cell r="A136" t="str">
            <v>2.S.03.326.50</v>
          </cell>
          <cell r="Y136" t="str">
            <v>PREÇO UNITÁRIO TOTAL</v>
          </cell>
          <cell r="AO136">
            <v>613.8900000000001</v>
          </cell>
        </row>
        <row r="138">
          <cell r="C138" t="str">
            <v>OBSERVAÇÕES:</v>
          </cell>
        </row>
        <row r="144">
          <cell r="C144" t="str">
            <v>RODOVIA:</v>
          </cell>
          <cell r="G144" t="str">
            <v>BR-487/PR</v>
          </cell>
          <cell r="AB144" t="str">
            <v>DATA-BASE:      MARÇO/2011/PR</v>
          </cell>
          <cell r="AJ144" t="str">
            <v>PB-Qd 08</v>
          </cell>
        </row>
        <row r="145">
          <cell r="C145" t="str">
            <v>TRECHO:</v>
          </cell>
          <cell r="G145" t="str">
            <v>DIV. MS/PR - ENTR. BR-373(B)/PR-151 (P. GROSSA)</v>
          </cell>
        </row>
        <row r="146">
          <cell r="C146" t="str">
            <v>SUBTRECHO:</v>
          </cell>
          <cell r="G146" t="str">
            <v xml:space="preserve">ENTR. PR-180/323(B)(CRUZEIRO DO OESTE) - ENTR. PR-465 (NOVA BRASÍLIA)                </v>
          </cell>
        </row>
        <row r="149">
          <cell r="C149" t="str">
            <v>COMPOSIÇÃO DE PREÇO UNITÁRIO</v>
          </cell>
        </row>
        <row r="151">
          <cell r="C151" t="str">
            <v>CÓDIGO:</v>
          </cell>
          <cell r="G151" t="str">
            <v>2.S.03.370.00</v>
          </cell>
          <cell r="K151" t="str">
            <v>SERVIÇO:</v>
          </cell>
          <cell r="O151" t="str">
            <v>FORMA COMUM DE MADEIRA</v>
          </cell>
          <cell r="AL151" t="str">
            <v>UNIDADE:</v>
          </cell>
          <cell r="AP151" t="str">
            <v>m²</v>
          </cell>
        </row>
        <row r="154">
          <cell r="C154" t="str">
            <v>CÓDIGO</v>
          </cell>
          <cell r="F154" t="str">
            <v>EQUIPAMENTOS</v>
          </cell>
          <cell r="V154" t="str">
            <v>QUANT.</v>
          </cell>
          <cell r="Y154" t="str">
            <v>UTILIZAÇÃO</v>
          </cell>
          <cell r="AG154" t="str">
            <v>CUSTO OPERACIONAL</v>
          </cell>
          <cell r="AO154" t="str">
            <v>CUSTO HORÁRIO</v>
          </cell>
        </row>
        <row r="155">
          <cell r="Y155" t="str">
            <v>PROD.</v>
          </cell>
          <cell r="AC155" t="str">
            <v>IMPROD.</v>
          </cell>
          <cell r="AG155" t="str">
            <v>PROD.</v>
          </cell>
          <cell r="AK155" t="str">
            <v>IMPROD.</v>
          </cell>
        </row>
        <row r="156">
          <cell r="C156" t="str">
            <v>E509</v>
          </cell>
          <cell r="F156" t="str">
            <v>GRUPO GERADOR: HEIMER: GEHMI-40 - 32,0 KVA</v>
          </cell>
          <cell r="V156">
            <v>0.18</v>
          </cell>
          <cell r="Y156">
            <v>1</v>
          </cell>
          <cell r="AC156">
            <v>0</v>
          </cell>
          <cell r="AG156">
            <v>29.731300000000001</v>
          </cell>
          <cell r="AK156">
            <v>15.1364</v>
          </cell>
          <cell r="AO156">
            <v>5.35</v>
          </cell>
        </row>
        <row r="157">
          <cell r="C157" t="str">
            <v>E904</v>
          </cell>
          <cell r="F157" t="str">
            <v xml:space="preserve">MÁQUINA DE BANCADA: MAKSIWA: SCMA - SERRA CIRCULAR DE 12'' </v>
          </cell>
          <cell r="V157">
            <v>0.18</v>
          </cell>
          <cell r="Y157">
            <v>1</v>
          </cell>
          <cell r="AC157">
            <v>0</v>
          </cell>
          <cell r="AG157">
            <v>1.7702</v>
          </cell>
          <cell r="AK157">
            <v>0</v>
          </cell>
          <cell r="AO157">
            <v>0.32</v>
          </cell>
        </row>
        <row r="164">
          <cell r="Y164" t="str">
            <v>CUSTO HORÁRIO DE EQUIPAMENTOS - TOTAL</v>
          </cell>
          <cell r="AO164">
            <v>5.67</v>
          </cell>
        </row>
        <row r="166">
          <cell r="C166" t="str">
            <v>CÓDIGO</v>
          </cell>
          <cell r="F166" t="str">
            <v>MÃO-DE-OBRA SUPLEMENTAR</v>
          </cell>
          <cell r="AC166" t="str">
            <v>K ou R</v>
          </cell>
          <cell r="AG166" t="str">
            <v>QUANT.</v>
          </cell>
          <cell r="AK166" t="str">
            <v>SALÁRIO BASE</v>
          </cell>
          <cell r="AO166" t="str">
            <v>CUSTO HORÁRIO</v>
          </cell>
        </row>
        <row r="168">
          <cell r="C168" t="str">
            <v>T603</v>
          </cell>
          <cell r="F168" t="str">
            <v>CARPINTEIRO</v>
          </cell>
          <cell r="AG168">
            <v>1</v>
          </cell>
          <cell r="AK168">
            <v>11.156079999999999</v>
          </cell>
          <cell r="AO168">
            <v>11.16</v>
          </cell>
        </row>
        <row r="169">
          <cell r="C169" t="str">
            <v>T701</v>
          </cell>
          <cell r="F169" t="str">
            <v>SERVENTE</v>
          </cell>
          <cell r="AG169">
            <v>1</v>
          </cell>
          <cell r="AK169">
            <v>7.90456</v>
          </cell>
          <cell r="AO169">
            <v>7.9</v>
          </cell>
        </row>
        <row r="176">
          <cell r="Y176" t="str">
            <v>FERRAMENTAS MANUAIS</v>
          </cell>
          <cell r="AG176">
            <v>0.2051</v>
          </cell>
          <cell r="AK176">
            <v>19.060000000000002</v>
          </cell>
          <cell r="AO176">
            <v>3.91</v>
          </cell>
        </row>
        <row r="177">
          <cell r="Y177" t="str">
            <v>CUSTO HORÁRIO DE MÃO-DE-OBRA - TOTAL</v>
          </cell>
          <cell r="AO177">
            <v>22.970000000000002</v>
          </cell>
        </row>
        <row r="179">
          <cell r="Y179" t="str">
            <v>CUSTO HORÁRIO DE EXECUÇÃO</v>
          </cell>
          <cell r="AO179">
            <v>28.64</v>
          </cell>
        </row>
        <row r="180">
          <cell r="C180" t="str">
            <v>PRODUÇÃO DA EQUIPE</v>
          </cell>
          <cell r="Q180">
            <v>1</v>
          </cell>
          <cell r="V180" t="str">
            <v>m2</v>
          </cell>
          <cell r="Y180" t="str">
            <v>CUSTO UNITÁRIO DE EXECUÇÃO</v>
          </cell>
          <cell r="AO180">
            <v>28.64</v>
          </cell>
        </row>
        <row r="182">
          <cell r="C182" t="str">
            <v>CÓDIGO</v>
          </cell>
          <cell r="F182" t="str">
            <v>MATERIAIS</v>
          </cell>
          <cell r="AC182" t="str">
            <v>UNIDADE</v>
          </cell>
          <cell r="AG182" t="str">
            <v>CUSTO UNITÁRIO</v>
          </cell>
          <cell r="AK182" t="str">
            <v>CONSUMO</v>
          </cell>
          <cell r="AO182" t="str">
            <v>CUSTO TOTAL</v>
          </cell>
        </row>
        <row r="184">
          <cell r="C184" t="str">
            <v>M320</v>
          </cell>
          <cell r="F184" t="str">
            <v>PREGOS DE FERRO (18 X 30)</v>
          </cell>
          <cell r="AC184" t="str">
            <v>kg</v>
          </cell>
          <cell r="AG184">
            <v>4.92</v>
          </cell>
          <cell r="AK184">
            <v>0.1</v>
          </cell>
          <cell r="AO184">
            <v>0.49</v>
          </cell>
        </row>
        <row r="185">
          <cell r="C185" t="str">
            <v>M406</v>
          </cell>
          <cell r="F185" t="str">
            <v>CAIBROS DE 7,5 CM X 7,5 CM</v>
          </cell>
          <cell r="AC185" t="str">
            <v>m</v>
          </cell>
          <cell r="AG185">
            <v>1.98</v>
          </cell>
          <cell r="AK185">
            <v>1.1499999999999999</v>
          </cell>
          <cell r="AO185">
            <v>2.2799999999999998</v>
          </cell>
        </row>
        <row r="186">
          <cell r="C186" t="str">
            <v>M408</v>
          </cell>
          <cell r="F186" t="str">
            <v>TABUA DE  3a 2,5 cm x 30,0 cm</v>
          </cell>
          <cell r="AC186" t="str">
            <v>m</v>
          </cell>
          <cell r="AG186">
            <v>2.7</v>
          </cell>
          <cell r="AK186">
            <v>1.92</v>
          </cell>
          <cell r="AO186">
            <v>5.18</v>
          </cell>
        </row>
        <row r="187">
          <cell r="C187" t="str">
            <v>M413</v>
          </cell>
          <cell r="F187" t="str">
            <v>GASTALHO 10 x 2,5 cm</v>
          </cell>
          <cell r="AC187" t="str">
            <v>m</v>
          </cell>
          <cell r="AG187">
            <v>2</v>
          </cell>
          <cell r="AK187">
            <v>1.29</v>
          </cell>
          <cell r="AO187">
            <v>2.58</v>
          </cell>
        </row>
        <row r="188">
          <cell r="C188" t="str">
            <v>M621</v>
          </cell>
          <cell r="F188" t="str">
            <v>DESMOLDANTE</v>
          </cell>
          <cell r="AC188" t="str">
            <v>l</v>
          </cell>
          <cell r="AG188">
            <v>3.96</v>
          </cell>
          <cell r="AK188">
            <v>0.02</v>
          </cell>
          <cell r="AO188">
            <v>0.08</v>
          </cell>
        </row>
        <row r="189">
          <cell r="C189" t="str">
            <v>1.A.00.301.00</v>
          </cell>
          <cell r="F189" t="str">
            <v>FORNECIMENTO DE AÇO CA 25</v>
          </cell>
          <cell r="AC189" t="str">
            <v>kg</v>
          </cell>
          <cell r="AG189">
            <v>3.16</v>
          </cell>
          <cell r="AK189">
            <v>0.25</v>
          </cell>
          <cell r="AO189">
            <v>0.79</v>
          </cell>
        </row>
        <row r="192">
          <cell r="Y192" t="str">
            <v>CUSTO DE MATERIAIS - TOTAL</v>
          </cell>
          <cell r="AO192">
            <v>11.399999999999999</v>
          </cell>
        </row>
        <row r="194">
          <cell r="C194" t="str">
            <v>CÓDIGO</v>
          </cell>
          <cell r="F194" t="str">
            <v>EQUIPAMENTO DE TRANSPORTE</v>
          </cell>
          <cell r="S194" t="str">
            <v>TIPO</v>
          </cell>
          <cell r="V194" t="str">
            <v>PISO</v>
          </cell>
          <cell r="Y194" t="str">
            <v>MATERIAL</v>
          </cell>
          <cell r="AE194" t="str">
            <v>CUSTO (tkm)</v>
          </cell>
          <cell r="AH194" t="str">
            <v>DT            (km)</v>
          </cell>
          <cell r="AK194" t="str">
            <v>CONSUMO</v>
          </cell>
          <cell r="AO194" t="str">
            <v>CUSTO TOTAL</v>
          </cell>
        </row>
        <row r="196">
          <cell r="C196" t="str">
            <v>1.A.00.002.90</v>
          </cell>
          <cell r="F196" t="str">
            <v>CAMINHÃO CARROCERIA</v>
          </cell>
          <cell r="S196" t="str">
            <v>COML</v>
          </cell>
          <cell r="V196" t="str">
            <v>PAV</v>
          </cell>
          <cell r="Y196" t="str">
            <v>MADEIRA</v>
          </cell>
          <cell r="AE196">
            <v>0.45</v>
          </cell>
          <cell r="AH196">
            <v>33.54</v>
          </cell>
          <cell r="AK196">
            <v>1.5800000000000002E-2</v>
          </cell>
          <cell r="AO196">
            <v>0.24</v>
          </cell>
        </row>
        <row r="197">
          <cell r="C197" t="str">
            <v>1.A.00.001.90</v>
          </cell>
          <cell r="F197" t="str">
            <v>CAMINHÃO CARROCERIA</v>
          </cell>
          <cell r="S197" t="str">
            <v>COML</v>
          </cell>
          <cell r="V197" t="str">
            <v>NPAV</v>
          </cell>
          <cell r="Y197" t="str">
            <v>MADEIRA</v>
          </cell>
          <cell r="AE197">
            <v>0.68</v>
          </cell>
          <cell r="AH197">
            <v>0.26</v>
          </cell>
          <cell r="AK197">
            <v>1.5800000000000002E-2</v>
          </cell>
          <cell r="AO197">
            <v>0</v>
          </cell>
        </row>
        <row r="198">
          <cell r="C198" t="str">
            <v>1.A.00.001.40</v>
          </cell>
          <cell r="F198" t="str">
            <v>CAMINHÃO CARROCERIA</v>
          </cell>
          <cell r="S198" t="str">
            <v>LOCAL</v>
          </cell>
          <cell r="V198" t="str">
            <v>NPAV</v>
          </cell>
          <cell r="Y198" t="str">
            <v>MADEIRA</v>
          </cell>
          <cell r="AE198">
            <v>1.1100000000000001</v>
          </cell>
          <cell r="AH198">
            <v>9.8000000000000007</v>
          </cell>
          <cell r="AK198">
            <v>1.5800000000000002E-2</v>
          </cell>
          <cell r="AO198">
            <v>0.17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AO203">
            <v>0</v>
          </cell>
        </row>
        <row r="204">
          <cell r="Y204" t="str">
            <v>CUSTO DE TRANSPORTE - TOTAL</v>
          </cell>
          <cell r="AO204">
            <v>0.41000000000000003</v>
          </cell>
        </row>
        <row r="206">
          <cell r="Y206" t="str">
            <v>CUSTO UNITÁRIO DIRETO - TOTAL</v>
          </cell>
          <cell r="AO206">
            <v>40.449999999999996</v>
          </cell>
        </row>
        <row r="207">
          <cell r="Y207" t="str">
            <v>LDI</v>
          </cell>
          <cell r="AH207">
            <v>0.27839999999999998</v>
          </cell>
          <cell r="AO207">
            <v>11.26</v>
          </cell>
        </row>
        <row r="208">
          <cell r="A208" t="str">
            <v>2.S.03.370.00</v>
          </cell>
          <cell r="Y208" t="str">
            <v>PREÇO UNITÁRIO TOTAL</v>
          </cell>
          <cell r="AO208">
            <v>51.709999999999994</v>
          </cell>
        </row>
        <row r="210">
          <cell r="C210" t="str">
            <v>OBSERVAÇÕES:</v>
          </cell>
        </row>
        <row r="217">
          <cell r="C217" t="str">
            <v>RODOVIA:</v>
          </cell>
          <cell r="G217" t="str">
            <v>BR-487/PR</v>
          </cell>
          <cell r="AB217" t="str">
            <v>DATA-BASE:      MARÇO/2011/PR</v>
          </cell>
          <cell r="AJ217" t="str">
            <v>PB-Qd 08</v>
          </cell>
        </row>
        <row r="218">
          <cell r="C218" t="str">
            <v>TRECHO:</v>
          </cell>
          <cell r="G218" t="str">
            <v>DIV. MS/PR - ENTR. BR-373(B)/PR-151 (P. GROSSA)</v>
          </cell>
        </row>
        <row r="219">
          <cell r="C219" t="str">
            <v>SUBTRECHO:</v>
          </cell>
          <cell r="G219" t="str">
            <v xml:space="preserve">ENTR. PR-180/323(B)(CRUZEIRO DO OESTE) - ENTR. PR-465 (NOVA BRASÍLIA)                </v>
          </cell>
        </row>
        <row r="222">
          <cell r="C222" t="str">
            <v>COMPOSIÇÃO DE PREÇO UNITÁRIO</v>
          </cell>
        </row>
        <row r="224">
          <cell r="C224" t="str">
            <v>CÓDIGO:</v>
          </cell>
          <cell r="G224" t="str">
            <v>2.S.03.580.02</v>
          </cell>
          <cell r="K224" t="str">
            <v>SERVIÇO:</v>
          </cell>
          <cell r="O224" t="str">
            <v>FORNECIMENTO, PREPARO E COLOCAÇÃO FORMAS AÇO CA-50</v>
          </cell>
          <cell r="AL224" t="str">
            <v>UNIDADE:</v>
          </cell>
          <cell r="AP224" t="str">
            <v>kg</v>
          </cell>
        </row>
        <row r="227">
          <cell r="C227" t="str">
            <v>CÓDIGO</v>
          </cell>
          <cell r="F227" t="str">
            <v>EQUIPAMENTOS</v>
          </cell>
          <cell r="V227" t="str">
            <v>QUANT.</v>
          </cell>
          <cell r="Y227" t="str">
            <v>UTILIZAÇÃO</v>
          </cell>
          <cell r="AG227" t="str">
            <v>CUSTO OPERACIONAL</v>
          </cell>
          <cell r="AO227" t="str">
            <v>CUSTO HORÁRIO</v>
          </cell>
        </row>
        <row r="228">
          <cell r="Y228" t="str">
            <v>PROD.</v>
          </cell>
          <cell r="AC228" t="str">
            <v>IMPROD.</v>
          </cell>
          <cell r="AG228" t="str">
            <v>PROD.</v>
          </cell>
          <cell r="AK228" t="str">
            <v>IMPROD.</v>
          </cell>
        </row>
        <row r="237">
          <cell r="Y237" t="str">
            <v>CUSTO HORÁRIO DE EQUIPAMENTOS - TOTAL</v>
          </cell>
          <cell r="AO237">
            <v>0</v>
          </cell>
        </row>
        <row r="239">
          <cell r="C239" t="str">
            <v>CÓDIGO</v>
          </cell>
          <cell r="F239" t="str">
            <v>MÃO-DE-OBRA SUPLEMENTAR</v>
          </cell>
          <cell r="AC239" t="str">
            <v>K ou R</v>
          </cell>
          <cell r="AG239" t="str">
            <v>QUANT.</v>
          </cell>
          <cell r="AK239" t="str">
            <v>SALÁRIO BASE</v>
          </cell>
          <cell r="AO239" t="str">
            <v>CUSTO HORÁRIO</v>
          </cell>
        </row>
        <row r="241">
          <cell r="C241" t="str">
            <v>T501</v>
          </cell>
          <cell r="F241" t="str">
            <v>ENCARREGADO DE TURMA</v>
          </cell>
          <cell r="AG241">
            <v>0.02</v>
          </cell>
          <cell r="AK241">
            <v>22.98488</v>
          </cell>
          <cell r="AO241">
            <v>0.46</v>
          </cell>
        </row>
        <row r="242">
          <cell r="C242" t="str">
            <v>T605</v>
          </cell>
          <cell r="F242" t="str">
            <v>ARMADOR</v>
          </cell>
          <cell r="AG242">
            <v>0.08</v>
          </cell>
          <cell r="AK242">
            <v>11.156079999999999</v>
          </cell>
          <cell r="AO242">
            <v>0.89</v>
          </cell>
        </row>
        <row r="243">
          <cell r="C243" t="str">
            <v>T701</v>
          </cell>
          <cell r="F243" t="str">
            <v>SERVENTE</v>
          </cell>
          <cell r="AG243">
            <v>0.14000000000000001</v>
          </cell>
          <cell r="AK243">
            <v>7.90456</v>
          </cell>
          <cell r="AO243">
            <v>1.1100000000000001</v>
          </cell>
        </row>
        <row r="249">
          <cell r="Y249" t="str">
            <v>FERRAMENTAS MANUAIS</v>
          </cell>
          <cell r="AG249">
            <v>0.2051</v>
          </cell>
          <cell r="AK249">
            <v>2.46</v>
          </cell>
          <cell r="AO249">
            <v>0.5</v>
          </cell>
        </row>
        <row r="250">
          <cell r="Y250" t="str">
            <v>CUSTO HORÁRIO DE MÃO-DE-OBRA - TOTAL</v>
          </cell>
          <cell r="AO250">
            <v>2.96</v>
          </cell>
        </row>
        <row r="252">
          <cell r="Y252" t="str">
            <v>CUSTO HORÁRIO DE EXECUÇÃO</v>
          </cell>
          <cell r="AO252">
            <v>2.96</v>
          </cell>
        </row>
        <row r="253">
          <cell r="C253" t="str">
            <v>PRODUÇÃO DA EQUIPE</v>
          </cell>
          <cell r="Q253">
            <v>1</v>
          </cell>
          <cell r="V253" t="str">
            <v>kg</v>
          </cell>
          <cell r="Y253" t="str">
            <v>CUSTO UNITÁRIO DE EXECUÇÃO</v>
          </cell>
          <cell r="AO253">
            <v>2.96</v>
          </cell>
        </row>
        <row r="255">
          <cell r="C255" t="str">
            <v>CÓDIGO</v>
          </cell>
          <cell r="F255" t="str">
            <v>MATERIAIS</v>
          </cell>
          <cell r="AC255" t="str">
            <v>UNIDADE</v>
          </cell>
          <cell r="AG255" t="str">
            <v>CUSTO UNITÁRIO</v>
          </cell>
          <cell r="AK255" t="str">
            <v>CONSUMO</v>
          </cell>
          <cell r="AO255" t="str">
            <v>CUSTO TOTAL</v>
          </cell>
        </row>
        <row r="257">
          <cell r="C257" t="str">
            <v>M319</v>
          </cell>
          <cell r="F257" t="str">
            <v>ARAME RECOZIDO N. 18</v>
          </cell>
          <cell r="AC257" t="str">
            <v>kg</v>
          </cell>
          <cell r="AG257">
            <v>4.0999999999999996</v>
          </cell>
          <cell r="AK257">
            <v>0.01</v>
          </cell>
          <cell r="AO257">
            <v>0.04</v>
          </cell>
        </row>
        <row r="258">
          <cell r="C258" t="str">
            <v>1.A.00.302.00</v>
          </cell>
          <cell r="F258" t="str">
            <v>FORNECIMENTO DE AÇO CA 50</v>
          </cell>
          <cell r="AC258" t="str">
            <v>kg</v>
          </cell>
          <cell r="AG258">
            <v>2.64</v>
          </cell>
          <cell r="AK258">
            <v>1.1000000000000001</v>
          </cell>
          <cell r="AO258">
            <v>2.9</v>
          </cell>
        </row>
        <row r="265">
          <cell r="Y265" t="str">
            <v>CUSTO DE MATERIAIS - TOTAL</v>
          </cell>
          <cell r="AO265">
            <v>2.94</v>
          </cell>
        </row>
        <row r="267">
          <cell r="C267" t="str">
            <v>CÓDIGO</v>
          </cell>
          <cell r="F267" t="str">
            <v>EQUIPAMENTO DE TRANSPORTE</v>
          </cell>
          <cell r="S267" t="str">
            <v>TIPO</v>
          </cell>
          <cell r="V267" t="str">
            <v>PISO</v>
          </cell>
          <cell r="Y267" t="str">
            <v>MATERIAL</v>
          </cell>
          <cell r="AE267" t="str">
            <v>CUSTO (tkm)</v>
          </cell>
          <cell r="AH267" t="str">
            <v>DT            (km)</v>
          </cell>
          <cell r="AK267" t="str">
            <v>CONSUMO</v>
          </cell>
          <cell r="AO267" t="str">
            <v>CUSTO TOTAL</v>
          </cell>
        </row>
        <row r="269">
          <cell r="C269" t="str">
            <v>1.A.00.002.90</v>
          </cell>
          <cell r="F269" t="str">
            <v>CAMINHÃO CARROCERIA</v>
          </cell>
          <cell r="S269" t="str">
            <v>COML</v>
          </cell>
          <cell r="V269" t="str">
            <v>PAV</v>
          </cell>
          <cell r="Y269" t="str">
            <v>AÇO</v>
          </cell>
          <cell r="AE269">
            <v>0.45</v>
          </cell>
          <cell r="AH269">
            <v>68.8</v>
          </cell>
          <cell r="AK269">
            <v>1.1000000000000001E-3</v>
          </cell>
          <cell r="AO269">
            <v>0.03</v>
          </cell>
        </row>
        <row r="270">
          <cell r="C270" t="str">
            <v>1.A.00.001.90</v>
          </cell>
          <cell r="F270" t="str">
            <v>CAMINHÃO CARROCERIA</v>
          </cell>
          <cell r="S270" t="str">
            <v>COML</v>
          </cell>
          <cell r="V270" t="str">
            <v>NPAV</v>
          </cell>
          <cell r="Y270" t="str">
            <v>AÇO</v>
          </cell>
          <cell r="AE270">
            <v>0.68</v>
          </cell>
          <cell r="AH270">
            <v>19.079999999999998</v>
          </cell>
          <cell r="AK270">
            <v>1.1000000000000001E-3</v>
          </cell>
          <cell r="AO270">
            <v>0.01</v>
          </cell>
        </row>
        <row r="271">
          <cell r="C271" t="str">
            <v>1.A.00.001.40</v>
          </cell>
          <cell r="F271" t="str">
            <v>CAMINHÃO CARROCERIA</v>
          </cell>
          <cell r="S271" t="str">
            <v>LOCAL</v>
          </cell>
          <cell r="V271" t="str">
            <v>NPAV</v>
          </cell>
          <cell r="Y271" t="str">
            <v>AÇO</v>
          </cell>
          <cell r="AE271">
            <v>1.1100000000000001</v>
          </cell>
          <cell r="AH271">
            <v>9.8000000000000007</v>
          </cell>
          <cell r="AK271">
            <v>1.1000000000000001E-3</v>
          </cell>
          <cell r="AO271">
            <v>0.01</v>
          </cell>
        </row>
        <row r="272">
          <cell r="AO272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AO276">
            <v>0</v>
          </cell>
        </row>
        <row r="277">
          <cell r="Y277" t="str">
            <v>CUSTO DE TRANSPORTE - TOTAL</v>
          </cell>
          <cell r="AO277">
            <v>0.05</v>
          </cell>
        </row>
        <row r="279">
          <cell r="Y279" t="str">
            <v>CUSTO UNITÁRIO DIRETO - TOTAL</v>
          </cell>
          <cell r="AO279">
            <v>5.95</v>
          </cell>
        </row>
        <row r="280">
          <cell r="Y280" t="str">
            <v>LDI</v>
          </cell>
          <cell r="AH280">
            <v>0.27839999999999998</v>
          </cell>
          <cell r="AO280">
            <v>1.66</v>
          </cell>
        </row>
        <row r="281">
          <cell r="A281" t="str">
            <v>2.S.03.580.02</v>
          </cell>
          <cell r="Y281" t="str">
            <v>PREÇO UNITÁRIO TOTAL</v>
          </cell>
          <cell r="AO281">
            <v>7.61</v>
          </cell>
        </row>
        <row r="283">
          <cell r="C283" t="str">
            <v>OBSERVAÇÕES:</v>
          </cell>
        </row>
        <row r="290">
          <cell r="C290" t="str">
            <v>RODOVIA:</v>
          </cell>
          <cell r="G290" t="str">
            <v>BR-487/PR</v>
          </cell>
          <cell r="AB290" t="str">
            <v>DATA-BASE:      MARÇO/2011/PR</v>
          </cell>
          <cell r="AJ290" t="str">
            <v>PB-Qd 08</v>
          </cell>
        </row>
        <row r="291">
          <cell r="C291" t="str">
            <v>TRECHO:</v>
          </cell>
          <cell r="G291" t="str">
            <v>DIV. MS/PR - ENTR. BR-373(B)/PR-151 (P. GROSSA)</v>
          </cell>
        </row>
        <row r="292">
          <cell r="C292" t="str">
            <v>SUBTRECHO:</v>
          </cell>
          <cell r="G292" t="str">
            <v xml:space="preserve">ENTR. PR-180/323(B)(CRUZEIRO DO OESTE) - ENTR. PR-465 (NOVA BRASÍLIA)                </v>
          </cell>
        </row>
        <row r="295">
          <cell r="C295" t="str">
            <v>COMPOSIÇÃO DE PREÇO UNITÁRIO</v>
          </cell>
        </row>
        <row r="297">
          <cell r="C297" t="str">
            <v>CÓDIGO:</v>
          </cell>
          <cell r="G297" t="str">
            <v>2.S.03.940.01</v>
          </cell>
          <cell r="K297" t="str">
            <v>SERVIÇO:</v>
          </cell>
          <cell r="O297" t="str">
            <v>REATERRO E COMPACTAÇÃO</v>
          </cell>
          <cell r="AL297" t="str">
            <v>UNIDADE:</v>
          </cell>
          <cell r="AP297" t="str">
            <v>m³</v>
          </cell>
        </row>
        <row r="300">
          <cell r="C300" t="str">
            <v>CÓDIGO</v>
          </cell>
          <cell r="F300" t="str">
            <v>EQUIPAMENTOS</v>
          </cell>
          <cell r="V300" t="str">
            <v>QUANT.</v>
          </cell>
          <cell r="Y300" t="str">
            <v>UTILIZAÇÃO</v>
          </cell>
          <cell r="AG300" t="str">
            <v>CUSTO OPERACIONAL</v>
          </cell>
          <cell r="AO300" t="str">
            <v>CUSTO HORÁRIO</v>
          </cell>
        </row>
        <row r="301">
          <cell r="Y301" t="str">
            <v>PROD.</v>
          </cell>
          <cell r="AC301" t="str">
            <v>IMPROD.</v>
          </cell>
          <cell r="AG301" t="str">
            <v>PROD.</v>
          </cell>
          <cell r="AK301" t="str">
            <v>IMPROD.</v>
          </cell>
        </row>
        <row r="302">
          <cell r="C302" t="str">
            <v>E906</v>
          </cell>
          <cell r="F302" t="str">
            <v>COMPACTADOR MANUAL: WACKER: ES 60 - SOQUETE VIBRATÓRIO</v>
          </cell>
          <cell r="V302">
            <v>1</v>
          </cell>
          <cell r="Y302">
            <v>1</v>
          </cell>
          <cell r="AC302">
            <v>0</v>
          </cell>
          <cell r="AG302">
            <v>17.685600000000001</v>
          </cell>
          <cell r="AK302">
            <v>13.454599999999999</v>
          </cell>
          <cell r="AO302">
            <v>17.690000000000001</v>
          </cell>
        </row>
        <row r="310">
          <cell r="Y310" t="str">
            <v>CUSTO HORÁRIO DE EQUIPAMENTOS - TOTAL</v>
          </cell>
          <cell r="AO310">
            <v>17.690000000000001</v>
          </cell>
        </row>
        <row r="312">
          <cell r="C312" t="str">
            <v>CÓDIGO</v>
          </cell>
          <cell r="F312" t="str">
            <v>MÃO-DE-OBRA SUPLEMENTAR</v>
          </cell>
          <cell r="AC312" t="str">
            <v>K ou R</v>
          </cell>
          <cell r="AG312" t="str">
            <v>QUANT.</v>
          </cell>
          <cell r="AK312" t="str">
            <v>SALÁRIO BASE</v>
          </cell>
          <cell r="AO312" t="str">
            <v>CUSTO HORÁRIO</v>
          </cell>
        </row>
        <row r="314">
          <cell r="C314" t="str">
            <v>T501</v>
          </cell>
          <cell r="F314" t="str">
            <v>ENCARREGADO DE TURMA</v>
          </cell>
          <cell r="AG314">
            <v>0.1</v>
          </cell>
          <cell r="AK314">
            <v>22.98488</v>
          </cell>
          <cell r="AO314">
            <v>2.2999999999999998</v>
          </cell>
        </row>
        <row r="315">
          <cell r="C315" t="str">
            <v>T701</v>
          </cell>
          <cell r="F315" t="str">
            <v>SERVENTE</v>
          </cell>
          <cell r="AG315">
            <v>1.5</v>
          </cell>
          <cell r="AK315">
            <v>7.90456</v>
          </cell>
          <cell r="AO315">
            <v>11.86</v>
          </cell>
        </row>
        <row r="322">
          <cell r="Y322" t="str">
            <v>FERRAMENTAS MANUAIS</v>
          </cell>
          <cell r="AG322">
            <v>0.2051</v>
          </cell>
          <cell r="AK322">
            <v>14.16</v>
          </cell>
          <cell r="AO322">
            <v>2.9</v>
          </cell>
        </row>
        <row r="323">
          <cell r="Y323" t="str">
            <v>CUSTO HORÁRIO DE MÃO-DE-OBRA - TOTAL</v>
          </cell>
          <cell r="AO323">
            <v>17.059999999999999</v>
          </cell>
        </row>
        <row r="325">
          <cell r="Y325" t="str">
            <v>CUSTO HORÁRIO DE EXECUÇÃO</v>
          </cell>
          <cell r="AO325">
            <v>34.75</v>
          </cell>
        </row>
        <row r="326">
          <cell r="C326" t="str">
            <v>PRODUÇÃO DA EQUIPE</v>
          </cell>
          <cell r="Q326">
            <v>1.5</v>
          </cell>
          <cell r="V326" t="str">
            <v>m3</v>
          </cell>
          <cell r="Y326" t="str">
            <v>CUSTO UNITÁRIO DE EXECUÇÃO</v>
          </cell>
          <cell r="AO326">
            <v>23.17</v>
          </cell>
        </row>
        <row r="328">
          <cell r="C328" t="str">
            <v>CÓDIGO</v>
          </cell>
          <cell r="F328" t="str">
            <v>MATERIAIS</v>
          </cell>
          <cell r="AC328" t="str">
            <v>UNIDADE</v>
          </cell>
          <cell r="AG328" t="str">
            <v>CUSTO UNITÁRIO</v>
          </cell>
          <cell r="AK328" t="str">
            <v>CONSUMO</v>
          </cell>
          <cell r="AO328" t="str">
            <v>CUSTO TOTAL</v>
          </cell>
        </row>
        <row r="338">
          <cell r="Y338" t="str">
            <v>CUSTO DE MATERIAIS - TOTAL</v>
          </cell>
          <cell r="AO338">
            <v>0</v>
          </cell>
        </row>
        <row r="340">
          <cell r="C340" t="str">
            <v>CÓDIGO</v>
          </cell>
          <cell r="F340" t="str">
            <v>EQUIPAMENTO DE TRANSPORTE</v>
          </cell>
          <cell r="S340" t="str">
            <v>TIPO</v>
          </cell>
          <cell r="V340" t="str">
            <v>PISO</v>
          </cell>
          <cell r="Y340" t="str">
            <v>MATERIAL</v>
          </cell>
          <cell r="AE340" t="str">
            <v>CUSTO (tkm)</v>
          </cell>
          <cell r="AH340" t="str">
            <v>DT            (km)</v>
          </cell>
          <cell r="AK340" t="str">
            <v>CONSUMO</v>
          </cell>
          <cell r="AO340" t="str">
            <v>CUSTO TOTAL</v>
          </cell>
        </row>
        <row r="342">
          <cell r="AO342">
            <v>0</v>
          </cell>
        </row>
        <row r="343">
          <cell r="AO343">
            <v>0</v>
          </cell>
        </row>
        <row r="344">
          <cell r="AO344">
            <v>0</v>
          </cell>
        </row>
        <row r="345">
          <cell r="AO345">
            <v>0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AO349">
            <v>0</v>
          </cell>
        </row>
        <row r="350">
          <cell r="Y350" t="str">
            <v>CUSTO DE TRANSPORTE - TOTAL</v>
          </cell>
          <cell r="AO350">
            <v>0</v>
          </cell>
        </row>
        <row r="352">
          <cell r="Y352" t="str">
            <v>CUSTO UNITÁRIO DIRETO - TOTAL</v>
          </cell>
          <cell r="AO352">
            <v>23.17</v>
          </cell>
        </row>
        <row r="353">
          <cell r="Y353" t="str">
            <v>LDI</v>
          </cell>
          <cell r="AH353">
            <v>0.27839999999999998</v>
          </cell>
          <cell r="AO353">
            <v>6.45</v>
          </cell>
        </row>
        <row r="354">
          <cell r="A354" t="str">
            <v>2.S.03.940.01</v>
          </cell>
          <cell r="Y354" t="str">
            <v>PREÇO UNITÁRIO TOTAL</v>
          </cell>
          <cell r="AO354">
            <v>29.62</v>
          </cell>
        </row>
        <row r="356">
          <cell r="C356" t="str">
            <v>OBSERVAÇÕES:</v>
          </cell>
        </row>
        <row r="363">
          <cell r="C363" t="str">
            <v>RODOVIA:</v>
          </cell>
          <cell r="G363" t="str">
            <v>BR-487/PR</v>
          </cell>
          <cell r="AB363" t="str">
            <v>DATA-BASE:      MARÇO/2011/PR</v>
          </cell>
          <cell r="AJ363" t="str">
            <v>PB-Qd 08</v>
          </cell>
        </row>
        <row r="364">
          <cell r="C364" t="str">
            <v>TRECHO:</v>
          </cell>
          <cell r="G364" t="str">
            <v>DIV. MS/PR - ENTR. BR-373(B)/PR-151 (P. GROSSA)</v>
          </cell>
        </row>
        <row r="365">
          <cell r="C365" t="str">
            <v>SUBTRECHO:</v>
          </cell>
          <cell r="G365" t="str">
            <v xml:space="preserve">ENTR. PR-180/323(B)(CRUZEIRO DO OESTE) - ENTR. PR-465 (NOVA BRASÍLIA)                </v>
          </cell>
        </row>
        <row r="368">
          <cell r="C368" t="str">
            <v>COMPOSIÇÃO DE PREÇO UNITÁRIO</v>
          </cell>
        </row>
        <row r="370">
          <cell r="C370" t="str">
            <v>CÓDIGO:</v>
          </cell>
          <cell r="G370" t="str">
            <v>2.S.04.001.00</v>
          </cell>
          <cell r="K370" t="str">
            <v>SERVIÇO:</v>
          </cell>
          <cell r="O370" t="str">
            <v>ESCAVAÇÃO MECÂNICA DE VALA EM MATERIAL DE 1a CAT.</v>
          </cell>
          <cell r="AL370" t="str">
            <v>UNIDADE:</v>
          </cell>
          <cell r="AP370" t="str">
            <v>m³</v>
          </cell>
        </row>
        <row r="373">
          <cell r="C373" t="str">
            <v>CÓDIGO</v>
          </cell>
          <cell r="F373" t="str">
            <v>EQUIPAMENTOS</v>
          </cell>
          <cell r="V373" t="str">
            <v>QUANT.</v>
          </cell>
          <cell r="Y373" t="str">
            <v>UTILIZAÇÃO</v>
          </cell>
          <cell r="AG373" t="str">
            <v>CUSTO OPERACIONAL</v>
          </cell>
          <cell r="AO373" t="str">
            <v>CUSTO HORÁRIO</v>
          </cell>
        </row>
        <row r="374">
          <cell r="Y374" t="str">
            <v>PROD.</v>
          </cell>
          <cell r="AC374" t="str">
            <v>IMPROD.</v>
          </cell>
          <cell r="AG374" t="str">
            <v>PROD.</v>
          </cell>
          <cell r="AK374" t="str">
            <v>IMPROD.</v>
          </cell>
        </row>
        <row r="375">
          <cell r="C375" t="str">
            <v>E011</v>
          </cell>
          <cell r="F375" t="str">
            <v>RETROESCAVADEIRA: MASSEY FERGUSON: MF-86HS - DE PNEUS</v>
          </cell>
          <cell r="V375">
            <v>1</v>
          </cell>
          <cell r="Y375">
            <v>1</v>
          </cell>
          <cell r="AC375">
            <v>0</v>
          </cell>
          <cell r="AG375">
            <v>69.094200000000001</v>
          </cell>
          <cell r="AK375">
            <v>19.621200000000002</v>
          </cell>
          <cell r="AO375">
            <v>69.09</v>
          </cell>
        </row>
        <row r="376">
          <cell r="F376">
            <v>0</v>
          </cell>
          <cell r="AG376">
            <v>0</v>
          </cell>
          <cell r="AK376">
            <v>0</v>
          </cell>
          <cell r="AO376">
            <v>0</v>
          </cell>
        </row>
        <row r="383">
          <cell r="Y383" t="str">
            <v>CUSTO HORÁRIO DE EQUIPAMENTOS - TOTAL</v>
          </cell>
          <cell r="AO383">
            <v>69.09</v>
          </cell>
        </row>
        <row r="385">
          <cell r="C385" t="str">
            <v>CÓDIGO</v>
          </cell>
          <cell r="F385" t="str">
            <v>MÃO-DE-OBRA SUPLEMENTAR</v>
          </cell>
          <cell r="AC385" t="str">
            <v>K ou R</v>
          </cell>
          <cell r="AG385" t="str">
            <v>QUANT.</v>
          </cell>
          <cell r="AK385" t="str">
            <v>SALÁRIO BASE</v>
          </cell>
          <cell r="AO385" t="str">
            <v>CUSTO HORÁRIO</v>
          </cell>
        </row>
        <row r="387">
          <cell r="C387" t="str">
            <v>T501</v>
          </cell>
          <cell r="F387" t="str">
            <v>ENCARREGADO DE TURMA</v>
          </cell>
          <cell r="AG387">
            <v>0.1</v>
          </cell>
          <cell r="AK387">
            <v>22.98488</v>
          </cell>
          <cell r="AO387">
            <v>2.2999999999999998</v>
          </cell>
        </row>
        <row r="388">
          <cell r="C388" t="str">
            <v>T701</v>
          </cell>
          <cell r="F388" t="str">
            <v>SERVENTE</v>
          </cell>
          <cell r="AG388">
            <v>1</v>
          </cell>
          <cell r="AK388">
            <v>7.90456</v>
          </cell>
          <cell r="AO388">
            <v>7.9</v>
          </cell>
        </row>
        <row r="395">
          <cell r="Y395" t="str">
            <v>FERRAMENTAS MANUAIS</v>
          </cell>
          <cell r="AG395">
            <v>0.2051</v>
          </cell>
          <cell r="AK395">
            <v>10.199999999999999</v>
          </cell>
          <cell r="AO395">
            <v>2.09</v>
          </cell>
        </row>
        <row r="396">
          <cell r="Y396" t="str">
            <v>CUSTO HORÁRIO DE MÃO-DE-OBRA - TOTAL</v>
          </cell>
          <cell r="AO396">
            <v>12.29</v>
          </cell>
        </row>
        <row r="398">
          <cell r="Y398" t="str">
            <v>CUSTO HORÁRIO DE EXECUÇÃO</v>
          </cell>
          <cell r="AO398">
            <v>81.38</v>
          </cell>
        </row>
        <row r="399">
          <cell r="C399" t="str">
            <v>PRODUÇÃO DA EQUIPE</v>
          </cell>
          <cell r="Q399">
            <v>18</v>
          </cell>
          <cell r="V399" t="str">
            <v>m3</v>
          </cell>
          <cell r="Y399" t="str">
            <v>CUSTO UNITÁRIO DE EXECUÇÃO</v>
          </cell>
          <cell r="AO399">
            <v>4.5199999999999996</v>
          </cell>
        </row>
        <row r="401">
          <cell r="C401" t="str">
            <v>CÓDIGO</v>
          </cell>
          <cell r="F401" t="str">
            <v>MATERIAIS</v>
          </cell>
          <cell r="AC401" t="str">
            <v>UNIDADE</v>
          </cell>
          <cell r="AG401" t="str">
            <v>CUSTO UNITÁRIO</v>
          </cell>
          <cell r="AK401" t="str">
            <v>CONSUMO</v>
          </cell>
          <cell r="AO401" t="str">
            <v>CUSTO TOTAL</v>
          </cell>
        </row>
        <row r="411">
          <cell r="Y411" t="str">
            <v>CUSTO DE MATERIAIS - TOTAL</v>
          </cell>
          <cell r="AO411">
            <v>0</v>
          </cell>
        </row>
        <row r="413">
          <cell r="C413" t="str">
            <v>CÓDIGO</v>
          </cell>
          <cell r="F413" t="str">
            <v>EQUIPAMENTO DE TRANSPORTE</v>
          </cell>
          <cell r="S413" t="str">
            <v>TIPO</v>
          </cell>
          <cell r="V413" t="str">
            <v>PISO</v>
          </cell>
          <cell r="Y413" t="str">
            <v>MATERIAL</v>
          </cell>
          <cell r="AE413" t="str">
            <v>CUSTO (tkm)</v>
          </cell>
          <cell r="AH413" t="str">
            <v>DT            (km)</v>
          </cell>
          <cell r="AK413" t="str">
            <v>CONSUMO</v>
          </cell>
          <cell r="AO413" t="str">
            <v>CUSTO TOTAL</v>
          </cell>
        </row>
        <row r="415">
          <cell r="AO415">
            <v>0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AO422">
            <v>0</v>
          </cell>
        </row>
        <row r="423">
          <cell r="Y423" t="str">
            <v>CUSTO DE TRANSPORTE - TOTAL</v>
          </cell>
          <cell r="AO423">
            <v>0</v>
          </cell>
        </row>
        <row r="425">
          <cell r="Y425" t="str">
            <v>CUSTO UNITÁRIO DIRETO - TOTAL</v>
          </cell>
          <cell r="AO425">
            <v>4.5199999999999996</v>
          </cell>
        </row>
        <row r="426">
          <cell r="Y426" t="str">
            <v>LDI</v>
          </cell>
          <cell r="AH426">
            <v>0.27839999999999998</v>
          </cell>
          <cell r="AO426">
            <v>1.26</v>
          </cell>
        </row>
        <row r="427">
          <cell r="A427" t="str">
            <v>2.S.04.001.00</v>
          </cell>
          <cell r="Y427" t="str">
            <v>PREÇO UNITÁRIO TOTAL</v>
          </cell>
          <cell r="AO427">
            <v>5.7799999999999994</v>
          </cell>
        </row>
        <row r="429">
          <cell r="C429" t="str">
            <v>OBSERVAÇÕES:</v>
          </cell>
        </row>
        <row r="436">
          <cell r="C436" t="str">
            <v>RODOVIA:</v>
          </cell>
          <cell r="G436" t="str">
            <v>BR-487/PR</v>
          </cell>
          <cell r="AB436" t="str">
            <v>DATA-BASE:      MARÇO/2011/PR</v>
          </cell>
          <cell r="AJ436" t="str">
            <v>PB-Qd 08</v>
          </cell>
        </row>
        <row r="437">
          <cell r="C437" t="str">
            <v>TRECHO:</v>
          </cell>
          <cell r="G437" t="str">
            <v>DIV. MS/PR - ENTR. BR-373(B)/PR-151 (P. GROSSA)</v>
          </cell>
        </row>
        <row r="438">
          <cell r="C438" t="str">
            <v>SUBTRECHO:</v>
          </cell>
          <cell r="G438" t="str">
            <v xml:space="preserve">ENTR. PR-180/323(B)(CRUZEIRO DO OESTE) - ENTR. PR-465 (NOVA BRASÍLIA)                </v>
          </cell>
        </row>
        <row r="441">
          <cell r="C441" t="str">
            <v>COMPOSIÇÃO DE PREÇO UNITÁRIO</v>
          </cell>
        </row>
        <row r="443">
          <cell r="C443" t="str">
            <v>CÓDIGO:</v>
          </cell>
          <cell r="G443" t="str">
            <v>2.S.04.200.56</v>
          </cell>
          <cell r="K443" t="str">
            <v>SERVIÇO:</v>
          </cell>
          <cell r="O443" t="str">
            <v>CORPO BSCC 2,00 m x 2,00 m - h: 1,00 a 2,50 m AC/BC - Transposição</v>
          </cell>
          <cell r="AL443" t="str">
            <v>UNIDADE:</v>
          </cell>
          <cell r="AP443" t="str">
            <v>m</v>
          </cell>
        </row>
        <row r="446">
          <cell r="C446" t="str">
            <v>CÓDIGO</v>
          </cell>
          <cell r="F446" t="str">
            <v>EQUIPAMENTOS</v>
          </cell>
          <cell r="V446" t="str">
            <v>QUANT.</v>
          </cell>
          <cell r="Y446" t="str">
            <v>UTILIZAÇÃO</v>
          </cell>
          <cell r="AG446" t="str">
            <v>CUSTO OPERACIONAL</v>
          </cell>
          <cell r="AO446" t="str">
            <v>CUSTO HORÁRIO</v>
          </cell>
        </row>
        <row r="447">
          <cell r="Y447" t="str">
            <v>PROD.</v>
          </cell>
          <cell r="AC447" t="str">
            <v>IMPROD.</v>
          </cell>
          <cell r="AG447" t="str">
            <v>PROD.</v>
          </cell>
          <cell r="AK447" t="str">
            <v>IMPROD.</v>
          </cell>
        </row>
        <row r="448">
          <cell r="C448" t="str">
            <v>E402</v>
          </cell>
          <cell r="F448" t="str">
            <v>CAMINHÃO CARROCERIA: MERCEDES BENZ: 2726 K - DE MADEIRA - 15 t</v>
          </cell>
          <cell r="V448">
            <v>0.42</v>
          </cell>
          <cell r="Y448">
            <v>1</v>
          </cell>
          <cell r="AC448">
            <v>0</v>
          </cell>
          <cell r="AG448">
            <v>169.94280000000001</v>
          </cell>
          <cell r="AK448">
            <v>17.939399999999999</v>
          </cell>
          <cell r="AO448">
            <v>71.38</v>
          </cell>
        </row>
        <row r="449">
          <cell r="C449" t="str">
            <v>E404</v>
          </cell>
          <cell r="F449" t="str">
            <v>CAMINHÃO BASCULANTE: MERCEDES BENZ: - 2726 K - 10 m3 - 15 t</v>
          </cell>
          <cell r="V449">
            <v>0.01</v>
          </cell>
          <cell r="Y449">
            <v>1</v>
          </cell>
          <cell r="AC449">
            <v>0</v>
          </cell>
          <cell r="AG449">
            <v>172.79079999999999</v>
          </cell>
          <cell r="AK449">
            <v>17.939399999999999</v>
          </cell>
          <cell r="AO449">
            <v>1.73</v>
          </cell>
        </row>
        <row r="456">
          <cell r="Y456" t="str">
            <v>CUSTO HORÁRIO DE EQUIPAMENTOS - TOTAL</v>
          </cell>
          <cell r="AO456">
            <v>73.11</v>
          </cell>
        </row>
        <row r="458">
          <cell r="C458" t="str">
            <v>CÓDIGO</v>
          </cell>
          <cell r="F458" t="str">
            <v>MÃO-DE-OBRA SUPLEMENTAR</v>
          </cell>
          <cell r="AC458" t="str">
            <v>K ou R</v>
          </cell>
          <cell r="AG458" t="str">
            <v>QUANT.</v>
          </cell>
          <cell r="AK458" t="str">
            <v>SALÁRIO BASE</v>
          </cell>
          <cell r="AO458" t="str">
            <v>CUSTO HORÁRIO</v>
          </cell>
        </row>
        <row r="460">
          <cell r="C460" t="str">
            <v>T501</v>
          </cell>
          <cell r="F460" t="str">
            <v>ENCARREGADO DE TURMA</v>
          </cell>
          <cell r="AG460">
            <v>8.1199999999999992</v>
          </cell>
          <cell r="AK460">
            <v>22.98488</v>
          </cell>
          <cell r="AO460">
            <v>186.64</v>
          </cell>
        </row>
        <row r="462">
          <cell r="F462">
            <v>0</v>
          </cell>
          <cell r="AC462">
            <v>0</v>
          </cell>
          <cell r="AK462">
            <v>0</v>
          </cell>
          <cell r="AO462">
            <v>0</v>
          </cell>
        </row>
        <row r="468">
          <cell r="Y468" t="str">
            <v>FERRAMENTAS MANUAIS</v>
          </cell>
          <cell r="AG468">
            <v>0.15509999999999999</v>
          </cell>
          <cell r="AK468">
            <v>186.64</v>
          </cell>
          <cell r="AO468">
            <v>28.95</v>
          </cell>
        </row>
        <row r="469">
          <cell r="Y469" t="str">
            <v>CUSTO HORÁRIO DE MÃO-DE-OBRA - TOTAL</v>
          </cell>
          <cell r="AO469">
            <v>215.58999999999997</v>
          </cell>
        </row>
        <row r="471">
          <cell r="Y471" t="str">
            <v>CUSTO HORÁRIO DE EXECUÇÃO</v>
          </cell>
          <cell r="AO471">
            <v>288.7</v>
          </cell>
        </row>
        <row r="472">
          <cell r="C472" t="str">
            <v>PRODUÇÃO DA EQUIPE</v>
          </cell>
          <cell r="Q472">
            <v>1</v>
          </cell>
          <cell r="V472" t="str">
            <v>m</v>
          </cell>
          <cell r="Y472" t="str">
            <v>CUSTO UNITÁRIO DE EXECUÇÃO</v>
          </cell>
          <cell r="AO472">
            <v>288.7</v>
          </cell>
        </row>
        <row r="474">
          <cell r="C474" t="str">
            <v>CÓDIGO</v>
          </cell>
          <cell r="F474" t="str">
            <v>MATERIAIS</v>
          </cell>
          <cell r="AC474" t="str">
            <v>UNIDADE</v>
          </cell>
          <cell r="AG474" t="str">
            <v>CUSTO UNITÁRIO</v>
          </cell>
          <cell r="AK474" t="str">
            <v>CONSUMO</v>
          </cell>
          <cell r="AO474" t="str">
            <v>CUSTO TOTAL</v>
          </cell>
        </row>
        <row r="476">
          <cell r="C476" t="str">
            <v>1.A.01.402.01</v>
          </cell>
          <cell r="F476" t="str">
            <v>FORMA DE PLACA COMPENSADA RESINADA</v>
          </cell>
          <cell r="AC476" t="str">
            <v>m²</v>
          </cell>
          <cell r="AG476">
            <v>35.03</v>
          </cell>
          <cell r="AK476">
            <v>3.5329999999999999</v>
          </cell>
          <cell r="AO476">
            <v>123.76</v>
          </cell>
        </row>
        <row r="477">
          <cell r="C477" t="str">
            <v>1.A.01.410.51</v>
          </cell>
          <cell r="F477" t="str">
            <v>CONCRETO Fck=10 MPa AC/BC</v>
          </cell>
          <cell r="AC477" t="str">
            <v>m³</v>
          </cell>
          <cell r="AG477">
            <v>454.03999999999996</v>
          </cell>
          <cell r="AK477">
            <v>0.26</v>
          </cell>
          <cell r="AO477">
            <v>118.05</v>
          </cell>
        </row>
        <row r="478">
          <cell r="C478" t="str">
            <v>1.A.01.415.51</v>
          </cell>
          <cell r="F478" t="str">
            <v>CONCRETO ESTRUTURAL Fck=15 MPa AC/BC</v>
          </cell>
          <cell r="AC478" t="str">
            <v>m³</v>
          </cell>
          <cell r="AG478">
            <v>464.4</v>
          </cell>
          <cell r="AK478">
            <v>1.31</v>
          </cell>
          <cell r="AO478">
            <v>608.36</v>
          </cell>
        </row>
        <row r="479">
          <cell r="C479" t="str">
            <v>1.A.01.450.01</v>
          </cell>
          <cell r="F479" t="str">
            <v>ESCORAMENTO DE BUEIROS CELULARES</v>
          </cell>
          <cell r="AC479" t="str">
            <v>m³</v>
          </cell>
          <cell r="AG479">
            <v>50.15</v>
          </cell>
          <cell r="AK479">
            <v>4</v>
          </cell>
          <cell r="AO479">
            <v>200.6</v>
          </cell>
        </row>
        <row r="480">
          <cell r="C480" t="str">
            <v>1.A.01.580.02</v>
          </cell>
          <cell r="F480" t="str">
            <v>FORNECIMENTO, PREPARO E COLOCAÇÃO FORMAS AÇO CA 50</v>
          </cell>
          <cell r="AC480" t="str">
            <v>kg</v>
          </cell>
          <cell r="AG480">
            <v>5.9550000000000001</v>
          </cell>
          <cell r="AK480">
            <v>98</v>
          </cell>
          <cell r="AO480">
            <v>583.59</v>
          </cell>
        </row>
        <row r="481">
          <cell r="C481" t="str">
            <v>1.A.01.603.51</v>
          </cell>
          <cell r="F481" t="str">
            <v>ARGAMASSA CIMENTO-AREIA 1:3 AC</v>
          </cell>
          <cell r="AC481" t="str">
            <v>m³</v>
          </cell>
          <cell r="AG481">
            <v>523.72</v>
          </cell>
          <cell r="AK481">
            <v>0.1</v>
          </cell>
          <cell r="AO481">
            <v>52.37</v>
          </cell>
        </row>
        <row r="484">
          <cell r="Y484" t="str">
            <v>CUSTO DE MATERIAIS - TOTAL</v>
          </cell>
          <cell r="AO484">
            <v>1686.73</v>
          </cell>
        </row>
        <row r="486">
          <cell r="C486" t="str">
            <v>CÓDIGO</v>
          </cell>
          <cell r="F486" t="str">
            <v>EQUIPAMENTO DE TRANSPORTE</v>
          </cell>
          <cell r="S486" t="str">
            <v>TIPO</v>
          </cell>
          <cell r="V486" t="str">
            <v>PISO</v>
          </cell>
          <cell r="Y486" t="str">
            <v>MATERIAL</v>
          </cell>
          <cell r="AE486" t="str">
            <v>CUSTO (tkm)</v>
          </cell>
          <cell r="AH486" t="str">
            <v>DT            (km)</v>
          </cell>
          <cell r="AK486" t="str">
            <v>CONSUMO</v>
          </cell>
          <cell r="AO486" t="str">
            <v>CUSTO TOTAL</v>
          </cell>
        </row>
        <row r="497">
          <cell r="Y497" t="str">
            <v>CUSTO DE TRANSPORTE - TOTAL</v>
          </cell>
          <cell r="AO497">
            <v>0</v>
          </cell>
        </row>
        <row r="499">
          <cell r="Y499" t="str">
            <v>CUSTO UNITÁRIO DIRETO - TOTAL</v>
          </cell>
          <cell r="AO499">
            <v>1975.43</v>
          </cell>
        </row>
        <row r="500">
          <cell r="Y500" t="str">
            <v>LDI</v>
          </cell>
          <cell r="AH500">
            <v>0.27839999999999998</v>
          </cell>
          <cell r="AO500">
            <v>549.96</v>
          </cell>
        </row>
        <row r="501">
          <cell r="A501" t="str">
            <v>2.S.04.200.56</v>
          </cell>
          <cell r="Y501" t="str">
            <v>PREÇO UNITÁRIO TOTAL</v>
          </cell>
          <cell r="AO501">
            <v>2525.3900000000003</v>
          </cell>
        </row>
        <row r="503">
          <cell r="C503" t="str">
            <v>OBSERVAÇÕES:</v>
          </cell>
        </row>
        <row r="510">
          <cell r="C510" t="str">
            <v>RODOVIA:</v>
          </cell>
          <cell r="G510" t="str">
            <v>BR-487/PR</v>
          </cell>
          <cell r="AB510" t="str">
            <v>DATA-BASE:      MARÇO/2011/PR</v>
          </cell>
          <cell r="AJ510" t="str">
            <v>PB-Qd 08</v>
          </cell>
        </row>
        <row r="511">
          <cell r="C511" t="str">
            <v>TRECHO:</v>
          </cell>
          <cell r="G511" t="str">
            <v>DIV. MS/PR - ENTR. BR-373(B)/PR-151 (P. GROSSA)</v>
          </cell>
        </row>
        <row r="512">
          <cell r="C512" t="str">
            <v>SUBTRECHO:</v>
          </cell>
          <cell r="G512" t="str">
            <v xml:space="preserve">ENTR. PR-180/323(B)(CRUZEIRO DO OESTE) - ENTR. PR-465 (NOVA BRASÍLIA)                </v>
          </cell>
        </row>
        <row r="515">
          <cell r="C515" t="str">
            <v>COMPOSIÇÃO DE PREÇO UNITÁRIO</v>
          </cell>
        </row>
        <row r="517">
          <cell r="C517" t="str">
            <v>CÓDIGO:</v>
          </cell>
          <cell r="G517" t="str">
            <v>2.S.04.200.60</v>
          </cell>
          <cell r="K517" t="str">
            <v>SERVIÇO:</v>
          </cell>
          <cell r="O517" t="str">
            <v>CORPO BSCC 2,00 m x 2,00 m - h: 2,50 a 5,00 m AC/BC - Transposição</v>
          </cell>
          <cell r="AL517" t="str">
            <v>UNIDADE:</v>
          </cell>
          <cell r="AP517" t="str">
            <v>m</v>
          </cell>
        </row>
        <row r="520">
          <cell r="C520" t="str">
            <v>CÓDIGO</v>
          </cell>
          <cell r="F520" t="str">
            <v>EQUIPAMENTOS</v>
          </cell>
          <cell r="V520" t="str">
            <v>QUANT.</v>
          </cell>
          <cell r="Y520" t="str">
            <v>UTILIZAÇÃO</v>
          </cell>
          <cell r="AG520" t="str">
            <v>CUSTO OPERACIONAL</v>
          </cell>
          <cell r="AO520" t="str">
            <v>CUSTO HORÁRIO</v>
          </cell>
        </row>
        <row r="521">
          <cell r="Y521" t="str">
            <v>PROD.</v>
          </cell>
          <cell r="AC521" t="str">
            <v>IMPROD.</v>
          </cell>
          <cell r="AG521" t="str">
            <v>PROD.</v>
          </cell>
          <cell r="AK521" t="str">
            <v>IMPROD.</v>
          </cell>
        </row>
        <row r="522">
          <cell r="C522" t="str">
            <v>E402</v>
          </cell>
          <cell r="F522" t="str">
            <v>CAMINHÃO CARROCERIA: MERCEDES BENZ: 2726 K - DE MADEIRA - 15 t</v>
          </cell>
          <cell r="V522">
            <v>0.43</v>
          </cell>
          <cell r="Y522">
            <v>1</v>
          </cell>
          <cell r="AC522">
            <v>0</v>
          </cell>
          <cell r="AG522">
            <v>169.94280000000001</v>
          </cell>
          <cell r="AK522">
            <v>17.939399999999999</v>
          </cell>
          <cell r="AO522">
            <v>73.08</v>
          </cell>
        </row>
        <row r="523">
          <cell r="C523" t="str">
            <v>E404</v>
          </cell>
          <cell r="F523" t="str">
            <v>CAMINHÃO BASCULANTE: MERCEDES BENZ: - 2726 K - 10 m3 - 15 t</v>
          </cell>
          <cell r="V523">
            <v>0.01</v>
          </cell>
          <cell r="Y523">
            <v>1</v>
          </cell>
          <cell r="AC523">
            <v>0</v>
          </cell>
          <cell r="AG523">
            <v>172.79079999999999</v>
          </cell>
          <cell r="AK523">
            <v>17.939399999999999</v>
          </cell>
          <cell r="AO523">
            <v>1.73</v>
          </cell>
        </row>
        <row r="530">
          <cell r="Y530" t="str">
            <v>CUSTO HORÁRIO DE EQUIPAMENTOS - TOTAL</v>
          </cell>
          <cell r="AO530">
            <v>74.81</v>
          </cell>
        </row>
        <row r="532">
          <cell r="C532" t="str">
            <v>CÓDIGO</v>
          </cell>
          <cell r="F532" t="str">
            <v>MÃO-DE-OBRA SUPLEMENTAR</v>
          </cell>
          <cell r="AC532" t="str">
            <v>K ou R</v>
          </cell>
          <cell r="AG532" t="str">
            <v>QUANT.</v>
          </cell>
          <cell r="AK532" t="str">
            <v>SALÁRIO BASE</v>
          </cell>
          <cell r="AO532" t="str">
            <v>CUSTO HORÁRIO</v>
          </cell>
        </row>
        <row r="534">
          <cell r="C534" t="str">
            <v>T501</v>
          </cell>
          <cell r="F534" t="str">
            <v>ENCARREGADO DE TURMA</v>
          </cell>
          <cell r="AG534">
            <v>10.86</v>
          </cell>
          <cell r="AK534">
            <v>22.98488</v>
          </cell>
          <cell r="AO534">
            <v>249.62</v>
          </cell>
        </row>
        <row r="536">
          <cell r="F536">
            <v>0</v>
          </cell>
          <cell r="AC536">
            <v>0</v>
          </cell>
          <cell r="AK536">
            <v>0</v>
          </cell>
          <cell r="AO536">
            <v>0</v>
          </cell>
        </row>
        <row r="542">
          <cell r="Y542" t="str">
            <v>FERRAMENTAS MANUAIS</v>
          </cell>
          <cell r="AG542">
            <v>0.15509999999999999</v>
          </cell>
          <cell r="AK542">
            <v>249.62</v>
          </cell>
          <cell r="AO542">
            <v>38.72</v>
          </cell>
        </row>
        <row r="543">
          <cell r="Y543" t="str">
            <v>CUSTO HORÁRIO DE MÃO-DE-OBRA - TOTAL</v>
          </cell>
          <cell r="AO543">
            <v>288.34000000000003</v>
          </cell>
        </row>
        <row r="545">
          <cell r="Y545" t="str">
            <v>CUSTO HORÁRIO DE EXECUÇÃO</v>
          </cell>
          <cell r="AO545">
            <v>363.15000000000003</v>
          </cell>
        </row>
        <row r="546">
          <cell r="C546" t="str">
            <v>PRODUÇÃO DA EQUIPE</v>
          </cell>
          <cell r="Q546">
            <v>1</v>
          </cell>
          <cell r="V546" t="str">
            <v>m</v>
          </cell>
          <cell r="Y546" t="str">
            <v>CUSTO UNITÁRIO DE EXECUÇÃO</v>
          </cell>
          <cell r="AO546">
            <v>363.15</v>
          </cell>
        </row>
        <row r="548">
          <cell r="C548" t="str">
            <v>CÓDIGO</v>
          </cell>
          <cell r="F548" t="str">
            <v>MATERIAIS</v>
          </cell>
          <cell r="AC548" t="str">
            <v>UNIDADE</v>
          </cell>
          <cell r="AG548" t="str">
            <v>CUSTO UNITÁRIO</v>
          </cell>
          <cell r="AK548" t="str">
            <v>CONSUMO</v>
          </cell>
          <cell r="AO548" t="str">
            <v>CUSTO TOTAL</v>
          </cell>
        </row>
        <row r="550">
          <cell r="C550" t="str">
            <v>1.A.01.402.01</v>
          </cell>
          <cell r="F550" t="str">
            <v>FORMA DE PLACA COMPENSADA RESINADA</v>
          </cell>
          <cell r="AC550" t="str">
            <v>m²</v>
          </cell>
          <cell r="AG550">
            <v>35.03</v>
          </cell>
          <cell r="AK550">
            <v>3.6</v>
          </cell>
          <cell r="AO550">
            <v>126.11</v>
          </cell>
        </row>
        <row r="551">
          <cell r="C551" t="str">
            <v>1.A.01.410.51</v>
          </cell>
          <cell r="F551" t="str">
            <v>CONCRETO Fck=10 MPa AC/BC</v>
          </cell>
          <cell r="AC551" t="str">
            <v>m³</v>
          </cell>
          <cell r="AG551">
            <v>454.03999999999996</v>
          </cell>
          <cell r="AK551">
            <v>0.27</v>
          </cell>
          <cell r="AO551">
            <v>122.59</v>
          </cell>
        </row>
        <row r="552">
          <cell r="C552" t="str">
            <v>1.A.01.415.51</v>
          </cell>
          <cell r="F552" t="str">
            <v>CONCRETO ESTRUTURAL Fck=15 MPa AC/BC</v>
          </cell>
          <cell r="AC552" t="str">
            <v>m³</v>
          </cell>
          <cell r="AG552">
            <v>464.4</v>
          </cell>
          <cell r="AK552">
            <v>1.81</v>
          </cell>
          <cell r="AO552">
            <v>840.56</v>
          </cell>
        </row>
        <row r="553">
          <cell r="C553" t="str">
            <v>1.A.01.450.01</v>
          </cell>
          <cell r="F553" t="str">
            <v>ESCORAMENTO DE BUEIROS CELULARES</v>
          </cell>
          <cell r="AC553" t="str">
            <v>m³</v>
          </cell>
          <cell r="AG553">
            <v>50.15</v>
          </cell>
          <cell r="AK553">
            <v>4</v>
          </cell>
          <cell r="AO553">
            <v>200.6</v>
          </cell>
        </row>
        <row r="554">
          <cell r="C554" t="str">
            <v>1.A.01.580.02</v>
          </cell>
          <cell r="F554" t="str">
            <v>FORNECIMENTO, PREPARO E COLOCAÇÃO FORMAS AÇO CA 50</v>
          </cell>
          <cell r="AC554" t="str">
            <v>kg</v>
          </cell>
          <cell r="AG554">
            <v>5.9550000000000001</v>
          </cell>
          <cell r="AK554">
            <v>111</v>
          </cell>
          <cell r="AO554">
            <v>661.01</v>
          </cell>
        </row>
        <row r="555">
          <cell r="C555" t="str">
            <v>1.A.01.603.51</v>
          </cell>
          <cell r="F555" t="str">
            <v>ARGAMASSA CIMENTO-AREIA 1:3 AC</v>
          </cell>
          <cell r="AC555" t="str">
            <v>m³</v>
          </cell>
          <cell r="AG555">
            <v>523.72</v>
          </cell>
          <cell r="AK555">
            <v>0.1</v>
          </cell>
          <cell r="AO555">
            <v>52.37</v>
          </cell>
        </row>
        <row r="558">
          <cell r="Y558" t="str">
            <v>CUSTO DE MATERIAIS - TOTAL</v>
          </cell>
          <cell r="AO558">
            <v>2003.2399999999998</v>
          </cell>
        </row>
        <row r="560">
          <cell r="C560" t="str">
            <v>CÓDIGO</v>
          </cell>
          <cell r="F560" t="str">
            <v>EQUIPAMENTO DE TRANSPORTE</v>
          </cell>
          <cell r="S560" t="str">
            <v>TIPO</v>
          </cell>
          <cell r="V560" t="str">
            <v>PISO</v>
          </cell>
          <cell r="Y560" t="str">
            <v>MATERIAL</v>
          </cell>
          <cell r="AE560" t="str">
            <v>CUSTO (tkm)</v>
          </cell>
          <cell r="AH560" t="str">
            <v>DT            (km)</v>
          </cell>
          <cell r="AK560" t="str">
            <v>CONSUMO</v>
          </cell>
          <cell r="AO560" t="str">
            <v>CUSTO TOTAL</v>
          </cell>
        </row>
        <row r="571">
          <cell r="Y571" t="str">
            <v>CUSTO DE TRANSPORTE - TOTAL</v>
          </cell>
          <cell r="AO571">
            <v>0</v>
          </cell>
        </row>
        <row r="573">
          <cell r="Y573" t="str">
            <v>CUSTO UNITÁRIO DIRETO - TOTAL</v>
          </cell>
          <cell r="AO573">
            <v>2366.39</v>
          </cell>
        </row>
        <row r="574">
          <cell r="Y574" t="str">
            <v>LDI</v>
          </cell>
          <cell r="AH574">
            <v>0.27839999999999998</v>
          </cell>
          <cell r="AO574">
            <v>658.8</v>
          </cell>
        </row>
        <row r="575">
          <cell r="A575" t="str">
            <v>2.S.04.200.60</v>
          </cell>
          <cell r="Y575" t="str">
            <v>PREÇO UNITÁRIO TOTAL</v>
          </cell>
          <cell r="AO575">
            <v>3025.1899999999996</v>
          </cell>
        </row>
        <row r="577">
          <cell r="C577" t="str">
            <v>OBSERVAÇÕES:</v>
          </cell>
        </row>
        <row r="584">
          <cell r="C584" t="str">
            <v>RODOVIA:</v>
          </cell>
          <cell r="G584" t="str">
            <v>BR-487/PR</v>
          </cell>
          <cell r="AB584" t="str">
            <v>DATA-BASE:      MARÇO/2011/PR</v>
          </cell>
          <cell r="AJ584" t="str">
            <v>PB-Qd 08</v>
          </cell>
        </row>
        <row r="585">
          <cell r="C585" t="str">
            <v>TRECHO:</v>
          </cell>
          <cell r="G585" t="str">
            <v>DIV. MS/PR - ENTR. BR-373(B)/PR-151 (P. GROSSA)</v>
          </cell>
        </row>
        <row r="586">
          <cell r="C586" t="str">
            <v>SUBTRECHO:</v>
          </cell>
          <cell r="G586" t="str">
            <v xml:space="preserve">ENTR. PR-180/323(B)(CRUZEIRO DO OESTE) - ENTR. PR-465 (NOVA BRASÍLIA)                </v>
          </cell>
        </row>
        <row r="589">
          <cell r="C589" t="str">
            <v>COMPOSIÇÃO DE PREÇO UNITÁRIO</v>
          </cell>
        </row>
        <row r="591">
          <cell r="C591" t="str">
            <v>CÓDIGO:</v>
          </cell>
          <cell r="G591" t="str">
            <v>2.S.04.200.68</v>
          </cell>
          <cell r="K591" t="str">
            <v>SERVIÇO:</v>
          </cell>
          <cell r="O591" t="str">
            <v>CORPO BSCC 2,00 m x 2,00 m - h: 7,50 a 10,00 m AC/BC - transposição</v>
          </cell>
          <cell r="AL591" t="str">
            <v>UNIDADE:</v>
          </cell>
          <cell r="AP591" t="str">
            <v>m</v>
          </cell>
        </row>
        <row r="594">
          <cell r="C594" t="str">
            <v>CÓDIGO</v>
          </cell>
          <cell r="F594" t="str">
            <v>EQUIPAMENTOS</v>
          </cell>
          <cell r="V594" t="str">
            <v>QUANT.</v>
          </cell>
          <cell r="Y594" t="str">
            <v>UTILIZAÇÃO</v>
          </cell>
          <cell r="AG594" t="str">
            <v>CUSTO OPERACIONAL</v>
          </cell>
          <cell r="AO594" t="str">
            <v>CUSTO HORÁRIO</v>
          </cell>
        </row>
        <row r="595">
          <cell r="Y595" t="str">
            <v>PROD.</v>
          </cell>
          <cell r="AC595" t="str">
            <v>IMPROD.</v>
          </cell>
          <cell r="AG595" t="str">
            <v>PROD.</v>
          </cell>
          <cell r="AK595" t="str">
            <v>IMPROD.</v>
          </cell>
        </row>
        <row r="596">
          <cell r="C596" t="str">
            <v>E402</v>
          </cell>
          <cell r="F596" t="str">
            <v>CAMINHÃO CARROCERIA: MERCEDES BENZ: 2726 K - DE MADEIRA - 15 t</v>
          </cell>
          <cell r="V596">
            <v>0.44</v>
          </cell>
          <cell r="Y596">
            <v>1</v>
          </cell>
          <cell r="AC596">
            <v>0</v>
          </cell>
          <cell r="AG596">
            <v>169.94280000000001</v>
          </cell>
          <cell r="AK596">
            <v>17.939399999999999</v>
          </cell>
          <cell r="AO596">
            <v>74.77</v>
          </cell>
        </row>
        <row r="597">
          <cell r="C597" t="str">
            <v>E404</v>
          </cell>
          <cell r="F597" t="str">
            <v>CAMINHÃO BASCULANTE: MERCEDES BENZ: - 2726 K - 10 m3 - 15 t</v>
          </cell>
          <cell r="V597">
            <v>0.02</v>
          </cell>
          <cell r="Y597">
            <v>1</v>
          </cell>
          <cell r="AC597">
            <v>0</v>
          </cell>
          <cell r="AG597">
            <v>172.79079999999999</v>
          </cell>
          <cell r="AK597">
            <v>17.939399999999999</v>
          </cell>
          <cell r="AO597">
            <v>3.46</v>
          </cell>
        </row>
        <row r="604">
          <cell r="Y604" t="str">
            <v>CUSTO HORÁRIO DE EQUIPAMENTOS - TOTAL</v>
          </cell>
          <cell r="AO604">
            <v>78.22999999999999</v>
          </cell>
        </row>
        <row r="606">
          <cell r="C606" t="str">
            <v>CÓDIGO</v>
          </cell>
          <cell r="F606" t="str">
            <v>MÃO-DE-OBRA SUPLEMENTAR</v>
          </cell>
          <cell r="AC606" t="str">
            <v>K ou R</v>
          </cell>
          <cell r="AG606" t="str">
            <v>QUANT.</v>
          </cell>
          <cell r="AK606" t="str">
            <v>SALÁRIO BASE</v>
          </cell>
          <cell r="AO606" t="str">
            <v>CUSTO HORÁRIO</v>
          </cell>
        </row>
        <row r="608">
          <cell r="C608" t="str">
            <v>T501</v>
          </cell>
          <cell r="F608" t="str">
            <v>ENCARREGADO DE TURMA</v>
          </cell>
          <cell r="AG608">
            <v>13.8</v>
          </cell>
          <cell r="AK608">
            <v>22.98488</v>
          </cell>
          <cell r="AO608">
            <v>317.19</v>
          </cell>
        </row>
        <row r="610">
          <cell r="F610">
            <v>0</v>
          </cell>
          <cell r="AC610">
            <v>0</v>
          </cell>
          <cell r="AK610">
            <v>0</v>
          </cell>
          <cell r="AO610">
            <v>0</v>
          </cell>
        </row>
        <row r="616">
          <cell r="Y616" t="str">
            <v>FERRAMENTAS MANUAIS</v>
          </cell>
          <cell r="AG616">
            <v>0.15509999999999999</v>
          </cell>
          <cell r="AK616">
            <v>317.19</v>
          </cell>
          <cell r="AO616">
            <v>49.2</v>
          </cell>
        </row>
        <row r="617">
          <cell r="Y617" t="str">
            <v>CUSTO HORÁRIO DE MÃO-DE-OBRA - TOTAL</v>
          </cell>
          <cell r="AO617">
            <v>366.39</v>
          </cell>
        </row>
        <row r="619">
          <cell r="Y619" t="str">
            <v>CUSTO HORÁRIO DE EXECUÇÃO</v>
          </cell>
          <cell r="AO619">
            <v>444.62</v>
          </cell>
        </row>
        <row r="620">
          <cell r="C620" t="str">
            <v>PRODUÇÃO DA EQUIPE</v>
          </cell>
          <cell r="Q620">
            <v>1</v>
          </cell>
          <cell r="V620" t="str">
            <v>m</v>
          </cell>
          <cell r="Y620" t="str">
            <v>CUSTO UNITÁRIO DE EXECUÇÃO</v>
          </cell>
          <cell r="AO620">
            <v>444.62</v>
          </cell>
        </row>
        <row r="622">
          <cell r="C622" t="str">
            <v>CÓDIGO</v>
          </cell>
          <cell r="F622" t="str">
            <v>MATERIAIS</v>
          </cell>
          <cell r="AC622" t="str">
            <v>UNIDADE</v>
          </cell>
          <cell r="AG622" t="str">
            <v>CUSTO UNITÁRIO</v>
          </cell>
          <cell r="AK622" t="str">
            <v>CONSUMO</v>
          </cell>
          <cell r="AO622" t="str">
            <v>CUSTO TOTAL</v>
          </cell>
        </row>
        <row r="624">
          <cell r="C624" t="str">
            <v>1.A.01.402.01</v>
          </cell>
          <cell r="F624" t="str">
            <v>FORMA DE PLACA COMPENSADA RESINADA</v>
          </cell>
          <cell r="AC624" t="str">
            <v>m²</v>
          </cell>
          <cell r="AG624">
            <v>35.03</v>
          </cell>
          <cell r="AK624">
            <v>3.6333000000000002</v>
          </cell>
          <cell r="AO624">
            <v>127.27</v>
          </cell>
        </row>
        <row r="625">
          <cell r="C625" t="str">
            <v>1.A.01.410.51</v>
          </cell>
          <cell r="F625" t="str">
            <v>CONCRETO Fck=10 MPa AC/BC</v>
          </cell>
          <cell r="AC625" t="str">
            <v>m³</v>
          </cell>
          <cell r="AG625">
            <v>454.03999999999996</v>
          </cell>
          <cell r="AK625">
            <v>0.28000000000000003</v>
          </cell>
          <cell r="AO625">
            <v>127.13</v>
          </cell>
        </row>
        <row r="626">
          <cell r="C626" t="str">
            <v>1.A.01.415.51</v>
          </cell>
          <cell r="F626" t="str">
            <v>CONCRETO ESTRUTURAL Fck=15 MPa AC/BC</v>
          </cell>
          <cell r="AC626" t="str">
            <v>m³</v>
          </cell>
          <cell r="AG626">
            <v>464.4</v>
          </cell>
          <cell r="AK626">
            <v>2.2999999999999998</v>
          </cell>
          <cell r="AO626">
            <v>1068.1199999999999</v>
          </cell>
        </row>
        <row r="627">
          <cell r="C627" t="str">
            <v>1.A.01.450.01</v>
          </cell>
          <cell r="F627" t="str">
            <v>ESCORAMENTO DE BUEIROS CELULARES</v>
          </cell>
          <cell r="AC627" t="str">
            <v>m³</v>
          </cell>
          <cell r="AG627">
            <v>50.15</v>
          </cell>
          <cell r="AK627">
            <v>4</v>
          </cell>
          <cell r="AO627">
            <v>200.6</v>
          </cell>
        </row>
        <row r="628">
          <cell r="C628" t="str">
            <v>1.A.01.580.02</v>
          </cell>
          <cell r="F628" t="str">
            <v>FORNECIMENTO, PREPARO E COLOCAÇÃO FORMAS AÇO CA 50</v>
          </cell>
          <cell r="AC628" t="str">
            <v>kg</v>
          </cell>
          <cell r="AG628">
            <v>5.9550000000000001</v>
          </cell>
          <cell r="AK628">
            <v>158</v>
          </cell>
          <cell r="AO628">
            <v>940.89</v>
          </cell>
        </row>
        <row r="629">
          <cell r="C629" t="str">
            <v>1.A.01.603.51</v>
          </cell>
          <cell r="F629" t="str">
            <v>ARGAMASSA CIMENTO-AREIA 1:3 AC</v>
          </cell>
          <cell r="AC629" t="str">
            <v>m³</v>
          </cell>
          <cell r="AG629">
            <v>523.72</v>
          </cell>
          <cell r="AK629">
            <v>0.1</v>
          </cell>
          <cell r="AO629">
            <v>52.37</v>
          </cell>
        </row>
        <row r="632">
          <cell r="Y632" t="str">
            <v>CUSTO DE MATERIAIS - TOTAL</v>
          </cell>
          <cell r="AO632">
            <v>2516.3799999999997</v>
          </cell>
        </row>
        <row r="634">
          <cell r="C634" t="str">
            <v>CÓDIGO</v>
          </cell>
          <cell r="F634" t="str">
            <v>EQUIPAMENTO DE TRANSPORTE</v>
          </cell>
          <cell r="S634" t="str">
            <v>TIPO</v>
          </cell>
          <cell r="V634" t="str">
            <v>PISO</v>
          </cell>
          <cell r="Y634" t="str">
            <v>MATERIAL</v>
          </cell>
          <cell r="AE634" t="str">
            <v>CUSTO (tkm)</v>
          </cell>
          <cell r="AH634" t="str">
            <v>DT            (km)</v>
          </cell>
          <cell r="AK634" t="str">
            <v>CONSUMO</v>
          </cell>
          <cell r="AO634" t="str">
            <v>CUSTO TOTAL</v>
          </cell>
        </row>
        <row r="645">
          <cell r="Y645" t="str">
            <v>CUSTO DE TRANSPORTE - TOTAL</v>
          </cell>
          <cell r="AO645">
            <v>0</v>
          </cell>
        </row>
        <row r="647">
          <cell r="Y647" t="str">
            <v>CUSTO UNITÁRIO DIRETO - TOTAL</v>
          </cell>
          <cell r="AO647">
            <v>2960.9999999999995</v>
          </cell>
        </row>
        <row r="648">
          <cell r="Y648" t="str">
            <v>LDI</v>
          </cell>
          <cell r="AH648">
            <v>0.27839999999999998</v>
          </cell>
          <cell r="AO648">
            <v>824.34</v>
          </cell>
        </row>
        <row r="649">
          <cell r="A649" t="str">
            <v>2.S.04.200.68</v>
          </cell>
          <cell r="Y649" t="str">
            <v>PREÇO UNITÁRIO TOTAL</v>
          </cell>
          <cell r="AO649">
            <v>3785.3399999999997</v>
          </cell>
        </row>
        <row r="651">
          <cell r="C651" t="str">
            <v>OBSERVAÇÕES:</v>
          </cell>
        </row>
        <row r="658">
          <cell r="C658" t="str">
            <v>RODOVIA:</v>
          </cell>
          <cell r="G658" t="str">
            <v>BR-487/PR</v>
          </cell>
          <cell r="AB658" t="str">
            <v>DATA-BASE:      MARÇO/2011/PR</v>
          </cell>
          <cell r="AJ658" t="str">
            <v>PB-Qd 08</v>
          </cell>
        </row>
        <row r="659">
          <cell r="C659" t="str">
            <v>TRECHO:</v>
          </cell>
          <cell r="G659" t="str">
            <v>DIV. MS/PR - ENTR. BR-373(B)/PR-151 (P. GROSSA)</v>
          </cell>
        </row>
        <row r="660">
          <cell r="C660" t="str">
            <v>SUBTRECHO:</v>
          </cell>
          <cell r="G660" t="str">
            <v xml:space="preserve">ENTR. PR-180/323(B)(CRUZEIRO DO OESTE) - ENTR. PR-465 (NOVA BRASÍLIA)                </v>
          </cell>
        </row>
        <row r="663">
          <cell r="C663" t="str">
            <v>COMPOSIÇÃO DE PREÇO UNITÁRIO</v>
          </cell>
        </row>
        <row r="665">
          <cell r="C665" t="str">
            <v>CÓDIGO:</v>
          </cell>
          <cell r="G665" t="str">
            <v>2.S.04.200.72</v>
          </cell>
          <cell r="K665" t="str">
            <v>SERVIÇO:</v>
          </cell>
          <cell r="O665" t="str">
            <v>CORPO BSCC 2,00 m x 2,00 m - h: 10,00 a 12,50 m AC/BC - Transposição</v>
          </cell>
          <cell r="AL665" t="str">
            <v>UNIDADE:</v>
          </cell>
          <cell r="AP665" t="str">
            <v>m</v>
          </cell>
        </row>
        <row r="668">
          <cell r="C668" t="str">
            <v>CÓDIGO</v>
          </cell>
          <cell r="F668" t="str">
            <v>EQUIPAMENTOS</v>
          </cell>
          <cell r="V668" t="str">
            <v>QUANT.</v>
          </cell>
          <cell r="Y668" t="str">
            <v>UTILIZAÇÃO</v>
          </cell>
          <cell r="AG668" t="str">
            <v>CUSTO OPERACIONAL</v>
          </cell>
          <cell r="AO668" t="str">
            <v>CUSTO HORÁRIO</v>
          </cell>
        </row>
        <row r="669">
          <cell r="Y669" t="str">
            <v>PROD.</v>
          </cell>
          <cell r="AC669" t="str">
            <v>IMPROD.</v>
          </cell>
          <cell r="AG669" t="str">
            <v>PROD.</v>
          </cell>
          <cell r="AK669" t="str">
            <v>IMPROD.</v>
          </cell>
        </row>
        <row r="670">
          <cell r="C670" t="str">
            <v>E402</v>
          </cell>
          <cell r="F670" t="str">
            <v>CAMINHÃO CARROCERIA: MERCEDES BENZ: 2726 K - DE MADEIRA - 15 t</v>
          </cell>
          <cell r="V670">
            <v>0.43</v>
          </cell>
          <cell r="Y670">
            <v>1</v>
          </cell>
          <cell r="AC670">
            <v>0</v>
          </cell>
          <cell r="AG670">
            <v>169.94280000000001</v>
          </cell>
          <cell r="AK670">
            <v>17.939399999999999</v>
          </cell>
          <cell r="AO670">
            <v>73.08</v>
          </cell>
        </row>
        <row r="671">
          <cell r="C671" t="str">
            <v>E404</v>
          </cell>
          <cell r="F671" t="str">
            <v>CAMINHÃO BASCULANTE: MERCEDES BENZ: - 2726 K - 10 m3 - 15 t</v>
          </cell>
          <cell r="V671">
            <v>0.02</v>
          </cell>
          <cell r="Y671">
            <v>1</v>
          </cell>
          <cell r="AC671">
            <v>0</v>
          </cell>
          <cell r="AG671">
            <v>172.79079999999999</v>
          </cell>
          <cell r="AK671">
            <v>17.939399999999999</v>
          </cell>
          <cell r="AO671">
            <v>3.46</v>
          </cell>
        </row>
        <row r="678">
          <cell r="Y678" t="str">
            <v>CUSTO HORÁRIO DE EQUIPAMENTOS - TOTAL</v>
          </cell>
          <cell r="AO678">
            <v>76.539999999999992</v>
          </cell>
        </row>
        <row r="680">
          <cell r="C680" t="str">
            <v>CÓDIGO</v>
          </cell>
          <cell r="F680" t="str">
            <v>MÃO-DE-OBRA SUPLEMENTAR</v>
          </cell>
          <cell r="AC680" t="str">
            <v>K ou R</v>
          </cell>
          <cell r="AG680" t="str">
            <v>QUANT.</v>
          </cell>
          <cell r="AK680" t="str">
            <v>SALÁRIO BASE</v>
          </cell>
          <cell r="AO680" t="str">
            <v>CUSTO HORÁRIO</v>
          </cell>
        </row>
        <row r="682">
          <cell r="C682" t="str">
            <v>T501</v>
          </cell>
          <cell r="F682" t="str">
            <v>ENCARREGADO DE TURMA</v>
          </cell>
          <cell r="AG682">
            <v>16.46</v>
          </cell>
          <cell r="AK682">
            <v>22.98488</v>
          </cell>
          <cell r="AO682">
            <v>378.33</v>
          </cell>
        </row>
        <row r="684">
          <cell r="F684">
            <v>0</v>
          </cell>
          <cell r="AC684">
            <v>0</v>
          </cell>
          <cell r="AK684">
            <v>0</v>
          </cell>
          <cell r="AO684">
            <v>0</v>
          </cell>
        </row>
        <row r="690">
          <cell r="Y690" t="str">
            <v>FERRAMENTAS MANUAIS</v>
          </cell>
          <cell r="AG690">
            <v>0.15509999999999999</v>
          </cell>
          <cell r="AK690">
            <v>378.33</v>
          </cell>
          <cell r="AO690">
            <v>58.68</v>
          </cell>
        </row>
        <row r="691">
          <cell r="Y691" t="str">
            <v>CUSTO HORÁRIO DE MÃO-DE-OBRA - TOTAL</v>
          </cell>
          <cell r="AO691">
            <v>437.01</v>
          </cell>
        </row>
        <row r="693">
          <cell r="Y693" t="str">
            <v>CUSTO HORÁRIO DE EXECUÇÃO</v>
          </cell>
          <cell r="AO693">
            <v>513.54999999999995</v>
          </cell>
        </row>
        <row r="694">
          <cell r="C694" t="str">
            <v>PRODUÇÃO DA EQUIPE</v>
          </cell>
          <cell r="Q694">
            <v>1</v>
          </cell>
          <cell r="V694" t="str">
            <v>m</v>
          </cell>
          <cell r="Y694" t="str">
            <v>CUSTO UNITÁRIO DE EXECUÇÃO</v>
          </cell>
          <cell r="AO694">
            <v>513.54999999999995</v>
          </cell>
        </row>
        <row r="696">
          <cell r="C696" t="str">
            <v>CÓDIGO</v>
          </cell>
          <cell r="F696" t="str">
            <v>MATERIAIS</v>
          </cell>
          <cell r="AC696" t="str">
            <v>UNIDADE</v>
          </cell>
          <cell r="AG696" t="str">
            <v>CUSTO UNITÁRIO</v>
          </cell>
          <cell r="AK696" t="str">
            <v>CONSUMO</v>
          </cell>
          <cell r="AO696" t="str">
            <v>CUSTO TOTAL</v>
          </cell>
        </row>
        <row r="698">
          <cell r="C698" t="str">
            <v>1.A.01.402.01</v>
          </cell>
          <cell r="F698" t="str">
            <v>FORMA DE PLACA COMPENSADA RESINADA</v>
          </cell>
          <cell r="AC698" t="str">
            <v>m²</v>
          </cell>
          <cell r="AG698">
            <v>35.03</v>
          </cell>
          <cell r="AK698">
            <v>3.6333000000000002</v>
          </cell>
          <cell r="AO698">
            <v>127.27</v>
          </cell>
        </row>
        <row r="699">
          <cell r="C699" t="str">
            <v>1.A.01.410.51</v>
          </cell>
          <cell r="F699" t="str">
            <v>CONCRETO Fck=10 MPa AC/BC</v>
          </cell>
          <cell r="AC699" t="str">
            <v>m³</v>
          </cell>
          <cell r="AG699">
            <v>454.03999999999996</v>
          </cell>
          <cell r="AK699">
            <v>0.28000000000000003</v>
          </cell>
          <cell r="AO699">
            <v>127.13</v>
          </cell>
        </row>
        <row r="700">
          <cell r="C700" t="str">
            <v>1.A.01.415.51</v>
          </cell>
          <cell r="F700" t="str">
            <v>CONCRETO ESTRUTURAL Fck=15 MPa AC/BC</v>
          </cell>
          <cell r="AC700" t="str">
            <v>m³</v>
          </cell>
          <cell r="AG700">
            <v>464.4</v>
          </cell>
          <cell r="AK700">
            <v>2.2999999999999998</v>
          </cell>
          <cell r="AO700">
            <v>1068.1199999999999</v>
          </cell>
        </row>
        <row r="701">
          <cell r="C701" t="str">
            <v>1.A.01.450.01</v>
          </cell>
          <cell r="F701" t="str">
            <v>ESCORAMENTO DE BUEIROS CELULARES</v>
          </cell>
          <cell r="AC701" t="str">
            <v>m³</v>
          </cell>
          <cell r="AG701">
            <v>50.15</v>
          </cell>
          <cell r="AK701">
            <v>4</v>
          </cell>
          <cell r="AO701">
            <v>200.6</v>
          </cell>
        </row>
        <row r="702">
          <cell r="C702" t="str">
            <v>1.A.01.580.02</v>
          </cell>
          <cell r="F702" t="str">
            <v>FORNECIMENTO, PREPARO E COLOCAÇÃO FORMAS AÇO CA 50</v>
          </cell>
          <cell r="AC702" t="str">
            <v>kg</v>
          </cell>
          <cell r="AG702">
            <v>5.9550000000000001</v>
          </cell>
          <cell r="AK702">
            <v>186</v>
          </cell>
          <cell r="AO702">
            <v>1107.6300000000001</v>
          </cell>
        </row>
        <row r="703">
          <cell r="C703" t="str">
            <v>1.A.01.603.51</v>
          </cell>
          <cell r="F703" t="str">
            <v>ARGAMASSA CIMENTO-AREIA 1:3 AC</v>
          </cell>
          <cell r="AC703" t="str">
            <v>m³</v>
          </cell>
          <cell r="AG703">
            <v>523.72</v>
          </cell>
          <cell r="AK703">
            <v>0.1</v>
          </cell>
          <cell r="AO703">
            <v>52.37</v>
          </cell>
        </row>
        <row r="706">
          <cell r="Y706" t="str">
            <v>CUSTO DE MATERIAIS - TOTAL</v>
          </cell>
          <cell r="AO706">
            <v>2683.12</v>
          </cell>
        </row>
        <row r="708">
          <cell r="C708" t="str">
            <v>CÓDIGO</v>
          </cell>
          <cell r="F708" t="str">
            <v>EQUIPAMENTO DE TRANSPORTE</v>
          </cell>
          <cell r="S708" t="str">
            <v>TIPO</v>
          </cell>
          <cell r="V708" t="str">
            <v>PISO</v>
          </cell>
          <cell r="Y708" t="str">
            <v>MATERIAL</v>
          </cell>
          <cell r="AE708" t="str">
            <v>CUSTO (tkm)</v>
          </cell>
          <cell r="AH708" t="str">
            <v>DT            (km)</v>
          </cell>
          <cell r="AK708" t="str">
            <v>CONSUMO</v>
          </cell>
          <cell r="AO708" t="str">
            <v>CUSTO TOTAL</v>
          </cell>
        </row>
        <row r="719">
          <cell r="Y719" t="str">
            <v>CUSTO DE TRANSPORTE - TOTAL</v>
          </cell>
          <cell r="AO719">
            <v>0</v>
          </cell>
        </row>
        <row r="721">
          <cell r="Y721" t="str">
            <v>CUSTO UNITÁRIO DIRETO - TOTAL</v>
          </cell>
          <cell r="AO721">
            <v>3196.67</v>
          </cell>
        </row>
        <row r="722">
          <cell r="Y722" t="str">
            <v>LDI</v>
          </cell>
          <cell r="AH722">
            <v>0.27839999999999998</v>
          </cell>
          <cell r="AO722">
            <v>889.95</v>
          </cell>
        </row>
        <row r="723">
          <cell r="A723" t="str">
            <v>2.S.04.200.72</v>
          </cell>
          <cell r="Y723" t="str">
            <v>PREÇO UNITÁRIO TOTAL</v>
          </cell>
          <cell r="AO723">
            <v>4086.62</v>
          </cell>
        </row>
        <row r="725">
          <cell r="C725" t="str">
            <v>OBSERVAÇÕES:</v>
          </cell>
        </row>
        <row r="732">
          <cell r="C732" t="str">
            <v>RODOVIA:</v>
          </cell>
          <cell r="G732" t="str">
            <v>BR-487/PR</v>
          </cell>
          <cell r="AB732" t="str">
            <v>DATA-BASE:      MARÇO/2011/PR</v>
          </cell>
          <cell r="AJ732" t="str">
            <v>PB-Qd 08</v>
          </cell>
        </row>
        <row r="733">
          <cell r="C733" t="str">
            <v>TRECHO:</v>
          </cell>
          <cell r="G733" t="str">
            <v>DIV. MS/PR - ENTR. BR-373(B)/PR-151 (P. GROSSA)</v>
          </cell>
        </row>
        <row r="734">
          <cell r="C734" t="str">
            <v>SUBTRECHO:</v>
          </cell>
          <cell r="G734" t="str">
            <v xml:space="preserve">ENTR. PR-180/323(B)(CRUZEIRO DO OESTE) - ENTR. PR-465 (NOVA BRASÍLIA)                </v>
          </cell>
        </row>
        <row r="737">
          <cell r="C737" t="str">
            <v>COMPOSIÇÃO DE PREÇO UNITÁRIO</v>
          </cell>
        </row>
        <row r="739">
          <cell r="C739" t="str">
            <v>CÓDIGO:</v>
          </cell>
          <cell r="G739" t="str">
            <v>2.S.04.201.52</v>
          </cell>
          <cell r="K739" t="str">
            <v>SERVIÇO:</v>
          </cell>
          <cell r="O739" t="str">
            <v>BOCA BSCC 2,00 m x 2,00 m - NORMAL AC/BC</v>
          </cell>
          <cell r="AL739" t="str">
            <v>UNIDADE:</v>
          </cell>
          <cell r="AP739" t="str">
            <v>ud</v>
          </cell>
        </row>
        <row r="742">
          <cell r="C742" t="str">
            <v>CÓDIGO</v>
          </cell>
          <cell r="F742" t="str">
            <v>EQUIPAMENTOS</v>
          </cell>
          <cell r="V742" t="str">
            <v>QUANT.</v>
          </cell>
          <cell r="Y742" t="str">
            <v>UTILIZAÇÃO</v>
          </cell>
          <cell r="AG742" t="str">
            <v>CUSTO OPERACIONAL</v>
          </cell>
          <cell r="AO742" t="str">
            <v>CUSTO HORÁRIO</v>
          </cell>
        </row>
        <row r="743">
          <cell r="Y743" t="str">
            <v>PROD.</v>
          </cell>
          <cell r="AC743" t="str">
            <v>IMPROD.</v>
          </cell>
          <cell r="AG743" t="str">
            <v>PROD.</v>
          </cell>
          <cell r="AK743" t="str">
            <v>IMPROD.</v>
          </cell>
        </row>
        <row r="744">
          <cell r="C744" t="str">
            <v>E402</v>
          </cell>
          <cell r="F744" t="str">
            <v>CAMINHÃO CARROCERIA: MERCEDES BENZ: 2726 K - DE MADEIRA - 15 t</v>
          </cell>
          <cell r="V744">
            <v>0.32</v>
          </cell>
          <cell r="Y744">
            <v>1</v>
          </cell>
          <cell r="AC744">
            <v>0</v>
          </cell>
          <cell r="AG744">
            <v>169.94280000000001</v>
          </cell>
          <cell r="AK744">
            <v>17.939399999999999</v>
          </cell>
          <cell r="AO744">
            <v>54.38</v>
          </cell>
        </row>
        <row r="745">
          <cell r="C745" t="str">
            <v>E404</v>
          </cell>
          <cell r="F745" t="str">
            <v>CAMINHÃO BASCULANTE: MERCEDES BENZ: - 2726 K - 10 m3 - 15 t</v>
          </cell>
          <cell r="V745">
            <v>0.05</v>
          </cell>
          <cell r="Y745">
            <v>1</v>
          </cell>
          <cell r="AC745">
            <v>0</v>
          </cell>
          <cell r="AG745">
            <v>172.79079999999999</v>
          </cell>
          <cell r="AK745">
            <v>17.939399999999999</v>
          </cell>
          <cell r="AO745">
            <v>8.64</v>
          </cell>
        </row>
        <row r="752">
          <cell r="Y752" t="str">
            <v>CUSTO HORÁRIO DE EQUIPAMENTOS - TOTAL</v>
          </cell>
          <cell r="AO752">
            <v>63.02</v>
          </cell>
        </row>
        <row r="754">
          <cell r="C754" t="str">
            <v>CÓDIGO</v>
          </cell>
          <cell r="F754" t="str">
            <v>MÃO-DE-OBRA SUPLEMENTAR</v>
          </cell>
          <cell r="AC754" t="str">
            <v>K ou R</v>
          </cell>
          <cell r="AG754" t="str">
            <v>QUANT.</v>
          </cell>
          <cell r="AK754" t="str">
            <v>SALÁRIO BASE</v>
          </cell>
          <cell r="AO754" t="str">
            <v>CUSTO HORÁRIO</v>
          </cell>
        </row>
        <row r="756">
          <cell r="C756" t="str">
            <v>T501</v>
          </cell>
          <cell r="F756" t="str">
            <v>ENCARREGADO DE TURMA</v>
          </cell>
          <cell r="AG756">
            <v>53.5</v>
          </cell>
          <cell r="AK756">
            <v>22.98488</v>
          </cell>
          <cell r="AO756">
            <v>1229.69</v>
          </cell>
        </row>
        <row r="758">
          <cell r="F758">
            <v>0</v>
          </cell>
          <cell r="AC758">
            <v>0</v>
          </cell>
          <cell r="AK758">
            <v>0</v>
          </cell>
          <cell r="AO758">
            <v>0</v>
          </cell>
        </row>
        <row r="764">
          <cell r="Y764" t="str">
            <v>FERRAMENTAS MANUAIS</v>
          </cell>
          <cell r="AG764">
            <v>0.15509999999999999</v>
          </cell>
          <cell r="AK764">
            <v>1229.69</v>
          </cell>
          <cell r="AO764">
            <v>190.72</v>
          </cell>
        </row>
        <row r="765">
          <cell r="Y765" t="str">
            <v>CUSTO HORÁRIO DE MÃO-DE-OBRA - TOTAL</v>
          </cell>
          <cell r="AO765">
            <v>1420.41</v>
          </cell>
        </row>
        <row r="767">
          <cell r="Y767" t="str">
            <v>CUSTO HORÁRIO DE EXECUÇÃO</v>
          </cell>
          <cell r="AO767">
            <v>1483.43</v>
          </cell>
        </row>
        <row r="768">
          <cell r="C768" t="str">
            <v>PRODUÇÃO DA EQUIPE</v>
          </cell>
          <cell r="Q768">
            <v>1</v>
          </cell>
          <cell r="V768" t="str">
            <v>ud</v>
          </cell>
          <cell r="Y768" t="str">
            <v>CUSTO UNITÁRIO DE EXECUÇÃO</v>
          </cell>
          <cell r="AO768">
            <v>1483.43</v>
          </cell>
        </row>
        <row r="770">
          <cell r="C770" t="str">
            <v>CÓDIGO</v>
          </cell>
          <cell r="F770" t="str">
            <v>MATERIAIS</v>
          </cell>
          <cell r="AC770" t="str">
            <v>UNIDADE</v>
          </cell>
          <cell r="AG770" t="str">
            <v>CUSTO UNITÁRIO</v>
          </cell>
          <cell r="AK770" t="str">
            <v>CONSUMO</v>
          </cell>
          <cell r="AO770" t="str">
            <v>CUSTO TOTAL</v>
          </cell>
        </row>
        <row r="772">
          <cell r="C772" t="str">
            <v>1.A.01.401.01</v>
          </cell>
          <cell r="F772" t="str">
            <v>FORMA COMUM DE MADEIRA</v>
          </cell>
          <cell r="AC772" t="str">
            <v>m²</v>
          </cell>
          <cell r="AG772">
            <v>40.42</v>
          </cell>
          <cell r="AK772">
            <v>56.5</v>
          </cell>
          <cell r="AO772">
            <v>2283.73</v>
          </cell>
        </row>
        <row r="773">
          <cell r="C773" t="str">
            <v>1.A.01.410.51</v>
          </cell>
          <cell r="F773" t="str">
            <v>CONCRETO Fck=10 MPa AC/BC</v>
          </cell>
          <cell r="AC773" t="str">
            <v>m³</v>
          </cell>
          <cell r="AG773">
            <v>454.03999999999996</v>
          </cell>
          <cell r="AK773">
            <v>3.15</v>
          </cell>
          <cell r="AO773">
            <v>1430.23</v>
          </cell>
        </row>
        <row r="774">
          <cell r="C774" t="str">
            <v>1.A.01.415.51</v>
          </cell>
          <cell r="F774" t="str">
            <v>CONCRETO ESTRUTURAL Fck=15 MPa AC/BC</v>
          </cell>
          <cell r="AC774" t="str">
            <v>m³</v>
          </cell>
          <cell r="AG774">
            <v>464.4</v>
          </cell>
          <cell r="AK774">
            <v>8.93</v>
          </cell>
          <cell r="AO774">
            <v>4147.09</v>
          </cell>
        </row>
        <row r="775">
          <cell r="C775" t="str">
            <v>1.A.01.580.02</v>
          </cell>
          <cell r="F775" t="str">
            <v>FORNECIMENTO, PREPARO E COLOCAÇÃO FORMAS AÇO CA 50</v>
          </cell>
          <cell r="AC775" t="str">
            <v>kg</v>
          </cell>
          <cell r="AG775">
            <v>5.9550000000000001</v>
          </cell>
          <cell r="AK775">
            <v>637.5</v>
          </cell>
          <cell r="AO775">
            <v>3796.31</v>
          </cell>
        </row>
        <row r="776">
          <cell r="C776" t="str">
            <v>1.A.01.603.51</v>
          </cell>
          <cell r="F776" t="str">
            <v>ARGAMASSA CIMENTO-AREIA 1:3 AC</v>
          </cell>
          <cell r="AC776" t="str">
            <v>m³</v>
          </cell>
          <cell r="AG776">
            <v>523.72</v>
          </cell>
          <cell r="AK776">
            <v>0.435</v>
          </cell>
          <cell r="AO776">
            <v>227.82</v>
          </cell>
        </row>
        <row r="780">
          <cell r="Y780" t="str">
            <v>CUSTO DE MATERIAIS - TOTAL</v>
          </cell>
          <cell r="AO780">
            <v>11885.18</v>
          </cell>
        </row>
        <row r="782">
          <cell r="C782" t="str">
            <v>CÓDIGO</v>
          </cell>
          <cell r="F782" t="str">
            <v>EQUIPAMENTO DE TRANSPORTE</v>
          </cell>
          <cell r="S782" t="str">
            <v>TIPO</v>
          </cell>
          <cell r="V782" t="str">
            <v>PISO</v>
          </cell>
          <cell r="Y782" t="str">
            <v>MATERIAL</v>
          </cell>
          <cell r="AE782" t="str">
            <v>CUSTO (tkm)</v>
          </cell>
          <cell r="AH782" t="str">
            <v>DT            (km)</v>
          </cell>
          <cell r="AK782" t="str">
            <v>CONSUMO</v>
          </cell>
          <cell r="AO782" t="str">
            <v>CUSTO TOTAL</v>
          </cell>
        </row>
        <row r="793">
          <cell r="Y793" t="str">
            <v>CUSTO DE TRANSPORTE - TOTAL</v>
          </cell>
          <cell r="AO793">
            <v>0</v>
          </cell>
        </row>
        <row r="795">
          <cell r="Y795" t="str">
            <v>CUSTO UNITÁRIO DIRETO - TOTAL</v>
          </cell>
          <cell r="AO795">
            <v>13368.61</v>
          </cell>
        </row>
        <row r="796">
          <cell r="Y796" t="str">
            <v>LDI</v>
          </cell>
          <cell r="AH796">
            <v>0.27839999999999998</v>
          </cell>
          <cell r="AO796">
            <v>3721.82</v>
          </cell>
        </row>
        <row r="797">
          <cell r="A797" t="str">
            <v>2.S.04.201.52</v>
          </cell>
          <cell r="Y797" t="str">
            <v>PREÇO UNITÁRIO TOTAL</v>
          </cell>
          <cell r="AO797">
            <v>17090.43</v>
          </cell>
        </row>
        <row r="799">
          <cell r="C799" t="str">
            <v>OBSERVAÇÕES:</v>
          </cell>
        </row>
        <row r="806">
          <cell r="C806" t="str">
            <v>RODOVIA:</v>
          </cell>
          <cell r="G806" t="str">
            <v>BR-487/PR</v>
          </cell>
          <cell r="AB806" t="str">
            <v>DATA-BASE:      MARÇO/2011/PR</v>
          </cell>
          <cell r="AJ806" t="str">
            <v>PB-Qd 08</v>
          </cell>
        </row>
        <row r="807">
          <cell r="C807" t="str">
            <v>TRECHO:</v>
          </cell>
          <cell r="G807" t="str">
            <v>DIV. MS/PR - ENTR. BR-373(B)/PR-151 (P. GROSSA)</v>
          </cell>
        </row>
        <row r="808">
          <cell r="C808" t="str">
            <v>SUBTRECHO:</v>
          </cell>
          <cell r="G808" t="str">
            <v xml:space="preserve">ENTR. PR-180/323(B)(CRUZEIRO DO OESTE) - ENTR. PR-465 (NOVA BRASÍLIA)                </v>
          </cell>
        </row>
        <row r="811">
          <cell r="C811" t="str">
            <v>COMPOSIÇÃO DE PREÇO UNITÁRIO</v>
          </cell>
        </row>
        <row r="813">
          <cell r="C813" t="str">
            <v>CÓDIGO:</v>
          </cell>
          <cell r="G813" t="str">
            <v>2.S.04.400.53</v>
          </cell>
          <cell r="K813" t="str">
            <v>SERVIÇO:</v>
          </cell>
          <cell r="O813" t="str">
            <v>VALETA PROTEÇÃO DE CORTES C/ REVEST. CONCRETO - VPC 03 AC/BC</v>
          </cell>
          <cell r="AL813" t="str">
            <v>UNIDADE:</v>
          </cell>
          <cell r="AP813" t="str">
            <v>m</v>
          </cell>
        </row>
        <row r="816">
          <cell r="C816" t="str">
            <v>CÓDIGO</v>
          </cell>
          <cell r="F816" t="str">
            <v>EQUIPAMENTOS</v>
          </cell>
          <cell r="V816" t="str">
            <v>QUANT.</v>
          </cell>
          <cell r="Y816" t="str">
            <v>UTILIZAÇÃO</v>
          </cell>
          <cell r="AG816" t="str">
            <v>CUSTO OPERACIONAL</v>
          </cell>
          <cell r="AO816" t="str">
            <v>CUSTO HORÁRIO</v>
          </cell>
        </row>
        <row r="817">
          <cell r="Y817" t="str">
            <v>PROD.</v>
          </cell>
          <cell r="AC817" t="str">
            <v>IMPROD.</v>
          </cell>
          <cell r="AG817" t="str">
            <v>PROD.</v>
          </cell>
          <cell r="AK817" t="str">
            <v>IMPROD.</v>
          </cell>
        </row>
        <row r="818">
          <cell r="C818" t="str">
            <v>E402</v>
          </cell>
          <cell r="F818" t="str">
            <v>CAMINHÃO CARROCERIA: MERCEDES BENZ: 2726 K - DE MADEIRA - 15 t</v>
          </cell>
          <cell r="V818">
            <v>0.01</v>
          </cell>
          <cell r="Y818">
            <v>1</v>
          </cell>
          <cell r="AC818">
            <v>0</v>
          </cell>
          <cell r="AG818">
            <v>169.94280000000001</v>
          </cell>
          <cell r="AK818">
            <v>17.939399999999999</v>
          </cell>
          <cell r="AO818">
            <v>1.7</v>
          </cell>
        </row>
        <row r="826">
          <cell r="Y826" t="str">
            <v>CUSTO HORÁRIO DE EQUIPAMENTOS - TOTAL</v>
          </cell>
          <cell r="AO826">
            <v>1.7</v>
          </cell>
        </row>
        <row r="828">
          <cell r="C828" t="str">
            <v>CÓDIGO</v>
          </cell>
          <cell r="F828" t="str">
            <v>MÃO-DE-OBRA SUPLEMENTAR</v>
          </cell>
          <cell r="AC828" t="str">
            <v>K ou R</v>
          </cell>
          <cell r="AG828" t="str">
            <v>QUANT.</v>
          </cell>
          <cell r="AK828" t="str">
            <v>SALÁRIO BASE</v>
          </cell>
          <cell r="AO828" t="str">
            <v>CUSTO HORÁRIO</v>
          </cell>
        </row>
        <row r="830">
          <cell r="C830" t="str">
            <v>T501</v>
          </cell>
          <cell r="F830" t="str">
            <v>ENCARREGADO DE TURMA</v>
          </cell>
          <cell r="AG830">
            <v>0.3</v>
          </cell>
          <cell r="AK830">
            <v>22.98488</v>
          </cell>
          <cell r="AO830">
            <v>6.9</v>
          </cell>
        </row>
        <row r="831">
          <cell r="C831" t="str">
            <v>T701</v>
          </cell>
          <cell r="F831" t="str">
            <v>SERVENTE</v>
          </cell>
          <cell r="AG831">
            <v>2.5</v>
          </cell>
          <cell r="AK831">
            <v>7.90456</v>
          </cell>
          <cell r="AO831">
            <v>19.760000000000002</v>
          </cell>
        </row>
        <row r="838">
          <cell r="Y838" t="str">
            <v>FERRAMENTAS MANUAIS</v>
          </cell>
          <cell r="AG838">
            <v>0.2051</v>
          </cell>
          <cell r="AK838">
            <v>26.660000000000004</v>
          </cell>
          <cell r="AO838">
            <v>5.47</v>
          </cell>
        </row>
        <row r="839">
          <cell r="Y839" t="str">
            <v>CUSTO HORÁRIO DE MÃO-DE-OBRA - TOTAL</v>
          </cell>
          <cell r="AO839">
            <v>32.130000000000003</v>
          </cell>
        </row>
        <row r="841">
          <cell r="Y841" t="str">
            <v>CUSTO HORÁRIO DE EXECUÇÃO</v>
          </cell>
          <cell r="AO841">
            <v>33.830000000000005</v>
          </cell>
        </row>
        <row r="842">
          <cell r="C842" t="str">
            <v>PRODUÇÃO DA EQUIPE</v>
          </cell>
          <cell r="Q842">
            <v>1</v>
          </cell>
          <cell r="V842" t="str">
            <v>m</v>
          </cell>
          <cell r="Y842" t="str">
            <v>CUSTO UNITÁRIO DE EXECUÇÃO</v>
          </cell>
          <cell r="AO842">
            <v>33.83</v>
          </cell>
        </row>
        <row r="844">
          <cell r="C844" t="str">
            <v>CÓDIGO</v>
          </cell>
          <cell r="F844" t="str">
            <v>MATERIAIS</v>
          </cell>
          <cell r="AC844" t="str">
            <v>UNIDADE</v>
          </cell>
          <cell r="AG844" t="str">
            <v>CUSTO UNITÁRIO</v>
          </cell>
          <cell r="AK844" t="str">
            <v>CONSUMO</v>
          </cell>
          <cell r="AO844" t="str">
            <v>CUSTO TOTAL</v>
          </cell>
        </row>
        <row r="846">
          <cell r="C846" t="str">
            <v>ANP1</v>
          </cell>
          <cell r="F846" t="str">
            <v>CIMENTO ASF. DE PETRÓLEO - CAP 50/70</v>
          </cell>
          <cell r="AC846" t="str">
            <v>t</v>
          </cell>
          <cell r="AG846">
            <v>0</v>
          </cell>
          <cell r="AK846">
            <v>2.5000000000000001E-4</v>
          </cell>
          <cell r="AO846">
            <v>0</v>
          </cell>
        </row>
        <row r="847">
          <cell r="C847" t="str">
            <v>1.A.01.412.51</v>
          </cell>
          <cell r="F847" t="str">
            <v>CONCRETO Fck=15 MPa AC/BC</v>
          </cell>
          <cell r="AC847" t="str">
            <v>m³</v>
          </cell>
          <cell r="AG847">
            <v>464.4</v>
          </cell>
          <cell r="AK847">
            <v>0.14799999999999999</v>
          </cell>
          <cell r="AO847">
            <v>68.73</v>
          </cell>
        </row>
        <row r="848">
          <cell r="C848" t="str">
            <v>1.A.01.780.01</v>
          </cell>
          <cell r="F848" t="str">
            <v>OBTENÇÃO DE GRAMA PARA REPLANTIO</v>
          </cell>
          <cell r="AC848" t="str">
            <v>m²</v>
          </cell>
          <cell r="AG848">
            <v>1.48</v>
          </cell>
          <cell r="AK848">
            <v>1.1000000000000001</v>
          </cell>
          <cell r="AO848">
            <v>1.63</v>
          </cell>
        </row>
        <row r="849">
          <cell r="C849" t="str">
            <v>1.A.01.790.01</v>
          </cell>
          <cell r="F849" t="str">
            <v>GUIA DE MADEIRA - 2,5 X 7,0 CM</v>
          </cell>
          <cell r="AC849" t="str">
            <v>m</v>
          </cell>
          <cell r="AG849">
            <v>2.8699999999999997</v>
          </cell>
          <cell r="AK849">
            <v>0.99</v>
          </cell>
          <cell r="AO849">
            <v>2.84</v>
          </cell>
        </row>
        <row r="850">
          <cell r="C850" t="str">
            <v>1.A.01.891.01</v>
          </cell>
          <cell r="F850" t="str">
            <v>ESCAVAÇÃO MANUAL DE VALA EM MATERIAL DE 1A. CATEGORIA</v>
          </cell>
          <cell r="AC850" t="str">
            <v>m³</v>
          </cell>
          <cell r="AG850">
            <v>36.119999999999997</v>
          </cell>
          <cell r="AK850">
            <v>0.39</v>
          </cell>
          <cell r="AO850">
            <v>14.09</v>
          </cell>
        </row>
        <row r="851">
          <cell r="C851" t="str">
            <v>1.A.01.893.01</v>
          </cell>
          <cell r="F851" t="str">
            <v>COMPACTAÇÃO MANUAL</v>
          </cell>
          <cell r="AC851" t="str">
            <v>m³</v>
          </cell>
          <cell r="AG851">
            <v>11.79</v>
          </cell>
          <cell r="AK851">
            <v>0.3</v>
          </cell>
          <cell r="AO851">
            <v>3.54</v>
          </cell>
        </row>
        <row r="854">
          <cell r="Y854" t="str">
            <v>CUSTO DE MATERIAIS - TOTAL</v>
          </cell>
          <cell r="AO854">
            <v>90.830000000000013</v>
          </cell>
        </row>
        <row r="856">
          <cell r="C856" t="str">
            <v>CÓDIGO</v>
          </cell>
          <cell r="F856" t="str">
            <v>EQUIPAMENTO DE TRANSPORTE</v>
          </cell>
          <cell r="S856" t="str">
            <v>TIPO</v>
          </cell>
          <cell r="V856" t="str">
            <v>PISO</v>
          </cell>
          <cell r="Y856" t="str">
            <v>MATERIAL</v>
          </cell>
          <cell r="AE856" t="str">
            <v>CUSTO (tkm)</v>
          </cell>
          <cell r="AH856" t="str">
            <v>DT            (km)</v>
          </cell>
          <cell r="AK856" t="str">
            <v>CONSUMO</v>
          </cell>
          <cell r="AO856" t="str">
            <v>CUSTO TOTAL</v>
          </cell>
        </row>
        <row r="858">
          <cell r="C858" t="str">
            <v>1.A.00.002.90</v>
          </cell>
          <cell r="F858" t="str">
            <v>CAMINHÃO CARROCERIA</v>
          </cell>
          <cell r="S858" t="str">
            <v>COML</v>
          </cell>
          <cell r="V858" t="str">
            <v>PAV</v>
          </cell>
          <cell r="Y858" t="str">
            <v>GRAMA</v>
          </cell>
          <cell r="AE858">
            <v>0.45</v>
          </cell>
          <cell r="AH858">
            <v>33.54</v>
          </cell>
          <cell r="AK858">
            <v>9.9000000000000005E-2</v>
          </cell>
          <cell r="AO858">
            <v>1.49</v>
          </cell>
        </row>
        <row r="859">
          <cell r="C859" t="str">
            <v>1.A.00.001.90</v>
          </cell>
          <cell r="F859" t="str">
            <v>CAMINHÃO CARROCERIA</v>
          </cell>
          <cell r="S859" t="str">
            <v>COML</v>
          </cell>
          <cell r="V859" t="str">
            <v>NPAV</v>
          </cell>
          <cell r="Y859" t="str">
            <v>GRAMA</v>
          </cell>
          <cell r="AE859">
            <v>0.68</v>
          </cell>
          <cell r="AH859">
            <v>10.029999999999999</v>
          </cell>
          <cell r="AK859">
            <v>9.9000000000000005E-2</v>
          </cell>
          <cell r="AO859">
            <v>0.68</v>
          </cell>
        </row>
        <row r="862">
          <cell r="AO862">
            <v>0</v>
          </cell>
        </row>
        <row r="863">
          <cell r="AO863">
            <v>0</v>
          </cell>
        </row>
        <row r="864">
          <cell r="AO864">
            <v>0</v>
          </cell>
        </row>
        <row r="865">
          <cell r="AO865">
            <v>0</v>
          </cell>
        </row>
        <row r="866">
          <cell r="Y866" t="str">
            <v>CUSTO DE TRANSPORTE - TOTAL</v>
          </cell>
          <cell r="AO866">
            <v>2.17</v>
          </cell>
        </row>
        <row r="868">
          <cell r="Y868" t="str">
            <v>CUSTO UNITÁRIO DIRETO - TOTAL</v>
          </cell>
          <cell r="AO868">
            <v>126.83000000000001</v>
          </cell>
        </row>
        <row r="869">
          <cell r="Y869" t="str">
            <v>LDI</v>
          </cell>
          <cell r="AH869">
            <v>0.27839999999999998</v>
          </cell>
          <cell r="AO869">
            <v>35.31</v>
          </cell>
        </row>
        <row r="870">
          <cell r="A870" t="str">
            <v>2.S.04.400.53</v>
          </cell>
          <cell r="Y870" t="str">
            <v>PREÇO UNITÁRIO TOTAL</v>
          </cell>
          <cell r="AO870">
            <v>162.14000000000001</v>
          </cell>
        </row>
        <row r="872">
          <cell r="C872" t="str">
            <v>OBSERVAÇÕES:</v>
          </cell>
        </row>
        <row r="879">
          <cell r="C879" t="str">
            <v>RODOVIA:</v>
          </cell>
          <cell r="G879" t="str">
            <v>BR-487/PR</v>
          </cell>
          <cell r="AB879" t="str">
            <v>DATA-BASE:      MARÇO/2011/PR</v>
          </cell>
          <cell r="AJ879" t="str">
            <v>PB-Qd 08</v>
          </cell>
        </row>
        <row r="880">
          <cell r="C880" t="str">
            <v>TRECHO:</v>
          </cell>
          <cell r="G880" t="str">
            <v>DIV. MS/PR - ENTR. BR-373(B)/PR-151 (P. GROSSA)</v>
          </cell>
        </row>
        <row r="881">
          <cell r="C881" t="str">
            <v>SUBTRECHO:</v>
          </cell>
          <cell r="G881" t="str">
            <v xml:space="preserve">ENTR. PR-180/323(B)(CRUZEIRO DO OESTE) - ENTR. PR-465 (NOVA BRASÍLIA)                </v>
          </cell>
        </row>
        <row r="884">
          <cell r="C884" t="str">
            <v>COMPOSIÇÃO DE PREÇO UNITÁRIO</v>
          </cell>
        </row>
        <row r="886">
          <cell r="C886" t="str">
            <v>CÓDIGO:</v>
          </cell>
          <cell r="G886" t="str">
            <v>2.S.04.401.53</v>
          </cell>
          <cell r="K886" t="str">
            <v>SERVIÇO:</v>
          </cell>
          <cell r="O886" t="str">
            <v>VALETA PROTEÇÃO DE ATERRO C/ REVEST. CONCRETO - VPA 03 AC/BC</v>
          </cell>
          <cell r="AL886" t="str">
            <v>UNIDADE:</v>
          </cell>
          <cell r="AP886" t="str">
            <v>m</v>
          </cell>
        </row>
        <row r="889">
          <cell r="C889" t="str">
            <v>CÓDIGO</v>
          </cell>
          <cell r="F889" t="str">
            <v>EQUIPAMENTOS</v>
          </cell>
          <cell r="V889" t="str">
            <v>QUANT.</v>
          </cell>
          <cell r="Y889" t="str">
            <v>UTILIZAÇÃO</v>
          </cell>
          <cell r="AG889" t="str">
            <v>CUSTO OPERACIONAL</v>
          </cell>
          <cell r="AO889" t="str">
            <v>CUSTO HORÁRIO</v>
          </cell>
        </row>
        <row r="890">
          <cell r="Y890" t="str">
            <v>PROD.</v>
          </cell>
          <cell r="AC890" t="str">
            <v>IMPROD.</v>
          </cell>
          <cell r="AG890" t="str">
            <v>PROD.</v>
          </cell>
          <cell r="AK890" t="str">
            <v>IMPROD.</v>
          </cell>
        </row>
        <row r="891">
          <cell r="C891" t="str">
            <v>E402</v>
          </cell>
          <cell r="F891" t="str">
            <v>CAMINHÃO CARROCERIA: MERCEDES BENZ: 2726 K - DE MADEIRA - 15 t</v>
          </cell>
          <cell r="V891">
            <v>0.02</v>
          </cell>
          <cell r="Y891">
            <v>1</v>
          </cell>
          <cell r="AC891">
            <v>0</v>
          </cell>
          <cell r="AG891">
            <v>169.94280000000001</v>
          </cell>
          <cell r="AK891">
            <v>17.939399999999999</v>
          </cell>
          <cell r="AO891">
            <v>3.4</v>
          </cell>
        </row>
        <row r="899">
          <cell r="Y899" t="str">
            <v>CUSTO HORÁRIO DE EQUIPAMENTOS - TOTAL</v>
          </cell>
          <cell r="AO899">
            <v>3.4</v>
          </cell>
        </row>
        <row r="901">
          <cell r="C901" t="str">
            <v>CÓDIGO</v>
          </cell>
          <cell r="F901" t="str">
            <v>MÃO-DE-OBRA SUPLEMENTAR</v>
          </cell>
          <cell r="AC901" t="str">
            <v>K ou R</v>
          </cell>
          <cell r="AG901" t="str">
            <v>QUANT.</v>
          </cell>
          <cell r="AK901" t="str">
            <v>SALÁRIO BASE</v>
          </cell>
          <cell r="AO901" t="str">
            <v>CUSTO HORÁRIO</v>
          </cell>
        </row>
        <row r="903">
          <cell r="C903" t="str">
            <v>T501</v>
          </cell>
          <cell r="F903" t="str">
            <v>ENCARREGADO DE TURMA</v>
          </cell>
          <cell r="AG903">
            <v>0.03</v>
          </cell>
          <cell r="AK903">
            <v>22.98488</v>
          </cell>
          <cell r="AO903">
            <v>0.69</v>
          </cell>
        </row>
        <row r="904">
          <cell r="C904" t="str">
            <v>T604</v>
          </cell>
          <cell r="F904" t="str">
            <v>PEDREIRO</v>
          </cell>
          <cell r="AG904">
            <v>0.3</v>
          </cell>
          <cell r="AK904">
            <v>11.156079999999999</v>
          </cell>
          <cell r="AO904">
            <v>3.35</v>
          </cell>
        </row>
        <row r="905">
          <cell r="C905" t="str">
            <v>T701</v>
          </cell>
          <cell r="F905" t="str">
            <v>SERVENTE</v>
          </cell>
          <cell r="AG905">
            <v>2.8</v>
          </cell>
          <cell r="AK905">
            <v>7.90456</v>
          </cell>
          <cell r="AO905">
            <v>22.13</v>
          </cell>
        </row>
        <row r="911">
          <cell r="Y911" t="str">
            <v>FERRAMENTAS MANUAIS</v>
          </cell>
          <cell r="AG911">
            <v>0.2051</v>
          </cell>
          <cell r="AK911">
            <v>26.169999999999998</v>
          </cell>
          <cell r="AO911">
            <v>5.37</v>
          </cell>
        </row>
        <row r="912">
          <cell r="Y912" t="str">
            <v>CUSTO HORÁRIO DE MÃO-DE-OBRA - TOTAL</v>
          </cell>
          <cell r="AO912">
            <v>31.54</v>
          </cell>
        </row>
        <row r="914">
          <cell r="Y914" t="str">
            <v>CUSTO HORÁRIO DE EXECUÇÃO</v>
          </cell>
          <cell r="AO914">
            <v>34.94</v>
          </cell>
        </row>
        <row r="915">
          <cell r="C915" t="str">
            <v>PRODUÇÃO DA EQUIPE</v>
          </cell>
          <cell r="Q915">
            <v>1</v>
          </cell>
          <cell r="V915" t="str">
            <v>m</v>
          </cell>
          <cell r="Y915" t="str">
            <v>CUSTO UNITÁRIO DE EXECUÇÃO</v>
          </cell>
          <cell r="AO915">
            <v>34.94</v>
          </cell>
        </row>
        <row r="917">
          <cell r="C917" t="str">
            <v>CÓDIGO</v>
          </cell>
          <cell r="F917" t="str">
            <v>MATERIAIS</v>
          </cell>
          <cell r="AC917" t="str">
            <v>UNIDADE</v>
          </cell>
          <cell r="AG917" t="str">
            <v>CUSTO UNITÁRIO</v>
          </cell>
          <cell r="AK917" t="str">
            <v>CONSUMO</v>
          </cell>
          <cell r="AO917" t="str">
            <v>CUSTO TOTAL</v>
          </cell>
        </row>
        <row r="919">
          <cell r="C919" t="str">
            <v>ANP1</v>
          </cell>
          <cell r="F919" t="str">
            <v>CIMENTO ASF. DE PETRÓLEO - CAP 50/70</v>
          </cell>
          <cell r="AC919" t="str">
            <v>t</v>
          </cell>
          <cell r="AG919">
            <v>0</v>
          </cell>
          <cell r="AK919">
            <v>2.3000000000000001E-4</v>
          </cell>
          <cell r="AO919">
            <v>0</v>
          </cell>
        </row>
        <row r="920">
          <cell r="C920" t="str">
            <v>1.A.01.412.51</v>
          </cell>
          <cell r="F920" t="str">
            <v>CONCRETO Fck=15 MPa AC/BC</v>
          </cell>
          <cell r="AC920" t="str">
            <v>m³</v>
          </cell>
          <cell r="AG920">
            <v>464.4</v>
          </cell>
          <cell r="AK920">
            <v>0.30599999999999999</v>
          </cell>
          <cell r="AO920">
            <v>142.11000000000001</v>
          </cell>
        </row>
        <row r="921">
          <cell r="C921" t="str">
            <v>1.A.01.780.01</v>
          </cell>
          <cell r="F921" t="str">
            <v>OBTENÇÃO DE GRAMA PARA REPLANTIO</v>
          </cell>
          <cell r="AC921" t="str">
            <v>m²</v>
          </cell>
          <cell r="AG921">
            <v>1.48</v>
          </cell>
          <cell r="AK921">
            <v>1.7</v>
          </cell>
          <cell r="AO921">
            <v>2.52</v>
          </cell>
        </row>
        <row r="922">
          <cell r="C922" t="str">
            <v>1.A.01.790.01</v>
          </cell>
          <cell r="F922" t="str">
            <v>GUIA DE MADEIRA - 2,5 X 7,0 CM</v>
          </cell>
          <cell r="AC922" t="str">
            <v>m</v>
          </cell>
          <cell r="AG922">
            <v>2.8699999999999997</v>
          </cell>
          <cell r="AK922">
            <v>0.92</v>
          </cell>
          <cell r="AO922">
            <v>2.64</v>
          </cell>
        </row>
        <row r="923">
          <cell r="C923" t="str">
            <v>1.A.01.891.01</v>
          </cell>
          <cell r="F923" t="str">
            <v>ESCAVAÇÃO MANUAL DE VALA EM MATERIAL DE 1A. CATEGORIA</v>
          </cell>
          <cell r="AC923" t="str">
            <v>m³</v>
          </cell>
          <cell r="AG923">
            <v>36.119999999999997</v>
          </cell>
          <cell r="AK923">
            <v>0.39</v>
          </cell>
          <cell r="AO923">
            <v>14.09</v>
          </cell>
        </row>
        <row r="924">
          <cell r="C924" t="str">
            <v>1.A.01.893.01</v>
          </cell>
          <cell r="F924" t="str">
            <v>COMPACTAÇÃO MANUAL</v>
          </cell>
          <cell r="AC924" t="str">
            <v>m³</v>
          </cell>
          <cell r="AG924">
            <v>11.79</v>
          </cell>
          <cell r="AK924">
            <v>0.3</v>
          </cell>
          <cell r="AO924">
            <v>3.54</v>
          </cell>
        </row>
        <row r="927">
          <cell r="Y927" t="str">
            <v>CUSTO DE MATERIAIS - TOTAL</v>
          </cell>
          <cell r="AO927">
            <v>164.9</v>
          </cell>
        </row>
        <row r="929">
          <cell r="C929" t="str">
            <v>CÓDIGO</v>
          </cell>
          <cell r="F929" t="str">
            <v>EQUIPAMENTO DE TRANSPORTE</v>
          </cell>
          <cell r="S929" t="str">
            <v>TIPO</v>
          </cell>
          <cell r="V929" t="str">
            <v>PISO</v>
          </cell>
          <cell r="Y929" t="str">
            <v>MATERIAL</v>
          </cell>
          <cell r="AE929" t="str">
            <v>CUSTO (tkm)</v>
          </cell>
          <cell r="AH929" t="str">
            <v>DT            (km)</v>
          </cell>
          <cell r="AK929" t="str">
            <v>CONSUMO</v>
          </cell>
          <cell r="AO929" t="str">
            <v>CUSTO TOTAL</v>
          </cell>
        </row>
        <row r="931">
          <cell r="C931" t="str">
            <v>1.A.00.002.90</v>
          </cell>
          <cell r="F931" t="str">
            <v>CAMINHÃO CARROCERIA</v>
          </cell>
          <cell r="S931" t="str">
            <v>COML</v>
          </cell>
          <cell r="V931" t="str">
            <v>PAV</v>
          </cell>
          <cell r="Y931" t="str">
            <v>GRAMA</v>
          </cell>
          <cell r="AE931">
            <v>0.45</v>
          </cell>
          <cell r="AH931">
            <v>33.54</v>
          </cell>
          <cell r="AK931">
            <v>0.153</v>
          </cell>
          <cell r="AO931">
            <v>2.31</v>
          </cell>
        </row>
        <row r="932">
          <cell r="C932" t="str">
            <v>1.A.00.001.90</v>
          </cell>
          <cell r="F932" t="str">
            <v>CAMINHÃO CARROCERIA</v>
          </cell>
          <cell r="S932" t="str">
            <v>COML</v>
          </cell>
          <cell r="V932" t="str">
            <v>NPAV</v>
          </cell>
          <cell r="Y932" t="str">
            <v>GRAMA</v>
          </cell>
          <cell r="AE932">
            <v>0.68</v>
          </cell>
          <cell r="AH932">
            <v>10.029999999999999</v>
          </cell>
          <cell r="AK932">
            <v>0.153</v>
          </cell>
          <cell r="AO932">
            <v>1.04</v>
          </cell>
        </row>
        <row r="934">
          <cell r="AO934">
            <v>0</v>
          </cell>
        </row>
        <row r="935">
          <cell r="AO935">
            <v>0</v>
          </cell>
        </row>
        <row r="936">
          <cell r="AO936">
            <v>0</v>
          </cell>
        </row>
        <row r="937">
          <cell r="AO937">
            <v>0</v>
          </cell>
        </row>
        <row r="938">
          <cell r="AO938">
            <v>0</v>
          </cell>
        </row>
        <row r="939">
          <cell r="Y939" t="str">
            <v>CUSTO DE TRANSPORTE - TOTAL</v>
          </cell>
          <cell r="AO939">
            <v>3.35</v>
          </cell>
        </row>
        <row r="941">
          <cell r="Y941" t="str">
            <v>CUSTO UNITÁRIO DIRETO - TOTAL</v>
          </cell>
          <cell r="AO941">
            <v>203.19</v>
          </cell>
        </row>
        <row r="942">
          <cell r="Y942" t="str">
            <v>LDI</v>
          </cell>
          <cell r="AH942">
            <v>0.27839999999999998</v>
          </cell>
          <cell r="AO942">
            <v>56.57</v>
          </cell>
        </row>
        <row r="943">
          <cell r="A943" t="str">
            <v>2.S.04.401.53</v>
          </cell>
          <cell r="Y943" t="str">
            <v>PREÇO UNITÁRIO TOTAL</v>
          </cell>
          <cell r="AO943">
            <v>259.76</v>
          </cell>
        </row>
        <row r="945">
          <cell r="C945" t="str">
            <v>OBSERVAÇÕES:</v>
          </cell>
        </row>
        <row r="952">
          <cell r="C952" t="str">
            <v>RODOVIA:</v>
          </cell>
          <cell r="G952" t="str">
            <v>BR-487/PR</v>
          </cell>
          <cell r="AB952" t="str">
            <v>DATA-BASE:      MARÇO/2011/PR</v>
          </cell>
          <cell r="AJ952" t="str">
            <v>PB-Qd 08</v>
          </cell>
        </row>
        <row r="953">
          <cell r="C953" t="str">
            <v>TRECHO:</v>
          </cell>
          <cell r="G953" t="str">
            <v>DIV. MS/PR - ENTR. BR-373(B)/PR-151 (P. GROSSA)</v>
          </cell>
        </row>
        <row r="954">
          <cell r="C954" t="str">
            <v>SUBTRECHO:</v>
          </cell>
          <cell r="G954" t="str">
            <v xml:space="preserve">ENTR. PR-180/323(B)(CRUZEIRO DO OESTE) - ENTR. PR-465 (NOVA BRASÍLIA)                </v>
          </cell>
        </row>
        <row r="957">
          <cell r="C957" t="str">
            <v>COMPOSIÇÃO DE PREÇO UNITÁRIO</v>
          </cell>
        </row>
        <row r="959">
          <cell r="C959" t="str">
            <v>CÓDIGO:</v>
          </cell>
          <cell r="G959" t="str">
            <v>2.S.04.500.58</v>
          </cell>
          <cell r="K959" t="str">
            <v>SERVIÇO:</v>
          </cell>
          <cell r="O959" t="str">
            <v>DRENO LONGIT. PROFUNDO P/ CORTE EM SOLO - DPS 08 AC/BC</v>
          </cell>
          <cell r="AL959" t="str">
            <v>UNIDADE:</v>
          </cell>
          <cell r="AP959" t="str">
            <v>m</v>
          </cell>
        </row>
        <row r="962">
          <cell r="C962" t="str">
            <v>CÓDIGO</v>
          </cell>
          <cell r="F962" t="str">
            <v>EQUIPAMENTOS</v>
          </cell>
          <cell r="V962" t="str">
            <v>QUANT.</v>
          </cell>
          <cell r="Y962" t="str">
            <v>UTILIZAÇÃO</v>
          </cell>
          <cell r="AG962" t="str">
            <v>CUSTO OPERACIONAL</v>
          </cell>
          <cell r="AO962" t="str">
            <v>CUSTO HORÁRIO</v>
          </cell>
        </row>
        <row r="963">
          <cell r="Y963" t="str">
            <v>PROD.</v>
          </cell>
          <cell r="AC963" t="str">
            <v>IMPROD.</v>
          </cell>
          <cell r="AG963" t="str">
            <v>PROD.</v>
          </cell>
          <cell r="AK963" t="str">
            <v>IMPROD.</v>
          </cell>
        </row>
        <row r="964">
          <cell r="C964" t="str">
            <v>E404</v>
          </cell>
          <cell r="F964" t="str">
            <v>CAMINHÃO BASCULANTE: MERCEDES BENZ: - 2726 K - 10 m3 - 15 t</v>
          </cell>
          <cell r="V964">
            <v>0.01</v>
          </cell>
          <cell r="Y964">
            <v>1</v>
          </cell>
          <cell r="AC964">
            <v>0</v>
          </cell>
          <cell r="AG964">
            <v>172.79079999999999</v>
          </cell>
          <cell r="AK964">
            <v>17.939399999999999</v>
          </cell>
          <cell r="AO964">
            <v>1.73</v>
          </cell>
        </row>
        <row r="972">
          <cell r="Y972" t="str">
            <v>CUSTO HORÁRIO DE EQUIPAMENTOS - TOTAL</v>
          </cell>
          <cell r="AO972">
            <v>1.73</v>
          </cell>
        </row>
        <row r="974">
          <cell r="C974" t="str">
            <v>CÓDIGO</v>
          </cell>
          <cell r="F974" t="str">
            <v>MÃO-DE-OBRA SUPLEMENTAR</v>
          </cell>
          <cell r="AC974" t="str">
            <v>K ou R</v>
          </cell>
          <cell r="AG974" t="str">
            <v>QUANT.</v>
          </cell>
          <cell r="AK974" t="str">
            <v>SALÁRIO BASE</v>
          </cell>
          <cell r="AO974" t="str">
            <v>CUSTO HORÁRIO</v>
          </cell>
        </row>
        <row r="976">
          <cell r="C976" t="str">
            <v>T501</v>
          </cell>
          <cell r="F976" t="str">
            <v>ENCARREGADO DE TURMA</v>
          </cell>
          <cell r="AG976">
            <v>0.2</v>
          </cell>
          <cell r="AK976">
            <v>22.98488</v>
          </cell>
          <cell r="AO976">
            <v>4.5999999999999996</v>
          </cell>
        </row>
        <row r="977">
          <cell r="C977" t="str">
            <v>T604</v>
          </cell>
          <cell r="F977" t="str">
            <v>PEDREIRO</v>
          </cell>
          <cell r="AG977">
            <v>0.08</v>
          </cell>
          <cell r="AK977">
            <v>11.156079999999999</v>
          </cell>
          <cell r="AO977">
            <v>0.89</v>
          </cell>
        </row>
        <row r="978">
          <cell r="C978" t="str">
            <v>T701</v>
          </cell>
          <cell r="F978" t="str">
            <v>SERVENTE</v>
          </cell>
          <cell r="AG978">
            <v>1.1599999999999999</v>
          </cell>
          <cell r="AK978">
            <v>7.90456</v>
          </cell>
          <cell r="AO978">
            <v>9.17</v>
          </cell>
        </row>
        <row r="984">
          <cell r="Y984" t="str">
            <v>FERRAMENTAS MANUAIS</v>
          </cell>
          <cell r="AG984">
            <v>0.2051</v>
          </cell>
          <cell r="AK984">
            <v>14.66</v>
          </cell>
          <cell r="AO984">
            <v>3.01</v>
          </cell>
        </row>
        <row r="985">
          <cell r="Y985" t="str">
            <v>CUSTO HORÁRIO DE MÃO-DE-OBRA - TOTAL</v>
          </cell>
          <cell r="AO985">
            <v>17.670000000000002</v>
          </cell>
        </row>
        <row r="987">
          <cell r="Y987" t="str">
            <v>CUSTO HORÁRIO DE EXECUÇÃO</v>
          </cell>
          <cell r="AO987">
            <v>19.400000000000002</v>
          </cell>
        </row>
        <row r="988">
          <cell r="C988" t="str">
            <v>PRODUÇÃO DA EQUIPE</v>
          </cell>
          <cell r="Q988">
            <v>1</v>
          </cell>
          <cell r="V988" t="str">
            <v>m</v>
          </cell>
          <cell r="Y988" t="str">
            <v>CUSTO UNITÁRIO DE EXECUÇÃO</v>
          </cell>
          <cell r="AO988">
            <v>19.399999999999999</v>
          </cell>
        </row>
        <row r="990">
          <cell r="C990" t="str">
            <v>CÓDIGO</v>
          </cell>
          <cell r="F990" t="str">
            <v>MATERIAIS</v>
          </cell>
          <cell r="AC990" t="str">
            <v>UNIDADE</v>
          </cell>
          <cell r="AG990" t="str">
            <v>CUSTO UNITÁRIO</v>
          </cell>
          <cell r="AK990" t="str">
            <v>CONSUMO</v>
          </cell>
          <cell r="AO990" t="str">
            <v>CUSTO TOTAL</v>
          </cell>
        </row>
        <row r="992">
          <cell r="C992" t="str">
            <v>M904</v>
          </cell>
          <cell r="F992" t="str">
            <v>GEOTÊXTIL TECIDO NÃO AGULHADO TRI300</v>
          </cell>
          <cell r="AC992" t="str">
            <v>m2</v>
          </cell>
          <cell r="AG992">
            <v>5.01</v>
          </cell>
          <cell r="AK992">
            <v>4.3</v>
          </cell>
          <cell r="AO992">
            <v>21.54</v>
          </cell>
        </row>
        <row r="993">
          <cell r="C993" t="str">
            <v>1.A.00.717.00</v>
          </cell>
          <cell r="F993" t="str">
            <v>BRITA COMERCIAL</v>
          </cell>
          <cell r="AC993" t="str">
            <v>m3</v>
          </cell>
          <cell r="AG993">
            <v>47.4</v>
          </cell>
          <cell r="AK993">
            <v>0.69</v>
          </cell>
          <cell r="AO993">
            <v>32.71</v>
          </cell>
        </row>
        <row r="994">
          <cell r="C994" t="str">
            <v>1.A.01.740.51</v>
          </cell>
          <cell r="F994" t="str">
            <v>CONFECÇÃO TUBOS CONCRETO PERFURADO D=0,20 M AC/BC</v>
          </cell>
          <cell r="AC994" t="str">
            <v>m</v>
          </cell>
          <cell r="AG994">
            <v>21.083449999999999</v>
          </cell>
          <cell r="AK994">
            <v>1</v>
          </cell>
          <cell r="AO994">
            <v>21.08</v>
          </cell>
        </row>
        <row r="995">
          <cell r="F995">
            <v>0</v>
          </cell>
          <cell r="AC995">
            <v>0</v>
          </cell>
          <cell r="AG995">
            <v>0</v>
          </cell>
          <cell r="AO995">
            <v>0</v>
          </cell>
        </row>
        <row r="1000">
          <cell r="Y1000" t="str">
            <v>CUSTO DE MATERIAIS - TOTAL</v>
          </cell>
          <cell r="AO1000">
            <v>75.33</v>
          </cell>
        </row>
        <row r="1002">
          <cell r="C1002" t="str">
            <v>CÓDIGO</v>
          </cell>
          <cell r="F1002" t="str">
            <v>EQUIPAMENTO DE TRANSPORTE</v>
          </cell>
          <cell r="S1002" t="str">
            <v>TIPO</v>
          </cell>
          <cell r="V1002" t="str">
            <v>PISO</v>
          </cell>
          <cell r="Y1002" t="str">
            <v>MATERIAL</v>
          </cell>
          <cell r="AE1002" t="str">
            <v>CUSTO (tkm)</v>
          </cell>
          <cell r="AH1002" t="str">
            <v>DT            (km)</v>
          </cell>
          <cell r="AK1002" t="str">
            <v>CONSUMO</v>
          </cell>
          <cell r="AO1002" t="str">
            <v>CUSTO TOTAL</v>
          </cell>
        </row>
        <row r="1004">
          <cell r="C1004" t="str">
            <v>1.A.00.001.40</v>
          </cell>
          <cell r="F1004" t="str">
            <v>CAMINHÃO CARROCERIA</v>
          </cell>
          <cell r="S1004" t="str">
            <v>LOCAL</v>
          </cell>
          <cell r="V1004" t="str">
            <v>NPAV</v>
          </cell>
          <cell r="Y1004" t="str">
            <v>TUBO</v>
          </cell>
          <cell r="AE1004">
            <v>1.1100000000000001</v>
          </cell>
          <cell r="AH1004">
            <v>9.8000000000000007</v>
          </cell>
          <cell r="AK1004">
            <v>0.04</v>
          </cell>
          <cell r="AO1004">
            <v>0.44</v>
          </cell>
        </row>
        <row r="1005">
          <cell r="C1005" t="str">
            <v>1.A.00.002.91</v>
          </cell>
          <cell r="F1005" t="str">
            <v>CAMINHÃO BASCULANTE</v>
          </cell>
          <cell r="S1005" t="str">
            <v>COML</v>
          </cell>
          <cell r="V1005" t="str">
            <v>PAV</v>
          </cell>
          <cell r="Y1005" t="str">
            <v>BRITA</v>
          </cell>
          <cell r="AE1005">
            <v>0.46</v>
          </cell>
          <cell r="AH1005">
            <v>40.840000000000003</v>
          </cell>
          <cell r="AK1005">
            <v>1.0349999999999999</v>
          </cell>
          <cell r="AO1005">
            <v>19.440000000000001</v>
          </cell>
        </row>
        <row r="1006">
          <cell r="C1006" t="str">
            <v>1.A.00.001.91</v>
          </cell>
          <cell r="F1006" t="str">
            <v>CAMINHÃO BASCULANTE</v>
          </cell>
          <cell r="S1006" t="str">
            <v>COML</v>
          </cell>
          <cell r="V1006" t="str">
            <v>NPAV</v>
          </cell>
          <cell r="Y1006" t="str">
            <v>BRITA</v>
          </cell>
          <cell r="AE1006">
            <v>0.69</v>
          </cell>
          <cell r="AH1006">
            <v>0.26</v>
          </cell>
          <cell r="AK1006">
            <v>1.0349999999999999</v>
          </cell>
          <cell r="AO1006">
            <v>0.19</v>
          </cell>
        </row>
        <row r="1007">
          <cell r="C1007" t="str">
            <v>1.A.00.001.05</v>
          </cell>
          <cell r="F1007" t="str">
            <v>CAMINHÃO BASCULANTE</v>
          </cell>
          <cell r="S1007" t="str">
            <v>LOCAL</v>
          </cell>
          <cell r="V1007" t="str">
            <v>NPAV</v>
          </cell>
          <cell r="Y1007" t="str">
            <v>BRITA</v>
          </cell>
          <cell r="AE1007">
            <v>0.88</v>
          </cell>
          <cell r="AH1007">
            <v>9.8000000000000007</v>
          </cell>
          <cell r="AK1007">
            <v>1.0349999999999999</v>
          </cell>
          <cell r="AO1007">
            <v>8.93</v>
          </cell>
        </row>
        <row r="1008">
          <cell r="AO1008">
            <v>0</v>
          </cell>
        </row>
        <row r="1009">
          <cell r="AO1009">
            <v>0</v>
          </cell>
        </row>
        <row r="1010">
          <cell r="AO1010">
            <v>0</v>
          </cell>
        </row>
        <row r="1011">
          <cell r="AO1011">
            <v>0</v>
          </cell>
        </row>
        <row r="1012">
          <cell r="Y1012" t="str">
            <v>CUSTO DE TRANSPORTE - TOTAL</v>
          </cell>
          <cell r="AO1012">
            <v>29.000000000000004</v>
          </cell>
        </row>
        <row r="1014">
          <cell r="Y1014" t="str">
            <v>CUSTO UNITÁRIO DIRETO - TOTAL</v>
          </cell>
          <cell r="AO1014">
            <v>123.72999999999999</v>
          </cell>
        </row>
        <row r="1015">
          <cell r="Y1015" t="str">
            <v>LDI</v>
          </cell>
          <cell r="AH1015">
            <v>0.27839999999999998</v>
          </cell>
          <cell r="AO1015">
            <v>34.450000000000003</v>
          </cell>
        </row>
        <row r="1016">
          <cell r="A1016" t="str">
            <v>2.S.04.500.58</v>
          </cell>
          <cell r="Y1016" t="str">
            <v>PREÇO UNITÁRIO TOTAL</v>
          </cell>
          <cell r="AO1016">
            <v>158.18</v>
          </cell>
        </row>
        <row r="1018">
          <cell r="C1018" t="str">
            <v>OBSERVAÇÕES:</v>
          </cell>
        </row>
        <row r="1025">
          <cell r="C1025" t="str">
            <v>RODOVIA:</v>
          </cell>
          <cell r="G1025" t="str">
            <v>BR-487/PR</v>
          </cell>
          <cell r="AB1025" t="str">
            <v>DATA-BASE:      MARÇO/2011/PR</v>
          </cell>
          <cell r="AJ1025" t="str">
            <v>PB-Qd 08</v>
          </cell>
        </row>
        <row r="1026">
          <cell r="C1026" t="str">
            <v>TRECHO:</v>
          </cell>
          <cell r="G1026" t="str">
            <v>DIV. MS/PR - ENTR. BR-373(B)/PR-151 (P. GROSSA)</v>
          </cell>
        </row>
        <row r="1027">
          <cell r="C1027" t="str">
            <v>SUBTRECHO:</v>
          </cell>
          <cell r="G1027" t="str">
            <v xml:space="preserve">ENTR. PR-180/323(B)(CRUZEIRO DO OESTE) - ENTR. PR-465 (NOVA BRASÍLIA)                </v>
          </cell>
        </row>
        <row r="1030">
          <cell r="C1030" t="str">
            <v>COMPOSIÇÃO DE PREÇO UNITÁRIO</v>
          </cell>
        </row>
        <row r="1032">
          <cell r="C1032" t="str">
            <v>CÓDIGO:</v>
          </cell>
          <cell r="G1032" t="str">
            <v>2.S.04.502.52</v>
          </cell>
          <cell r="K1032" t="str">
            <v>SERVIÇO:</v>
          </cell>
          <cell r="O1032" t="str">
            <v>BOCA DE SAIDA P/ DRENO LONGIT. PROFUNDO - BSD 02 AC/BC</v>
          </cell>
          <cell r="AL1032" t="str">
            <v>UNIDADE:</v>
          </cell>
          <cell r="AP1032" t="str">
            <v>m</v>
          </cell>
        </row>
        <row r="1035">
          <cell r="C1035" t="str">
            <v>CÓDIGO</v>
          </cell>
          <cell r="F1035" t="str">
            <v>EQUIPAMENTOS</v>
          </cell>
          <cell r="V1035" t="str">
            <v>QUANT.</v>
          </cell>
          <cell r="Y1035" t="str">
            <v>UTILIZAÇÃO</v>
          </cell>
          <cell r="AG1035" t="str">
            <v>CUSTO OPERACIONAL</v>
          </cell>
          <cell r="AO1035" t="str">
            <v>CUSTO HORÁRIO</v>
          </cell>
        </row>
        <row r="1036">
          <cell r="Y1036" t="str">
            <v>PROD.</v>
          </cell>
          <cell r="AC1036" t="str">
            <v>IMPROD.</v>
          </cell>
          <cell r="AG1036" t="str">
            <v>PROD.</v>
          </cell>
          <cell r="AK1036" t="str">
            <v>IMPROD.</v>
          </cell>
        </row>
        <row r="1045">
          <cell r="Y1045" t="str">
            <v>CUSTO HORÁRIO DE EQUIPAMENTOS - TOTAL</v>
          </cell>
          <cell r="AO1045">
            <v>0</v>
          </cell>
        </row>
        <row r="1047">
          <cell r="C1047" t="str">
            <v>CÓDIGO</v>
          </cell>
          <cell r="F1047" t="str">
            <v>MÃO-DE-OBRA SUPLEMENTAR</v>
          </cell>
          <cell r="AC1047" t="str">
            <v>K ou R</v>
          </cell>
          <cell r="AG1047" t="str">
            <v>QUANT.</v>
          </cell>
          <cell r="AK1047" t="str">
            <v>SALÁRIO BASE</v>
          </cell>
          <cell r="AO1047" t="str">
            <v>CUSTO HORÁRIO</v>
          </cell>
        </row>
        <row r="1049">
          <cell r="C1049" t="str">
            <v>T501</v>
          </cell>
          <cell r="F1049" t="str">
            <v>ENCARREGADO DE TURMA</v>
          </cell>
          <cell r="AG1049">
            <v>0.52</v>
          </cell>
          <cell r="AK1049">
            <v>22.98488</v>
          </cell>
          <cell r="AO1049">
            <v>11.95</v>
          </cell>
        </row>
        <row r="1050">
          <cell r="C1050" t="str">
            <v>T604</v>
          </cell>
          <cell r="F1050" t="str">
            <v>PEDREIRO</v>
          </cell>
          <cell r="AG1050">
            <v>0.08</v>
          </cell>
          <cell r="AK1050">
            <v>11.156079999999999</v>
          </cell>
          <cell r="AO1050">
            <v>0.89</v>
          </cell>
        </row>
        <row r="1051">
          <cell r="C1051" t="str">
            <v>T701</v>
          </cell>
          <cell r="F1051" t="str">
            <v>SERVENTE</v>
          </cell>
          <cell r="AG1051">
            <v>0.75</v>
          </cell>
          <cell r="AK1051">
            <v>7.90456</v>
          </cell>
          <cell r="AO1051">
            <v>5.93</v>
          </cell>
        </row>
        <row r="1057">
          <cell r="Y1057" t="str">
            <v>FERRAMENTAS MANUAIS</v>
          </cell>
          <cell r="AG1057" t="str">
            <v>20,51%</v>
          </cell>
          <cell r="AK1057">
            <v>18.77</v>
          </cell>
          <cell r="AO1057">
            <v>3.85</v>
          </cell>
        </row>
        <row r="1058">
          <cell r="Y1058" t="str">
            <v>CUSTO HORÁRIO DE MÃO-DE-OBRA - TOTAL</v>
          </cell>
          <cell r="AO1058">
            <v>22.62</v>
          </cell>
        </row>
        <row r="1060">
          <cell r="Y1060" t="str">
            <v>CUSTO HORÁRIO DE EXECUÇÃO</v>
          </cell>
          <cell r="AO1060">
            <v>22.62</v>
          </cell>
        </row>
        <row r="1061">
          <cell r="C1061" t="str">
            <v>PRODUÇÃO DA EQUIPE</v>
          </cell>
          <cell r="Q1061">
            <v>1</v>
          </cell>
          <cell r="V1061" t="str">
            <v>m</v>
          </cell>
          <cell r="Y1061" t="str">
            <v>CUSTO UNITÁRIO DE EXECUÇÃO</v>
          </cell>
          <cell r="AO1061">
            <v>22.62</v>
          </cell>
        </row>
        <row r="1063">
          <cell r="C1063" t="str">
            <v>CÓDIGO</v>
          </cell>
          <cell r="F1063" t="str">
            <v>MATERIAIS</v>
          </cell>
          <cell r="AC1063" t="str">
            <v>UNIDADE</v>
          </cell>
          <cell r="AG1063" t="str">
            <v>CUSTO UNITÁRIO</v>
          </cell>
          <cell r="AK1063" t="str">
            <v>CONSUMO</v>
          </cell>
          <cell r="AO1063" t="str">
            <v>CUSTO TOTAL</v>
          </cell>
        </row>
        <row r="1065">
          <cell r="C1065" t="str">
            <v>1.A.01.401.01</v>
          </cell>
          <cell r="F1065" t="str">
            <v>FORMA COMUM DE MADEIRA</v>
          </cell>
          <cell r="AC1065" t="str">
            <v>m²</v>
          </cell>
          <cell r="AG1065">
            <v>40.42</v>
          </cell>
          <cell r="AK1065">
            <v>2.16</v>
          </cell>
          <cell r="AO1065">
            <v>87.31</v>
          </cell>
        </row>
        <row r="1066">
          <cell r="C1066" t="str">
            <v>1.A.01.412.51</v>
          </cell>
          <cell r="F1066" t="str">
            <v>CONCRETO Fck=15 MPa AC/BC</v>
          </cell>
          <cell r="AC1066" t="str">
            <v>m³</v>
          </cell>
          <cell r="AG1066">
            <v>464.4</v>
          </cell>
          <cell r="AK1066">
            <v>0.20399999999999999</v>
          </cell>
          <cell r="AO1066">
            <v>94.74</v>
          </cell>
        </row>
        <row r="1067">
          <cell r="C1067" t="str">
            <v>1.A.01.740.51</v>
          </cell>
          <cell r="F1067" t="str">
            <v>CONFECÇÃO TUBOS CONCRETO PERFURADO D=0,20 M AC/BC</v>
          </cell>
          <cell r="AC1067" t="str">
            <v>m</v>
          </cell>
          <cell r="AG1067">
            <v>21.083449999999999</v>
          </cell>
          <cell r="AK1067">
            <v>1</v>
          </cell>
          <cell r="AO1067">
            <v>21.08</v>
          </cell>
        </row>
        <row r="1073">
          <cell r="Y1073" t="str">
            <v>CUSTO DE MATERIAIS - TOTAL</v>
          </cell>
          <cell r="AO1073">
            <v>203.13</v>
          </cell>
        </row>
        <row r="1075">
          <cell r="C1075" t="str">
            <v>CÓDIGO</v>
          </cell>
          <cell r="F1075" t="str">
            <v>EQUIPAMENTO DE TRANSPORTE</v>
          </cell>
          <cell r="S1075" t="str">
            <v>TIPO</v>
          </cell>
          <cell r="V1075" t="str">
            <v>PISO</v>
          </cell>
          <cell r="Y1075" t="str">
            <v>MATERIAL</v>
          </cell>
          <cell r="AE1075" t="str">
            <v>CUSTO (tkm)</v>
          </cell>
          <cell r="AH1075" t="str">
            <v>DT            (km)</v>
          </cell>
          <cell r="AK1075" t="str">
            <v>CONSUMO</v>
          </cell>
          <cell r="AO1075" t="str">
            <v>CUSTO TOTAL</v>
          </cell>
        </row>
        <row r="1077">
          <cell r="C1077" t="str">
            <v>1.A.00.001.40</v>
          </cell>
          <cell r="F1077" t="str">
            <v>CAMINHÃO CARROCERIA</v>
          </cell>
          <cell r="S1077" t="str">
            <v>LOCAL</v>
          </cell>
          <cell r="V1077" t="str">
            <v>NPAV</v>
          </cell>
          <cell r="Y1077" t="str">
            <v>TUBO</v>
          </cell>
          <cell r="AE1077">
            <v>1.1100000000000001</v>
          </cell>
          <cell r="AH1077">
            <v>9.8000000000000007</v>
          </cell>
          <cell r="AK1077">
            <v>0.04</v>
          </cell>
          <cell r="AO1077">
            <v>0.44</v>
          </cell>
        </row>
        <row r="1078">
          <cell r="AO1078">
            <v>0</v>
          </cell>
        </row>
        <row r="1079">
          <cell r="AO1079">
            <v>0</v>
          </cell>
        </row>
        <row r="1080">
          <cell r="AO1080">
            <v>0</v>
          </cell>
        </row>
        <row r="1081">
          <cell r="AO1081">
            <v>0</v>
          </cell>
        </row>
        <row r="1082">
          <cell r="AO1082">
            <v>0</v>
          </cell>
        </row>
        <row r="1083">
          <cell r="AO1083">
            <v>0</v>
          </cell>
        </row>
        <row r="1084">
          <cell r="AO1084">
            <v>0</v>
          </cell>
        </row>
        <row r="1085">
          <cell r="Y1085" t="str">
            <v>CUSTO DE TRANSPORTE - TOTAL</v>
          </cell>
          <cell r="AO1085">
            <v>0.44</v>
          </cell>
        </row>
        <row r="1087">
          <cell r="Y1087" t="str">
            <v>CUSTO UNITÁRIO DIRETO - TOTAL</v>
          </cell>
          <cell r="AO1087">
            <v>226.19</v>
          </cell>
        </row>
        <row r="1088">
          <cell r="Y1088" t="str">
            <v>LDI</v>
          </cell>
          <cell r="AH1088">
            <v>0.27839999999999998</v>
          </cell>
          <cell r="AO1088">
            <v>62.97</v>
          </cell>
        </row>
        <row r="1089">
          <cell r="A1089" t="str">
            <v>2.S.04.502.52</v>
          </cell>
          <cell r="Y1089" t="str">
            <v>PREÇO UNITÁRIO TOTAL</v>
          </cell>
          <cell r="AO1089">
            <v>289.15999999999997</v>
          </cell>
        </row>
        <row r="1091">
          <cell r="C1091" t="str">
            <v>OBSERVAÇÕES:</v>
          </cell>
        </row>
        <row r="1098">
          <cell r="C1098" t="str">
            <v>RODOVIA:</v>
          </cell>
          <cell r="G1098" t="str">
            <v>BR-487/PR</v>
          </cell>
          <cell r="AB1098" t="str">
            <v>DATA-BASE:      MARÇO/2011/PR</v>
          </cell>
          <cell r="AJ1098" t="str">
            <v>PB-Qd 08</v>
          </cell>
        </row>
        <row r="1099">
          <cell r="C1099" t="str">
            <v>TRECHO:</v>
          </cell>
          <cell r="G1099" t="str">
            <v>DIV. MS/PR - ENTR. BR-373(B)/PR-151 (P. GROSSA)</v>
          </cell>
        </row>
        <row r="1100">
          <cell r="C1100" t="str">
            <v>SUBTRECHO:</v>
          </cell>
          <cell r="G1100" t="str">
            <v xml:space="preserve">ENTR. PR-180/323(B)(CRUZEIRO DO OESTE) - ENTR. PR-465 (NOVA BRASÍLIA)                </v>
          </cell>
        </row>
        <row r="1103">
          <cell r="C1103" t="str">
            <v>COMPOSIÇÃO DE PREÇO UNITÁRIO</v>
          </cell>
        </row>
        <row r="1105">
          <cell r="C1105" t="str">
            <v>CÓDIGO:</v>
          </cell>
          <cell r="G1105" t="str">
            <v>2.S.04.900.51</v>
          </cell>
          <cell r="K1105" t="str">
            <v>SERVIÇO:</v>
          </cell>
          <cell r="O1105" t="str">
            <v>SARJETA TRIANGULAR DE CONCRETO - STC 01 AC/BC</v>
          </cell>
          <cell r="AL1105" t="str">
            <v>UNIDADE:</v>
          </cell>
          <cell r="AP1105" t="str">
            <v>m</v>
          </cell>
        </row>
        <row r="1108">
          <cell r="C1108" t="str">
            <v>CÓDIGO</v>
          </cell>
          <cell r="F1108" t="str">
            <v>EQUIPAMENTOS</v>
          </cell>
          <cell r="V1108" t="str">
            <v>QUANT.</v>
          </cell>
          <cell r="Y1108" t="str">
            <v>UTILIZAÇÃO</v>
          </cell>
          <cell r="AG1108" t="str">
            <v>CUSTO OPERACIONAL</v>
          </cell>
          <cell r="AO1108" t="str">
            <v>CUSTO HORÁRIO</v>
          </cell>
        </row>
        <row r="1109">
          <cell r="Y1109" t="str">
            <v>PROD.</v>
          </cell>
          <cell r="AC1109" t="str">
            <v>IMPROD.</v>
          </cell>
          <cell r="AG1109" t="str">
            <v>PROD.</v>
          </cell>
          <cell r="AK1109" t="str">
            <v>IMPROD.</v>
          </cell>
        </row>
        <row r="1110">
          <cell r="AO1110">
            <v>0</v>
          </cell>
        </row>
        <row r="1118">
          <cell r="Y1118" t="str">
            <v>CUSTO HORÁRIO DE EQUIPAMENTOS - TOTAL</v>
          </cell>
          <cell r="AO1118">
            <v>0</v>
          </cell>
        </row>
        <row r="1120">
          <cell r="C1120" t="str">
            <v>CÓDIGO</v>
          </cell>
          <cell r="F1120" t="str">
            <v>MÃO-DE-OBRA SUPLEMENTAR</v>
          </cell>
          <cell r="AC1120" t="str">
            <v>K ou R</v>
          </cell>
          <cell r="AG1120" t="str">
            <v>QUANT.</v>
          </cell>
          <cell r="AK1120" t="str">
            <v>SALÁRIO BASE</v>
          </cell>
          <cell r="AO1120" t="str">
            <v>CUSTO HORÁRIO</v>
          </cell>
        </row>
        <row r="1122">
          <cell r="C1122" t="str">
            <v>T501</v>
          </cell>
          <cell r="F1122" t="str">
            <v>ENCARREGADO DE TURMA</v>
          </cell>
          <cell r="AG1122">
            <v>0.28999999999999998</v>
          </cell>
          <cell r="AK1122">
            <v>22.98488</v>
          </cell>
          <cell r="AO1122">
            <v>6.67</v>
          </cell>
        </row>
        <row r="1130">
          <cell r="Y1130" t="str">
            <v>FERRAMENTAS MANUAIS</v>
          </cell>
          <cell r="AG1130" t="str">
            <v>15,51%</v>
          </cell>
          <cell r="AK1130">
            <v>6.67</v>
          </cell>
          <cell r="AO1130">
            <v>1.03</v>
          </cell>
        </row>
        <row r="1131">
          <cell r="Y1131" t="str">
            <v>CUSTO HORÁRIO DE MÃO-DE-OBRA - TOTAL</v>
          </cell>
          <cell r="AO1131">
            <v>7.7</v>
          </cell>
        </row>
        <row r="1133">
          <cell r="Y1133" t="str">
            <v>CUSTO HORÁRIO DE EXECUÇÃO</v>
          </cell>
          <cell r="AO1133">
            <v>7.7</v>
          </cell>
        </row>
        <row r="1134">
          <cell r="C1134" t="str">
            <v>PRODUÇÃO DA EQUIPE</v>
          </cell>
          <cell r="Q1134">
            <v>1</v>
          </cell>
          <cell r="V1134" t="str">
            <v>m</v>
          </cell>
          <cell r="Y1134" t="str">
            <v>CUSTO UNITÁRIO DE EXECUÇÃO</v>
          </cell>
          <cell r="AO1134">
            <v>7.7</v>
          </cell>
        </row>
        <row r="1136">
          <cell r="C1136" t="str">
            <v>CÓDIGO</v>
          </cell>
          <cell r="F1136" t="str">
            <v>MATERIAIS</v>
          </cell>
          <cell r="AC1136" t="str">
            <v>UNIDADE</v>
          </cell>
          <cell r="AG1136" t="str">
            <v>CUSTO UNITÁRIO</v>
          </cell>
          <cell r="AK1136" t="str">
            <v>CONSUMO</v>
          </cell>
          <cell r="AO1136" t="str">
            <v>CUSTO TOTAL</v>
          </cell>
        </row>
        <row r="1138">
          <cell r="C1138" t="str">
            <v>ANP1</v>
          </cell>
          <cell r="F1138" t="str">
            <v>CIMENTO ASF. DE PETRÓLEO - CAP 50/70</v>
          </cell>
          <cell r="AC1138" t="str">
            <v>t</v>
          </cell>
          <cell r="AG1138">
            <v>0</v>
          </cell>
          <cell r="AK1138">
            <v>2.5000000000000001E-4</v>
          </cell>
          <cell r="AO1138">
            <v>0</v>
          </cell>
        </row>
        <row r="1139">
          <cell r="C1139" t="str">
            <v>1.A.01.120.01</v>
          </cell>
          <cell r="F1139" t="str">
            <v>ESCAVAÇÃO E CARGA DE MATERIAL DE JAZIDA</v>
          </cell>
          <cell r="AC1139" t="str">
            <v>m³</v>
          </cell>
          <cell r="AG1139">
            <v>2.98</v>
          </cell>
          <cell r="AK1139">
            <v>0.25</v>
          </cell>
          <cell r="AO1139">
            <v>0.75</v>
          </cell>
        </row>
        <row r="1140">
          <cell r="C1140" t="str">
            <v>1.A.01.412.51</v>
          </cell>
          <cell r="F1140" t="str">
            <v>CONCRETO Fck=15 MPa AC/BC</v>
          </cell>
          <cell r="AC1140" t="str">
            <v>m³</v>
          </cell>
          <cell r="AG1140">
            <v>464.4</v>
          </cell>
          <cell r="AK1140">
            <v>0.111</v>
          </cell>
          <cell r="AO1140">
            <v>51.55</v>
          </cell>
        </row>
        <row r="1141">
          <cell r="C1141" t="str">
            <v>1.A.01.790.02</v>
          </cell>
          <cell r="F1141" t="str">
            <v>GUIA DE MADEIRA - 2,5 X 10,0 CM</v>
          </cell>
          <cell r="AC1141" t="str">
            <v>m</v>
          </cell>
          <cell r="AG1141">
            <v>1.6091000000000002</v>
          </cell>
          <cell r="AK1141">
            <v>0.77</v>
          </cell>
          <cell r="AO1141">
            <v>1.24</v>
          </cell>
        </row>
        <row r="1142">
          <cell r="C1142" t="str">
            <v>1.A.01.890.01</v>
          </cell>
          <cell r="F1142" t="str">
            <v>ESCAVAÇÃO MANUAL EM  MATERIAL DE 1A. CATEGORIA</v>
          </cell>
          <cell r="AC1142" t="str">
            <v>m³</v>
          </cell>
          <cell r="AG1142">
            <v>31.34</v>
          </cell>
          <cell r="AK1142">
            <v>0.25</v>
          </cell>
          <cell r="AO1142">
            <v>7.84</v>
          </cell>
        </row>
        <row r="1143">
          <cell r="AO1143">
            <v>0</v>
          </cell>
        </row>
        <row r="1146">
          <cell r="Y1146" t="str">
            <v>CUSTO DE MATERIAIS - TOTAL</v>
          </cell>
          <cell r="AO1146">
            <v>61.379999999999995</v>
          </cell>
        </row>
        <row r="1148">
          <cell r="C1148" t="str">
            <v>CÓDIGO</v>
          </cell>
          <cell r="F1148" t="str">
            <v>EQUIPAMENTO DE TRANSPORTE</v>
          </cell>
          <cell r="S1148" t="str">
            <v>TIPO</v>
          </cell>
          <cell r="V1148" t="str">
            <v>PISO</v>
          </cell>
          <cell r="Y1148" t="str">
            <v>MATERIAL</v>
          </cell>
          <cell r="AE1148" t="str">
            <v>CUSTO (tkm)</v>
          </cell>
          <cell r="AH1148" t="str">
            <v>DT            (km)</v>
          </cell>
          <cell r="AK1148" t="str">
            <v>CONSUMO</v>
          </cell>
          <cell r="AO1148" t="str">
            <v>CUSTO TOTAL</v>
          </cell>
        </row>
        <row r="1150">
          <cell r="C1150" t="str">
            <v>1.A.00.001.05</v>
          </cell>
          <cell r="F1150" t="str">
            <v>CAMINHÃO BASCULANTE</v>
          </cell>
          <cell r="S1150" t="str">
            <v>LOCAL</v>
          </cell>
          <cell r="V1150" t="str">
            <v>NPAV</v>
          </cell>
          <cell r="Y1150" t="str">
            <v>MAT.ESCAVADO</v>
          </cell>
          <cell r="AE1150">
            <v>0.88</v>
          </cell>
          <cell r="AH1150">
            <v>2</v>
          </cell>
          <cell r="AK1150">
            <v>0.32500000000000001</v>
          </cell>
          <cell r="AO1150">
            <v>0.56999999999999995</v>
          </cell>
        </row>
        <row r="1151">
          <cell r="AO1151">
            <v>0</v>
          </cell>
        </row>
        <row r="1152">
          <cell r="AO1152">
            <v>0</v>
          </cell>
        </row>
        <row r="1153">
          <cell r="AO1153">
            <v>0</v>
          </cell>
        </row>
        <row r="1154">
          <cell r="AO1154">
            <v>0</v>
          </cell>
        </row>
        <row r="1155">
          <cell r="AO1155">
            <v>0</v>
          </cell>
        </row>
        <row r="1156">
          <cell r="AO1156">
            <v>0</v>
          </cell>
        </row>
        <row r="1157">
          <cell r="AO1157">
            <v>0</v>
          </cell>
        </row>
        <row r="1158">
          <cell r="Y1158" t="str">
            <v>CUSTO DE TRANSPORTE - TOTAL</v>
          </cell>
          <cell r="AO1158">
            <v>0.56999999999999995</v>
          </cell>
        </row>
        <row r="1160">
          <cell r="Y1160" t="str">
            <v>CUSTO UNITÁRIO DIRETO - TOTAL</v>
          </cell>
          <cell r="AO1160">
            <v>69.649999999999991</v>
          </cell>
        </row>
        <row r="1161">
          <cell r="Y1161" t="str">
            <v>LDI</v>
          </cell>
          <cell r="AH1161">
            <v>0.27839999999999998</v>
          </cell>
          <cell r="AO1161">
            <v>19.39</v>
          </cell>
        </row>
        <row r="1162">
          <cell r="A1162" t="str">
            <v>2.S.04.900.51</v>
          </cell>
          <cell r="Y1162" t="str">
            <v>PREÇO UNITÁRIO TOTAL</v>
          </cell>
          <cell r="AO1162">
            <v>89.039999999999992</v>
          </cell>
        </row>
        <row r="1164">
          <cell r="C1164" t="str">
            <v>OBSERVAÇÕES:</v>
          </cell>
        </row>
        <row r="1171">
          <cell r="C1171" t="str">
            <v>RODOVIA:</v>
          </cell>
          <cell r="G1171" t="str">
            <v>BR-487/PR</v>
          </cell>
          <cell r="AB1171" t="str">
            <v>DATA-BASE:      MARÇO/2011/PR</v>
          </cell>
          <cell r="AJ1171" t="str">
            <v>PB-Qd 08</v>
          </cell>
        </row>
        <row r="1172">
          <cell r="C1172" t="str">
            <v>TRECHO:</v>
          </cell>
          <cell r="G1172" t="str">
            <v>DIV. MS/PR - ENTR. BR-373(B)/PR-151 (P. GROSSA)</v>
          </cell>
        </row>
        <row r="1173">
          <cell r="C1173" t="str">
            <v>SUBTRECHO:</v>
          </cell>
          <cell r="G1173" t="str">
            <v xml:space="preserve">ENTR. PR-180/323(B)(CRUZEIRO DO OESTE) - ENTR. PR-465 (NOVA BRASÍLIA)                </v>
          </cell>
        </row>
        <row r="1176">
          <cell r="C1176" t="str">
            <v>COMPOSIÇÃO DE PREÇO UNITÁRIO</v>
          </cell>
        </row>
        <row r="1178">
          <cell r="C1178" t="str">
            <v>CÓDIGO:</v>
          </cell>
          <cell r="G1178" t="str">
            <v>2.S.04.900.52</v>
          </cell>
          <cell r="K1178" t="str">
            <v>SERVIÇO:</v>
          </cell>
          <cell r="O1178" t="str">
            <v>SARJETA TRIANGULAR DE CONCRETO - STC 02 AC/BC</v>
          </cell>
          <cell r="AL1178" t="str">
            <v>UNIDADE:</v>
          </cell>
          <cell r="AP1178" t="str">
            <v>m</v>
          </cell>
        </row>
        <row r="1181">
          <cell r="C1181" t="str">
            <v>CÓDIGO</v>
          </cell>
          <cell r="F1181" t="str">
            <v>EQUIPAMENTOS</v>
          </cell>
          <cell r="V1181" t="str">
            <v>QUANT.</v>
          </cell>
          <cell r="Y1181" t="str">
            <v>UTILIZAÇÃO</v>
          </cell>
          <cell r="AG1181" t="str">
            <v>CUSTO OPERACIONAL</v>
          </cell>
          <cell r="AO1181" t="str">
            <v>CUSTO HORÁRIO</v>
          </cell>
        </row>
        <row r="1182">
          <cell r="Y1182" t="str">
            <v>PROD.</v>
          </cell>
          <cell r="AC1182" t="str">
            <v>IMPROD.</v>
          </cell>
          <cell r="AG1182" t="str">
            <v>PROD.</v>
          </cell>
          <cell r="AK1182" t="str">
            <v>IMPROD.</v>
          </cell>
        </row>
        <row r="1183">
          <cell r="AO1183">
            <v>0</v>
          </cell>
        </row>
        <row r="1191">
          <cell r="Y1191" t="str">
            <v>CUSTO HORÁRIO DE EQUIPAMENTOS - TOTAL</v>
          </cell>
          <cell r="AO1191">
            <v>0</v>
          </cell>
        </row>
        <row r="1193">
          <cell r="C1193" t="str">
            <v>CÓDIGO</v>
          </cell>
          <cell r="F1193" t="str">
            <v>MÃO-DE-OBRA SUPLEMENTAR</v>
          </cell>
          <cell r="AC1193" t="str">
            <v>K ou R</v>
          </cell>
          <cell r="AG1193" t="str">
            <v>QUANT.</v>
          </cell>
          <cell r="AK1193" t="str">
            <v>SALÁRIO BASE</v>
          </cell>
          <cell r="AO1193" t="str">
            <v>CUSTO HORÁRIO</v>
          </cell>
        </row>
        <row r="1195">
          <cell r="C1195" t="str">
            <v>T501</v>
          </cell>
          <cell r="F1195" t="str">
            <v>ENCARREGADO DE TURMA</v>
          </cell>
          <cell r="AG1195">
            <v>0.21</v>
          </cell>
          <cell r="AK1195">
            <v>22.98488</v>
          </cell>
          <cell r="AO1195">
            <v>4.83</v>
          </cell>
        </row>
        <row r="1203">
          <cell r="Y1203" t="str">
            <v>FERRAMENTAS MANUAIS</v>
          </cell>
          <cell r="AG1203" t="str">
            <v>15,51%</v>
          </cell>
          <cell r="AK1203">
            <v>4.83</v>
          </cell>
          <cell r="AO1203">
            <v>0.75</v>
          </cell>
        </row>
        <row r="1204">
          <cell r="Y1204" t="str">
            <v>CUSTO HORÁRIO DE MÃO-DE-OBRA - TOTAL</v>
          </cell>
          <cell r="AO1204">
            <v>5.58</v>
          </cell>
        </row>
        <row r="1206">
          <cell r="Y1206" t="str">
            <v>CUSTO HORÁRIO DE EXECUÇÃO</v>
          </cell>
          <cell r="AO1206">
            <v>5.58</v>
          </cell>
        </row>
        <row r="1207">
          <cell r="C1207" t="str">
            <v>PRODUÇÃO DA EQUIPE</v>
          </cell>
          <cell r="Q1207">
            <v>1</v>
          </cell>
          <cell r="V1207" t="str">
            <v>m</v>
          </cell>
          <cell r="Y1207" t="str">
            <v>CUSTO UNITÁRIO DE EXECUÇÃO</v>
          </cell>
          <cell r="AO1207">
            <v>5.58</v>
          </cell>
        </row>
        <row r="1209">
          <cell r="C1209" t="str">
            <v>CÓDIGO</v>
          </cell>
          <cell r="F1209" t="str">
            <v>MATERIAIS</v>
          </cell>
          <cell r="AC1209" t="str">
            <v>UNIDADE</v>
          </cell>
          <cell r="AG1209" t="str">
            <v>CUSTO UNITÁRIO</v>
          </cell>
          <cell r="AK1209" t="str">
            <v>CONSUMO</v>
          </cell>
          <cell r="AO1209" t="str">
            <v>CUSTO TOTAL</v>
          </cell>
        </row>
        <row r="1211">
          <cell r="C1211" t="str">
            <v>ANP1</v>
          </cell>
          <cell r="F1211" t="str">
            <v>CIMENTO ASF. DE PETRÓLEO - CAP 50/70</v>
          </cell>
          <cell r="AC1211" t="str">
            <v>t</v>
          </cell>
          <cell r="AG1211">
            <v>0</v>
          </cell>
          <cell r="AK1211">
            <v>1.6000000000000001E-4</v>
          </cell>
          <cell r="AO1211">
            <v>0</v>
          </cell>
        </row>
        <row r="1212">
          <cell r="C1212" t="str">
            <v>1.A.01.120.01</v>
          </cell>
          <cell r="F1212" t="str">
            <v>ESCAVAÇÃO E CARGA DE MATERIAL DE JAZIDA</v>
          </cell>
          <cell r="AC1212" t="str">
            <v>m³</v>
          </cell>
          <cell r="AG1212">
            <v>2.98</v>
          </cell>
          <cell r="AK1212">
            <v>0.2</v>
          </cell>
          <cell r="AO1212">
            <v>0.6</v>
          </cell>
        </row>
        <row r="1213">
          <cell r="C1213" t="str">
            <v>1.A.01.412.51</v>
          </cell>
          <cell r="F1213" t="str">
            <v>CONCRETO Fck=15 MPa AC/BC</v>
          </cell>
          <cell r="AC1213" t="str">
            <v>m³</v>
          </cell>
          <cell r="AG1213">
            <v>464.4</v>
          </cell>
          <cell r="AK1213">
            <v>8.8999999999999996E-2</v>
          </cell>
          <cell r="AO1213">
            <v>41.33</v>
          </cell>
        </row>
        <row r="1214">
          <cell r="C1214" t="str">
            <v>1.A.01.790.01</v>
          </cell>
          <cell r="F1214" t="str">
            <v>GUIA DE MADEIRA - 2,5 X 7,0 CM</v>
          </cell>
          <cell r="AC1214" t="str">
            <v>m</v>
          </cell>
          <cell r="AG1214">
            <v>2.8699999999999997</v>
          </cell>
          <cell r="AK1214">
            <v>0.65</v>
          </cell>
          <cell r="AO1214">
            <v>1.87</v>
          </cell>
        </row>
        <row r="1215">
          <cell r="C1215" t="str">
            <v>1.A.01.890.01</v>
          </cell>
          <cell r="F1215" t="str">
            <v>ESCAVAÇÃO MANUAL EM  MATERIAL DE 1A. CATEGORIA</v>
          </cell>
          <cell r="AC1215" t="str">
            <v>m³</v>
          </cell>
          <cell r="AG1215">
            <v>31.34</v>
          </cell>
          <cell r="AK1215">
            <v>0.21</v>
          </cell>
          <cell r="AO1215">
            <v>6.58</v>
          </cell>
        </row>
        <row r="1216">
          <cell r="AO1216">
            <v>0</v>
          </cell>
        </row>
        <row r="1219">
          <cell r="Y1219" t="str">
            <v>CUSTO DE MATERIAIS - TOTAL</v>
          </cell>
          <cell r="AO1219">
            <v>50.379999999999995</v>
          </cell>
        </row>
        <row r="1221">
          <cell r="C1221" t="str">
            <v>CÓDIGO</v>
          </cell>
          <cell r="F1221" t="str">
            <v>EQUIPAMENTO DE TRANSPORTE</v>
          </cell>
          <cell r="S1221" t="str">
            <v>TIPO</v>
          </cell>
          <cell r="V1221" t="str">
            <v>PISO</v>
          </cell>
          <cell r="Y1221" t="str">
            <v>MATERIAL</v>
          </cell>
          <cell r="AE1221" t="str">
            <v>CUSTO (tkm)</v>
          </cell>
          <cell r="AH1221" t="str">
            <v>DT            (km)</v>
          </cell>
          <cell r="AK1221" t="str">
            <v>CONSUMO</v>
          </cell>
          <cell r="AO1221" t="str">
            <v>CUSTO TOTAL</v>
          </cell>
        </row>
        <row r="1223">
          <cell r="C1223" t="str">
            <v>1.A.00.001.05</v>
          </cell>
          <cell r="F1223" t="str">
            <v>CAMINHÃO BASCULANTE</v>
          </cell>
          <cell r="S1223" t="str">
            <v>LOCAL</v>
          </cell>
          <cell r="V1223" t="str">
            <v>NPAV</v>
          </cell>
          <cell r="Y1223" t="str">
            <v>MAT.ESCAVADO</v>
          </cell>
          <cell r="AE1223">
            <v>0.88</v>
          </cell>
          <cell r="AH1223">
            <v>2</v>
          </cell>
          <cell r="AK1223">
            <v>0.26</v>
          </cell>
          <cell r="AO1223">
            <v>0.46</v>
          </cell>
        </row>
        <row r="1224">
          <cell r="AO1224">
            <v>0</v>
          </cell>
        </row>
        <row r="1225">
          <cell r="AO1225">
            <v>0</v>
          </cell>
        </row>
        <row r="1226">
          <cell r="AO1226">
            <v>0</v>
          </cell>
        </row>
        <row r="1227">
          <cell r="AO1227">
            <v>0</v>
          </cell>
        </row>
        <row r="1228">
          <cell r="AO1228">
            <v>0</v>
          </cell>
        </row>
        <row r="1229">
          <cell r="AO1229">
            <v>0</v>
          </cell>
        </row>
        <row r="1230">
          <cell r="AO1230">
            <v>0</v>
          </cell>
        </row>
        <row r="1231">
          <cell r="Y1231" t="str">
            <v>CUSTO DE TRANSPORTE - TOTAL</v>
          </cell>
          <cell r="AO1231">
            <v>0.46</v>
          </cell>
        </row>
        <row r="1233">
          <cell r="Y1233" t="str">
            <v>CUSTO UNITÁRIO DIRETO - TOTAL</v>
          </cell>
          <cell r="AO1233">
            <v>56.419999999999995</v>
          </cell>
        </row>
        <row r="1234">
          <cell r="Y1234" t="str">
            <v>LDI</v>
          </cell>
          <cell r="AH1234">
            <v>0.27839999999999998</v>
          </cell>
          <cell r="AO1234">
            <v>15.71</v>
          </cell>
        </row>
        <row r="1235">
          <cell r="A1235" t="str">
            <v>2.S.04.900.52</v>
          </cell>
          <cell r="Y1235" t="str">
            <v>PREÇO UNITÁRIO TOTAL</v>
          </cell>
          <cell r="AO1235">
            <v>72.13</v>
          </cell>
        </row>
        <row r="1237">
          <cell r="C1237" t="str">
            <v>OBSERVAÇÕES:</v>
          </cell>
        </row>
        <row r="1244">
          <cell r="C1244" t="str">
            <v>RODOVIA:</v>
          </cell>
          <cell r="G1244" t="str">
            <v>BR-487/PR</v>
          </cell>
          <cell r="AB1244" t="str">
            <v>DATA-BASE:      MARÇO/2011/PR</v>
          </cell>
          <cell r="AJ1244" t="str">
            <v>PB-Qd 08</v>
          </cell>
        </row>
        <row r="1245">
          <cell r="C1245" t="str">
            <v>TRECHO:</v>
          </cell>
          <cell r="G1245" t="str">
            <v>DIV. MS/PR - ENTR. BR-373(B)/PR-151 (P. GROSSA)</v>
          </cell>
        </row>
        <row r="1246">
          <cell r="C1246" t="str">
            <v>SUBTRECHO:</v>
          </cell>
          <cell r="G1246" t="str">
            <v xml:space="preserve">ENTR. PR-180/323(B)(CRUZEIRO DO OESTE) - ENTR. PR-465 (NOVA BRASÍLIA)                </v>
          </cell>
        </row>
        <row r="1249">
          <cell r="C1249" t="str">
            <v>COMPOSIÇÃO DE PREÇO UNITÁRIO</v>
          </cell>
        </row>
        <row r="1251">
          <cell r="C1251" t="str">
            <v>CÓDIGO:</v>
          </cell>
          <cell r="G1251" t="str">
            <v>2.S.04.901.51</v>
          </cell>
          <cell r="K1251" t="str">
            <v>SERVIÇO:</v>
          </cell>
          <cell r="O1251" t="str">
            <v>SARJETA TRAPEZOIDAL DE CONCRETO - SZC 01 AC/BC</v>
          </cell>
          <cell r="AL1251" t="str">
            <v>UNIDADE:</v>
          </cell>
          <cell r="AP1251" t="str">
            <v>m</v>
          </cell>
        </row>
        <row r="1254">
          <cell r="C1254" t="str">
            <v>CÓDIGO</v>
          </cell>
          <cell r="F1254" t="str">
            <v>EQUIPAMENTOS</v>
          </cell>
          <cell r="V1254" t="str">
            <v>QUANT.</v>
          </cell>
          <cell r="Y1254" t="str">
            <v>UTILIZAÇÃO</v>
          </cell>
          <cell r="AG1254" t="str">
            <v>CUSTO OPERACIONAL</v>
          </cell>
          <cell r="AO1254" t="str">
            <v>CUSTO HORÁRIO</v>
          </cell>
        </row>
        <row r="1255">
          <cell r="Y1255" t="str">
            <v>PROD.</v>
          </cell>
          <cell r="AC1255" t="str">
            <v>IMPROD.</v>
          </cell>
          <cell r="AG1255" t="str">
            <v>PROD.</v>
          </cell>
          <cell r="AK1255" t="str">
            <v>IMPROD.</v>
          </cell>
        </row>
        <row r="1256">
          <cell r="AO1256">
            <v>0</v>
          </cell>
        </row>
        <row r="1264">
          <cell r="Y1264" t="str">
            <v>CUSTO HORÁRIO DE EQUIPAMENTOS - TOTAL</v>
          </cell>
          <cell r="AO1264">
            <v>0</v>
          </cell>
        </row>
        <row r="1266">
          <cell r="C1266" t="str">
            <v>CÓDIGO</v>
          </cell>
          <cell r="F1266" t="str">
            <v>MÃO-DE-OBRA SUPLEMENTAR</v>
          </cell>
          <cell r="AC1266" t="str">
            <v>K ou R</v>
          </cell>
          <cell r="AG1266" t="str">
            <v>QUANT.</v>
          </cell>
          <cell r="AK1266" t="str">
            <v>SALÁRIO BASE</v>
          </cell>
          <cell r="AO1266" t="str">
            <v>CUSTO HORÁRIO</v>
          </cell>
        </row>
        <row r="1268">
          <cell r="C1268" t="str">
            <v>T501</v>
          </cell>
          <cell r="F1268" t="str">
            <v>ENCARREGADO DE TURMA</v>
          </cell>
          <cell r="AG1268">
            <v>0.25</v>
          </cell>
          <cell r="AK1268">
            <v>22.98488</v>
          </cell>
          <cell r="AO1268">
            <v>5.75</v>
          </cell>
        </row>
        <row r="1276">
          <cell r="Y1276" t="str">
            <v>FERRAMENTAS MANUAIS</v>
          </cell>
          <cell r="AG1276" t="str">
            <v>15,51%</v>
          </cell>
          <cell r="AK1276">
            <v>5.75</v>
          </cell>
          <cell r="AO1276">
            <v>0.89</v>
          </cell>
        </row>
        <row r="1277">
          <cell r="Y1277" t="str">
            <v>CUSTO HORÁRIO DE MÃO-DE-OBRA - TOTAL</v>
          </cell>
          <cell r="AO1277">
            <v>6.64</v>
          </cell>
        </row>
        <row r="1279">
          <cell r="Y1279" t="str">
            <v>CUSTO HORÁRIO DE EXECUÇÃO</v>
          </cell>
          <cell r="AO1279">
            <v>6.64</v>
          </cell>
        </row>
        <row r="1280">
          <cell r="C1280" t="str">
            <v>PRODUÇÃO DA EQUIPE</v>
          </cell>
          <cell r="Q1280">
            <v>1</v>
          </cell>
          <cell r="V1280" t="str">
            <v>m</v>
          </cell>
          <cell r="Y1280" t="str">
            <v>CUSTO UNITÁRIO DE EXECUÇÃO</v>
          </cell>
          <cell r="AO1280">
            <v>6.64</v>
          </cell>
        </row>
        <row r="1282">
          <cell r="C1282" t="str">
            <v>CÓDIGO</v>
          </cell>
          <cell r="F1282" t="str">
            <v>MATERIAIS</v>
          </cell>
          <cell r="AC1282" t="str">
            <v>UNIDADE</v>
          </cell>
          <cell r="AG1282" t="str">
            <v>CUSTO UNITÁRIO</v>
          </cell>
          <cell r="AK1282" t="str">
            <v>CONSUMO</v>
          </cell>
          <cell r="AO1282" t="str">
            <v>CUSTO TOTAL</v>
          </cell>
        </row>
        <row r="1284">
          <cell r="C1284" t="str">
            <v>ANP1</v>
          </cell>
          <cell r="F1284" t="str">
            <v>CIMENTO ASF. DE PETRÓLEO - CAP 50/70</v>
          </cell>
          <cell r="AC1284" t="str">
            <v>t</v>
          </cell>
          <cell r="AG1284">
            <v>0</v>
          </cell>
          <cell r="AK1284">
            <v>1.8000000000000001E-4</v>
          </cell>
          <cell r="AO1284">
            <v>0</v>
          </cell>
        </row>
        <row r="1285">
          <cell r="C1285" t="str">
            <v>1.A.01.120.01</v>
          </cell>
          <cell r="F1285" t="str">
            <v>ESCAVAÇÃO E CARGA DE MATERIAL DE JAZIDA</v>
          </cell>
          <cell r="AC1285" t="str">
            <v>m³</v>
          </cell>
          <cell r="AG1285">
            <v>2.98</v>
          </cell>
          <cell r="AK1285">
            <v>0.2</v>
          </cell>
          <cell r="AO1285">
            <v>0.6</v>
          </cell>
        </row>
        <row r="1286">
          <cell r="C1286" t="str">
            <v>1.A.01.412.51</v>
          </cell>
          <cell r="F1286" t="str">
            <v>CONCRETO Fck=15 MPa AC/BC</v>
          </cell>
          <cell r="AC1286" t="str">
            <v>m³</v>
          </cell>
          <cell r="AG1286">
            <v>464.4</v>
          </cell>
          <cell r="AK1286">
            <v>7.5999999999999998E-2</v>
          </cell>
          <cell r="AO1286">
            <v>35.29</v>
          </cell>
        </row>
        <row r="1287">
          <cell r="C1287" t="str">
            <v>1.A.01.790.01</v>
          </cell>
          <cell r="F1287" t="str">
            <v>GUIA DE MADEIRA - 2,5 X 7,0 CM</v>
          </cell>
          <cell r="AC1287" t="str">
            <v>m</v>
          </cell>
          <cell r="AG1287">
            <v>2.8699999999999997</v>
          </cell>
          <cell r="AK1287">
            <v>0.68</v>
          </cell>
          <cell r="AO1287">
            <v>1.95</v>
          </cell>
        </row>
        <row r="1288">
          <cell r="C1288" t="str">
            <v>1.A.01.890.01</v>
          </cell>
          <cell r="F1288" t="str">
            <v>ESCAVAÇÃO MANUAL EM  MATERIAL DE 1A. CATEGORIA</v>
          </cell>
          <cell r="AC1288" t="str">
            <v>m³</v>
          </cell>
          <cell r="AG1288">
            <v>31.34</v>
          </cell>
          <cell r="AK1288">
            <v>0.28000000000000003</v>
          </cell>
          <cell r="AO1288">
            <v>8.7799999999999994</v>
          </cell>
        </row>
        <row r="1289">
          <cell r="AO1289">
            <v>0</v>
          </cell>
        </row>
        <row r="1292">
          <cell r="Y1292" t="str">
            <v>CUSTO DE MATERIAIS - TOTAL</v>
          </cell>
          <cell r="AO1292">
            <v>46.620000000000005</v>
          </cell>
        </row>
        <row r="1294">
          <cell r="C1294" t="str">
            <v>CÓDIGO</v>
          </cell>
          <cell r="F1294" t="str">
            <v>EQUIPAMENTO DE TRANSPORTE</v>
          </cell>
          <cell r="S1294" t="str">
            <v>TIPO</v>
          </cell>
          <cell r="V1294" t="str">
            <v>PISO</v>
          </cell>
          <cell r="Y1294" t="str">
            <v>MATERIAL</v>
          </cell>
          <cell r="AE1294" t="str">
            <v>CUSTO (tkm)</v>
          </cell>
          <cell r="AH1294" t="str">
            <v>DT            (km)</v>
          </cell>
          <cell r="AK1294" t="str">
            <v>CONSUMO</v>
          </cell>
          <cell r="AO1294" t="str">
            <v>CUSTO TOTAL</v>
          </cell>
        </row>
        <row r="1296">
          <cell r="C1296" t="str">
            <v>1.A.00.001.05</v>
          </cell>
          <cell r="F1296" t="str">
            <v>CAMINHÃO BASCULANTE</v>
          </cell>
          <cell r="S1296" t="str">
            <v>LOCAL</v>
          </cell>
          <cell r="V1296" t="str">
            <v>NPAV</v>
          </cell>
          <cell r="Y1296" t="str">
            <v>MAT.ESCAVADO</v>
          </cell>
          <cell r="AE1296">
            <v>0.88</v>
          </cell>
          <cell r="AH1296">
            <v>2</v>
          </cell>
          <cell r="AK1296">
            <v>0.26</v>
          </cell>
          <cell r="AO1296">
            <v>0.46</v>
          </cell>
        </row>
        <row r="1297">
          <cell r="AO1297">
            <v>0</v>
          </cell>
        </row>
        <row r="1298">
          <cell r="AO1298">
            <v>0</v>
          </cell>
        </row>
        <row r="1299">
          <cell r="AO1299">
            <v>0</v>
          </cell>
        </row>
        <row r="1300">
          <cell r="AO1300">
            <v>0</v>
          </cell>
        </row>
        <row r="1301">
          <cell r="AO1301">
            <v>0</v>
          </cell>
        </row>
        <row r="1302">
          <cell r="AO1302">
            <v>0</v>
          </cell>
        </row>
        <row r="1303">
          <cell r="AO1303">
            <v>0</v>
          </cell>
        </row>
        <row r="1304">
          <cell r="Y1304" t="str">
            <v>CUSTO DE TRANSPORTE - TOTAL</v>
          </cell>
          <cell r="AO1304">
            <v>0.46</v>
          </cell>
        </row>
        <row r="1306">
          <cell r="Y1306" t="str">
            <v>CUSTO UNITÁRIO DIRETO - TOTAL</v>
          </cell>
          <cell r="AO1306">
            <v>53.720000000000006</v>
          </cell>
        </row>
        <row r="1307">
          <cell r="Y1307" t="str">
            <v>LDI</v>
          </cell>
          <cell r="AH1307">
            <v>0.27839999999999998</v>
          </cell>
          <cell r="AO1307">
            <v>14.96</v>
          </cell>
        </row>
        <row r="1308">
          <cell r="A1308" t="str">
            <v>2.S.04.901.51</v>
          </cell>
          <cell r="Y1308" t="str">
            <v>PREÇO UNITÁRIO TOTAL</v>
          </cell>
          <cell r="AO1308">
            <v>68.680000000000007</v>
          </cell>
        </row>
        <row r="1310">
          <cell r="C1310" t="str">
            <v>OBSERVAÇÕES:</v>
          </cell>
        </row>
        <row r="1317">
          <cell r="C1317" t="str">
            <v>RODOVIA:</v>
          </cell>
          <cell r="G1317" t="str">
            <v>BR-487/PR</v>
          </cell>
          <cell r="AB1317" t="str">
            <v>DATA-BASE:      MARÇO/2011/PR</v>
          </cell>
          <cell r="AJ1317" t="str">
            <v>PB-Qd 08</v>
          </cell>
        </row>
        <row r="1318">
          <cell r="C1318" t="str">
            <v>TRECHO:</v>
          </cell>
          <cell r="G1318" t="str">
            <v>DIV. MS/PR - ENTR. BR-373(B)/PR-151 (P. GROSSA)</v>
          </cell>
        </row>
        <row r="1319">
          <cell r="C1319" t="str">
            <v>SUBTRECHO:</v>
          </cell>
          <cell r="G1319" t="str">
            <v xml:space="preserve">ENTR. PR-180/323(B)(CRUZEIRO DO OESTE) - ENTR. PR-465 (NOVA BRASÍLIA)                </v>
          </cell>
        </row>
        <row r="1322">
          <cell r="C1322" t="str">
            <v>COMPOSIÇÃO DE PREÇO UNITÁRIO</v>
          </cell>
        </row>
        <row r="1324">
          <cell r="C1324" t="str">
            <v>CÓDIGO:</v>
          </cell>
          <cell r="G1324" t="str">
            <v>2.S.04.901.52</v>
          </cell>
          <cell r="K1324" t="str">
            <v>SERVIÇO:</v>
          </cell>
          <cell r="O1324" t="str">
            <v>SARJETA TRAPEZOIDAL DE CONCRETO - SZC 02 AC/BC</v>
          </cell>
          <cell r="AL1324" t="str">
            <v>UNIDADE:</v>
          </cell>
          <cell r="AP1324" t="str">
            <v>m</v>
          </cell>
        </row>
        <row r="1327">
          <cell r="C1327" t="str">
            <v>CÓDIGO</v>
          </cell>
          <cell r="F1327" t="str">
            <v>EQUIPAMENTOS</v>
          </cell>
          <cell r="V1327" t="str">
            <v>QUANT.</v>
          </cell>
          <cell r="Y1327" t="str">
            <v>UTILIZAÇÃO</v>
          </cell>
          <cell r="AG1327" t="str">
            <v>CUSTO OPERACIONAL</v>
          </cell>
          <cell r="AO1327" t="str">
            <v>CUSTO HORÁRIO</v>
          </cell>
        </row>
        <row r="1328">
          <cell r="Y1328" t="str">
            <v>PROD.</v>
          </cell>
          <cell r="AC1328" t="str">
            <v>IMPROD.</v>
          </cell>
          <cell r="AG1328" t="str">
            <v>PROD.</v>
          </cell>
          <cell r="AK1328" t="str">
            <v>IMPROD.</v>
          </cell>
        </row>
        <row r="1329">
          <cell r="AO1329">
            <v>0</v>
          </cell>
        </row>
        <row r="1337">
          <cell r="Y1337" t="str">
            <v>CUSTO HORÁRIO DE EQUIPAMENTOS - TOTAL</v>
          </cell>
          <cell r="AO1337">
            <v>0</v>
          </cell>
        </row>
        <row r="1339">
          <cell r="C1339" t="str">
            <v>CÓDIGO</v>
          </cell>
          <cell r="F1339" t="str">
            <v>MÃO-DE-OBRA SUPLEMENTAR</v>
          </cell>
          <cell r="AC1339" t="str">
            <v>K ou R</v>
          </cell>
          <cell r="AG1339" t="str">
            <v>QUANT.</v>
          </cell>
          <cell r="AK1339" t="str">
            <v>SALÁRIO BASE</v>
          </cell>
          <cell r="AO1339" t="str">
            <v>CUSTO HORÁRIO</v>
          </cell>
        </row>
        <row r="1341">
          <cell r="C1341" t="str">
            <v>T501</v>
          </cell>
          <cell r="F1341" t="str">
            <v>ENCARREGADO DE TURMA</v>
          </cell>
          <cell r="AG1341">
            <v>0.17</v>
          </cell>
          <cell r="AK1341">
            <v>22.98488</v>
          </cell>
          <cell r="AO1341">
            <v>3.91</v>
          </cell>
        </row>
        <row r="1349">
          <cell r="Y1349" t="str">
            <v>FERRAMENTAS MANUAIS</v>
          </cell>
          <cell r="AG1349" t="str">
            <v>15,51%</v>
          </cell>
          <cell r="AK1349">
            <v>3.91</v>
          </cell>
          <cell r="AO1349">
            <v>0.61</v>
          </cell>
        </row>
        <row r="1350">
          <cell r="Y1350" t="str">
            <v>CUSTO HORÁRIO DE MÃO-DE-OBRA - TOTAL</v>
          </cell>
          <cell r="AO1350">
            <v>4.5200000000000005</v>
          </cell>
        </row>
        <row r="1352">
          <cell r="Y1352" t="str">
            <v>CUSTO HORÁRIO DE EXECUÇÃO</v>
          </cell>
          <cell r="AO1352">
            <v>4.5200000000000005</v>
          </cell>
        </row>
        <row r="1353">
          <cell r="C1353" t="str">
            <v>PRODUÇÃO DA EQUIPE</v>
          </cell>
          <cell r="Q1353">
            <v>1</v>
          </cell>
          <cell r="V1353" t="str">
            <v>m</v>
          </cell>
          <cell r="Y1353" t="str">
            <v>CUSTO UNITÁRIO DE EXECUÇÃO</v>
          </cell>
          <cell r="AO1353">
            <v>4.5199999999999996</v>
          </cell>
        </row>
        <row r="1355">
          <cell r="C1355" t="str">
            <v>CÓDIGO</v>
          </cell>
          <cell r="F1355" t="str">
            <v>MATERIAIS</v>
          </cell>
          <cell r="AC1355" t="str">
            <v>UNIDADE</v>
          </cell>
          <cell r="AG1355" t="str">
            <v>CUSTO UNITÁRIO</v>
          </cell>
          <cell r="AK1355" t="str">
            <v>CONSUMO</v>
          </cell>
          <cell r="AO1355" t="str">
            <v>CUSTO TOTAL</v>
          </cell>
        </row>
        <row r="1357">
          <cell r="C1357" t="str">
            <v>ANP1</v>
          </cell>
          <cell r="F1357" t="str">
            <v>CIMENTO ASF. DE PETRÓLEO - CAP 50/70</v>
          </cell>
          <cell r="AC1357" t="str">
            <v>t</v>
          </cell>
          <cell r="AG1357">
            <v>0</v>
          </cell>
          <cell r="AK1357">
            <v>1.2999999999999999E-4</v>
          </cell>
          <cell r="AO1357">
            <v>0</v>
          </cell>
        </row>
        <row r="1358">
          <cell r="C1358" t="str">
            <v>1.A.01.120.01</v>
          </cell>
          <cell r="F1358" t="str">
            <v>ESCAVAÇÃO E CARGA DE MATERIAL DE JAZIDA</v>
          </cell>
          <cell r="AC1358" t="str">
            <v>m³</v>
          </cell>
          <cell r="AG1358">
            <v>2.98</v>
          </cell>
          <cell r="AK1358">
            <v>0.2</v>
          </cell>
          <cell r="AO1358">
            <v>0.6</v>
          </cell>
        </row>
        <row r="1359">
          <cell r="C1359" t="str">
            <v>1.A.01.412.51</v>
          </cell>
          <cell r="F1359" t="str">
            <v>CONCRETO Fck=15 MPa AC/BC</v>
          </cell>
          <cell r="AC1359" t="str">
            <v>m³</v>
          </cell>
          <cell r="AG1359">
            <v>464.4</v>
          </cell>
          <cell r="AK1359">
            <v>7.6999999999999999E-2</v>
          </cell>
          <cell r="AO1359">
            <v>35.76</v>
          </cell>
        </row>
        <row r="1360">
          <cell r="C1360" t="str">
            <v>1.A.01.790.01</v>
          </cell>
          <cell r="F1360" t="str">
            <v>GUIA DE MADEIRA - 2,5 X 7,0 CM</v>
          </cell>
          <cell r="AC1360" t="str">
            <v>m</v>
          </cell>
          <cell r="AG1360">
            <v>2.8699999999999997</v>
          </cell>
          <cell r="AK1360">
            <v>0.48</v>
          </cell>
          <cell r="AO1360">
            <v>1.38</v>
          </cell>
        </row>
        <row r="1361">
          <cell r="C1361" t="str">
            <v>1.A.01.890.01</v>
          </cell>
          <cell r="F1361" t="str">
            <v>ESCAVAÇÃO MANUAL EM  MATERIAL DE 1A. CATEGORIA</v>
          </cell>
          <cell r="AC1361" t="str">
            <v>m³</v>
          </cell>
          <cell r="AG1361">
            <v>31.34</v>
          </cell>
          <cell r="AK1361">
            <v>0.15</v>
          </cell>
          <cell r="AO1361">
            <v>4.7</v>
          </cell>
        </row>
        <row r="1362">
          <cell r="AO1362">
            <v>0</v>
          </cell>
        </row>
        <row r="1365">
          <cell r="Y1365" t="str">
            <v>CUSTO DE MATERIAIS - TOTAL</v>
          </cell>
          <cell r="AO1365">
            <v>42.440000000000005</v>
          </cell>
        </row>
        <row r="1367">
          <cell r="C1367" t="str">
            <v>CÓDIGO</v>
          </cell>
          <cell r="F1367" t="str">
            <v>EQUIPAMENTO DE TRANSPORTE</v>
          </cell>
          <cell r="S1367" t="str">
            <v>TIPO</v>
          </cell>
          <cell r="V1367" t="str">
            <v>PISO</v>
          </cell>
          <cell r="Y1367" t="str">
            <v>MATERIAL</v>
          </cell>
          <cell r="AE1367" t="str">
            <v>CUSTO (tkm)</v>
          </cell>
          <cell r="AH1367" t="str">
            <v>DT            (km)</v>
          </cell>
          <cell r="AK1367" t="str">
            <v>CONSUMO</v>
          </cell>
          <cell r="AO1367" t="str">
            <v>CUSTO TOTAL</v>
          </cell>
        </row>
        <row r="1369">
          <cell r="C1369" t="str">
            <v>1.A.00.001.05</v>
          </cell>
          <cell r="F1369" t="str">
            <v>CAMINHÃO BASCULANTE</v>
          </cell>
          <cell r="S1369" t="str">
            <v>LOCAL</v>
          </cell>
          <cell r="V1369" t="str">
            <v>NPAV</v>
          </cell>
          <cell r="Y1369" t="str">
            <v>MAT.ESCAVADO</v>
          </cell>
          <cell r="AE1369">
            <v>0.88</v>
          </cell>
          <cell r="AH1369">
            <v>2</v>
          </cell>
          <cell r="AK1369">
            <v>0.26</v>
          </cell>
          <cell r="AO1369">
            <v>0.46</v>
          </cell>
        </row>
        <row r="1370">
          <cell r="AO1370">
            <v>0</v>
          </cell>
        </row>
        <row r="1371">
          <cell r="AO1371">
            <v>0</v>
          </cell>
        </row>
        <row r="1372">
          <cell r="AO1372">
            <v>0</v>
          </cell>
        </row>
        <row r="1373">
          <cell r="AO1373">
            <v>0</v>
          </cell>
        </row>
        <row r="1374">
          <cell r="AO1374">
            <v>0</v>
          </cell>
        </row>
        <row r="1375">
          <cell r="AO1375">
            <v>0</v>
          </cell>
        </row>
        <row r="1376">
          <cell r="AO1376">
            <v>0</v>
          </cell>
        </row>
        <row r="1377">
          <cell r="Y1377" t="str">
            <v>CUSTO DE TRANSPORTE - TOTAL</v>
          </cell>
          <cell r="AO1377">
            <v>0.46</v>
          </cell>
        </row>
        <row r="1379">
          <cell r="Y1379" t="str">
            <v>CUSTO UNITÁRIO DIRETO - TOTAL</v>
          </cell>
          <cell r="AO1379">
            <v>47.420000000000009</v>
          </cell>
        </row>
        <row r="1380">
          <cell r="Y1380" t="str">
            <v>LDI</v>
          </cell>
          <cell r="AH1380">
            <v>0.27839999999999998</v>
          </cell>
          <cell r="AO1380">
            <v>13.2</v>
          </cell>
        </row>
        <row r="1381">
          <cell r="A1381" t="str">
            <v>2.S.04.901.52</v>
          </cell>
          <cell r="Y1381" t="str">
            <v>PREÇO UNITÁRIO TOTAL</v>
          </cell>
          <cell r="AO1381">
            <v>60.620000000000005</v>
          </cell>
        </row>
        <row r="1383">
          <cell r="C1383" t="str">
            <v>OBSERVAÇÕES:</v>
          </cell>
        </row>
        <row r="1390">
          <cell r="C1390" t="str">
            <v>RODOVIA:</v>
          </cell>
          <cell r="G1390" t="str">
            <v>BR-487/PR</v>
          </cell>
          <cell r="AB1390" t="str">
            <v>DATA-BASE:      MARÇO/2011/PR</v>
          </cell>
          <cell r="AJ1390" t="str">
            <v>PB-Qd 08</v>
          </cell>
        </row>
        <row r="1391">
          <cell r="C1391" t="str">
            <v>TRECHO:</v>
          </cell>
          <cell r="G1391" t="str">
            <v>DIV. MS/PR - ENTR. BR-373(B)/PR-151 (P. GROSSA)</v>
          </cell>
        </row>
        <row r="1392">
          <cell r="C1392" t="str">
            <v>SUBTRECHO:</v>
          </cell>
          <cell r="G1392" t="str">
            <v xml:space="preserve">ENTR. PR-180/323(B)(CRUZEIRO DO OESTE) - ENTR. PR-465 (NOVA BRASÍLIA)                </v>
          </cell>
        </row>
        <row r="1395">
          <cell r="C1395" t="str">
            <v>COMPOSIÇÃO DE PREÇO UNITÁRIO</v>
          </cell>
        </row>
        <row r="1397">
          <cell r="C1397" t="str">
            <v>CÓDIGO:</v>
          </cell>
          <cell r="G1397" t="str">
            <v>2.S.04.901.72</v>
          </cell>
          <cell r="K1397" t="str">
            <v>SERVIÇO:</v>
          </cell>
          <cell r="O1397" t="str">
            <v>SARJETA CANTEIRO CENTRAL CONCRETO - SCC 04 AC/BC</v>
          </cell>
          <cell r="AL1397" t="str">
            <v>UNIDADE:</v>
          </cell>
          <cell r="AP1397" t="str">
            <v>m</v>
          </cell>
        </row>
        <row r="1400">
          <cell r="C1400" t="str">
            <v>CÓDIGO</v>
          </cell>
          <cell r="F1400" t="str">
            <v>EQUIPAMENTOS</v>
          </cell>
          <cell r="V1400" t="str">
            <v>QUANT.</v>
          </cell>
          <cell r="Y1400" t="str">
            <v>UTILIZAÇÃO</v>
          </cell>
          <cell r="AG1400" t="str">
            <v>CUSTO OPERACIONAL</v>
          </cell>
          <cell r="AO1400" t="str">
            <v>CUSTO HORÁRIO</v>
          </cell>
        </row>
        <row r="1401">
          <cell r="Y1401" t="str">
            <v>PROD.</v>
          </cell>
          <cell r="AC1401" t="str">
            <v>IMPROD.</v>
          </cell>
          <cell r="AG1401" t="str">
            <v>PROD.</v>
          </cell>
          <cell r="AK1401" t="str">
            <v>IMPROD.</v>
          </cell>
        </row>
        <row r="1402">
          <cell r="AO1402">
            <v>0</v>
          </cell>
        </row>
        <row r="1410">
          <cell r="Y1410" t="str">
            <v>CUSTO HORÁRIO DE EQUIPAMENTOS - TOTAL</v>
          </cell>
          <cell r="AO1410">
            <v>0</v>
          </cell>
        </row>
        <row r="1412">
          <cell r="C1412" t="str">
            <v>CÓDIGO</v>
          </cell>
          <cell r="F1412" t="str">
            <v>MÃO-DE-OBRA SUPLEMENTAR</v>
          </cell>
          <cell r="AC1412" t="str">
            <v>K ou R</v>
          </cell>
          <cell r="AG1412" t="str">
            <v>QUANT.</v>
          </cell>
          <cell r="AK1412" t="str">
            <v>SALÁRIO BASE</v>
          </cell>
          <cell r="AO1412" t="str">
            <v>CUSTO HORÁRIO</v>
          </cell>
        </row>
        <row r="1414">
          <cell r="C1414" t="str">
            <v>T501</v>
          </cell>
          <cell r="F1414" t="str">
            <v>ENCARREGADO DE TURMA</v>
          </cell>
          <cell r="AG1414">
            <v>0.28000000000000003</v>
          </cell>
          <cell r="AK1414">
            <v>22.98488</v>
          </cell>
          <cell r="AO1414">
            <v>6.44</v>
          </cell>
        </row>
        <row r="1422">
          <cell r="Y1422" t="str">
            <v>FERRAMENTAS MANUAIS</v>
          </cell>
          <cell r="AG1422" t="str">
            <v>15,51%</v>
          </cell>
          <cell r="AK1422">
            <v>6.44</v>
          </cell>
          <cell r="AO1422">
            <v>1</v>
          </cell>
        </row>
        <row r="1423">
          <cell r="Y1423" t="str">
            <v>CUSTO HORÁRIO DE MÃO-DE-OBRA - TOTAL</v>
          </cell>
          <cell r="AO1423">
            <v>7.44</v>
          </cell>
        </row>
        <row r="1425">
          <cell r="Y1425" t="str">
            <v>CUSTO HORÁRIO DE EXECUÇÃO</v>
          </cell>
          <cell r="AO1425">
            <v>7.44</v>
          </cell>
        </row>
        <row r="1426">
          <cell r="C1426" t="str">
            <v>PRODUÇÃO DA EQUIPE</v>
          </cell>
          <cell r="Q1426">
            <v>1</v>
          </cell>
          <cell r="V1426" t="str">
            <v>m</v>
          </cell>
          <cell r="Y1426" t="str">
            <v>CUSTO UNITÁRIO DE EXECUÇÃO</v>
          </cell>
          <cell r="AO1426">
            <v>7.44</v>
          </cell>
        </row>
        <row r="1428">
          <cell r="C1428" t="str">
            <v>CÓDIGO</v>
          </cell>
          <cell r="F1428" t="str">
            <v>MATERIAIS</v>
          </cell>
          <cell r="AC1428" t="str">
            <v>UNIDADE</v>
          </cell>
          <cell r="AG1428" t="str">
            <v>CUSTO UNITÁRIO</v>
          </cell>
          <cell r="AK1428" t="str">
            <v>CONSUMO</v>
          </cell>
          <cell r="AO1428" t="str">
            <v>CUSTO TOTAL</v>
          </cell>
        </row>
        <row r="1430">
          <cell r="C1430" t="str">
            <v>ANP1</v>
          </cell>
          <cell r="F1430" t="str">
            <v>CIMENTO ASF. DE PETRÓLEO - CAP 50/70</v>
          </cell>
          <cell r="AC1430" t="str">
            <v>t</v>
          </cell>
          <cell r="AG1430">
            <v>0</v>
          </cell>
          <cell r="AK1430">
            <v>3.3E-4</v>
          </cell>
          <cell r="AO1430">
            <v>0</v>
          </cell>
        </row>
        <row r="1431">
          <cell r="C1431" t="str">
            <v>1.A.01.120.01</v>
          </cell>
          <cell r="F1431" t="str">
            <v>ESCAVAÇÃO E CARGA DE MATERIAL DE JAZIDA</v>
          </cell>
          <cell r="AC1431" t="str">
            <v>m³</v>
          </cell>
          <cell r="AG1431">
            <v>2.98</v>
          </cell>
          <cell r="AK1431">
            <v>0.15</v>
          </cell>
          <cell r="AO1431">
            <v>0.45</v>
          </cell>
        </row>
        <row r="1432">
          <cell r="C1432" t="str">
            <v>1.A.01.412.51</v>
          </cell>
          <cell r="F1432" t="str">
            <v>CONCRETO Fck=15 MPa AC/BC</v>
          </cell>
          <cell r="AC1432" t="str">
            <v>m³</v>
          </cell>
          <cell r="AG1432">
            <v>464.4</v>
          </cell>
          <cell r="AK1432">
            <v>0.16900000000000001</v>
          </cell>
          <cell r="AO1432">
            <v>78.48</v>
          </cell>
        </row>
        <row r="1433">
          <cell r="C1433" t="str">
            <v>1.A.01.790.01</v>
          </cell>
          <cell r="F1433" t="str">
            <v>GUIA DE MADEIRA - 2,5 X 7,0 CM</v>
          </cell>
          <cell r="AC1433" t="str">
            <v>m</v>
          </cell>
          <cell r="AG1433">
            <v>2.8699999999999997</v>
          </cell>
          <cell r="AK1433">
            <v>0.98</v>
          </cell>
          <cell r="AO1433">
            <v>2.81</v>
          </cell>
        </row>
        <row r="1434">
          <cell r="C1434" t="str">
            <v>1.A.01.890.01</v>
          </cell>
          <cell r="F1434" t="str">
            <v>ESCAVAÇÃO MANUAL EM  MATERIAL DE 1A. CATEGORIA</v>
          </cell>
          <cell r="AC1434" t="str">
            <v>m³</v>
          </cell>
          <cell r="AG1434">
            <v>31.34</v>
          </cell>
          <cell r="AK1434">
            <v>0.25</v>
          </cell>
          <cell r="AO1434">
            <v>7.84</v>
          </cell>
        </row>
        <row r="1435">
          <cell r="AO1435">
            <v>0</v>
          </cell>
        </row>
        <row r="1438">
          <cell r="Y1438" t="str">
            <v>CUSTO DE MATERIAIS - TOTAL</v>
          </cell>
          <cell r="AO1438">
            <v>89.580000000000013</v>
          </cell>
        </row>
        <row r="1440">
          <cell r="C1440" t="str">
            <v>CÓDIGO</v>
          </cell>
          <cell r="F1440" t="str">
            <v>EQUIPAMENTO DE TRANSPORTE</v>
          </cell>
          <cell r="S1440" t="str">
            <v>TIPO</v>
          </cell>
          <cell r="V1440" t="str">
            <v>PISO</v>
          </cell>
          <cell r="Y1440" t="str">
            <v>MATERIAL</v>
          </cell>
          <cell r="AE1440" t="str">
            <v>CUSTO (tkm)</v>
          </cell>
          <cell r="AH1440" t="str">
            <v>DT            (km)</v>
          </cell>
          <cell r="AK1440" t="str">
            <v>CONSUMO</v>
          </cell>
          <cell r="AO1440" t="str">
            <v>CUSTO TOTAL</v>
          </cell>
        </row>
        <row r="1442">
          <cell r="C1442" t="str">
            <v>1.A.00.001.05</v>
          </cell>
          <cell r="F1442" t="str">
            <v>CAMINHÃO BASCULANTE</v>
          </cell>
          <cell r="S1442" t="str">
            <v>LOCAL</v>
          </cell>
          <cell r="V1442" t="str">
            <v>NPAV</v>
          </cell>
          <cell r="Y1442" t="str">
            <v>MAT.ESCAVADO</v>
          </cell>
          <cell r="AE1442">
            <v>0.88</v>
          </cell>
          <cell r="AH1442">
            <v>2</v>
          </cell>
          <cell r="AK1442">
            <v>0.19500000000000001</v>
          </cell>
          <cell r="AO1442">
            <v>0.34</v>
          </cell>
        </row>
        <row r="1443">
          <cell r="AO1443">
            <v>0</v>
          </cell>
        </row>
        <row r="1444">
          <cell r="AO1444">
            <v>0</v>
          </cell>
        </row>
        <row r="1445">
          <cell r="AO1445">
            <v>0</v>
          </cell>
        </row>
        <row r="1446">
          <cell r="AO1446">
            <v>0</v>
          </cell>
        </row>
        <row r="1447">
          <cell r="AO1447">
            <v>0</v>
          </cell>
        </row>
        <row r="1448">
          <cell r="AO1448">
            <v>0</v>
          </cell>
        </row>
        <row r="1449">
          <cell r="AO1449">
            <v>0</v>
          </cell>
        </row>
        <row r="1450">
          <cell r="Y1450" t="str">
            <v>CUSTO DE TRANSPORTE - TOTAL</v>
          </cell>
          <cell r="AO1450">
            <v>0.34</v>
          </cell>
        </row>
        <row r="1452">
          <cell r="Y1452" t="str">
            <v>CUSTO UNITÁRIO DIRETO - TOTAL</v>
          </cell>
          <cell r="AO1452">
            <v>97.360000000000014</v>
          </cell>
        </row>
        <row r="1453">
          <cell r="Y1453" t="str">
            <v>LDI</v>
          </cell>
          <cell r="AH1453">
            <v>0.27839999999999998</v>
          </cell>
          <cell r="AO1453">
            <v>27.11</v>
          </cell>
        </row>
        <row r="1454">
          <cell r="A1454" t="str">
            <v>2.S.04.901.72</v>
          </cell>
          <cell r="Y1454" t="str">
            <v>PREÇO UNITÁRIO TOTAL</v>
          </cell>
          <cell r="AO1454">
            <v>124.47000000000001</v>
          </cell>
        </row>
        <row r="1456">
          <cell r="C1456" t="str">
            <v>OBSERVAÇÕES:</v>
          </cell>
        </row>
        <row r="1463">
          <cell r="C1463" t="str">
            <v>RODOVIA:</v>
          </cell>
          <cell r="G1463" t="str">
            <v>BR-487/PR</v>
          </cell>
          <cell r="AB1463" t="str">
            <v>DATA-BASE:      MARÇO/2011/PR</v>
          </cell>
          <cell r="AJ1463" t="str">
            <v>PB-Qd 08</v>
          </cell>
        </row>
        <row r="1464">
          <cell r="C1464" t="str">
            <v>TRECHO:</v>
          </cell>
          <cell r="G1464" t="str">
            <v>DIV. MS/PR - ENTR. BR-373(B)/PR-151 (P. GROSSA)</v>
          </cell>
        </row>
        <row r="1465">
          <cell r="C1465" t="str">
            <v>SUBTRECHO:</v>
          </cell>
          <cell r="G1465" t="str">
            <v xml:space="preserve">ENTR. PR-180/323(B)(CRUZEIRO DO OESTE) - ENTR. PR-465 (NOVA BRASÍLIA)                </v>
          </cell>
        </row>
        <row r="1468">
          <cell r="C1468" t="str">
            <v>COMPOSIÇÃO DE PREÇO UNITÁRIO</v>
          </cell>
        </row>
        <row r="1470">
          <cell r="C1470" t="str">
            <v>CÓDIGO:</v>
          </cell>
          <cell r="G1470" t="str">
            <v>2.S.04.910.51</v>
          </cell>
          <cell r="K1470" t="str">
            <v>SERVIÇO:</v>
          </cell>
          <cell r="O1470" t="str">
            <v>MEIO-FIO DE CONCRETO - MFC 01 AC/BC</v>
          </cell>
          <cell r="AL1470" t="str">
            <v>UNIDADE:</v>
          </cell>
          <cell r="AP1470" t="str">
            <v>m</v>
          </cell>
        </row>
        <row r="1473">
          <cell r="C1473" t="str">
            <v>CÓDIGO</v>
          </cell>
          <cell r="F1473" t="str">
            <v>EQUIPAMENTOS</v>
          </cell>
          <cell r="V1473" t="str">
            <v>QUANT.</v>
          </cell>
          <cell r="Y1473" t="str">
            <v>UTILIZAÇÃO</v>
          </cell>
          <cell r="AG1473" t="str">
            <v>CUSTO OPERACIONAL</v>
          </cell>
          <cell r="AO1473" t="str">
            <v>CUSTO HORÁRIO</v>
          </cell>
        </row>
        <row r="1474">
          <cell r="Y1474" t="str">
            <v>PROD.</v>
          </cell>
          <cell r="AC1474" t="str">
            <v>IMPROD.</v>
          </cell>
          <cell r="AG1474" t="str">
            <v>PROD.</v>
          </cell>
          <cell r="AK1474" t="str">
            <v>IMPROD.</v>
          </cell>
        </row>
        <row r="1483">
          <cell r="Y1483" t="str">
            <v>CUSTO HORÁRIO DE EQUIPAMENTOS - TOTAL</v>
          </cell>
          <cell r="AO1483">
            <v>0</v>
          </cell>
        </row>
        <row r="1485">
          <cell r="C1485" t="str">
            <v>CÓDIGO</v>
          </cell>
          <cell r="F1485" t="str">
            <v>MÃO-DE-OBRA SUPLEMENTAR</v>
          </cell>
          <cell r="AC1485" t="str">
            <v>K ou R</v>
          </cell>
          <cell r="AG1485" t="str">
            <v>QUANT.</v>
          </cell>
          <cell r="AK1485" t="str">
            <v>SALÁRIO BASE</v>
          </cell>
          <cell r="AO1485" t="str">
            <v>CUSTO HORÁRIO</v>
          </cell>
        </row>
        <row r="1487">
          <cell r="C1487" t="str">
            <v>T501</v>
          </cell>
          <cell r="F1487" t="str">
            <v>ENCARREGADO DE TURMA</v>
          </cell>
          <cell r="AG1487">
            <v>0.25</v>
          </cell>
          <cell r="AK1487">
            <v>22.98488</v>
          </cell>
          <cell r="AO1487">
            <v>5.75</v>
          </cell>
        </row>
        <row r="1495">
          <cell r="Y1495" t="str">
            <v>FERRAMENTAS MANUAIS</v>
          </cell>
          <cell r="AG1495" t="str">
            <v>15,51%</v>
          </cell>
          <cell r="AK1495">
            <v>5.75</v>
          </cell>
          <cell r="AO1495">
            <v>0.89</v>
          </cell>
        </row>
        <row r="1496">
          <cell r="Y1496" t="str">
            <v>CUSTO HORÁRIO DE MÃO-DE-OBRA - TOTAL</v>
          </cell>
          <cell r="AO1496">
            <v>6.64</v>
          </cell>
        </row>
        <row r="1498">
          <cell r="Y1498" t="str">
            <v>CUSTO HORÁRIO DE EXECUÇÃO</v>
          </cell>
          <cell r="AO1498">
            <v>6.64</v>
          </cell>
        </row>
        <row r="1499">
          <cell r="C1499" t="str">
            <v>PRODUÇÃO DA EQUIPE</v>
          </cell>
          <cell r="Q1499">
            <v>1</v>
          </cell>
          <cell r="V1499" t="str">
            <v>m</v>
          </cell>
          <cell r="Y1499" t="str">
            <v>CUSTO UNITÁRIO DE EXECUÇÃO</v>
          </cell>
          <cell r="AO1499">
            <v>6.64</v>
          </cell>
        </row>
        <row r="1501">
          <cell r="C1501" t="str">
            <v>CÓDIGO</v>
          </cell>
          <cell r="F1501" t="str">
            <v>MATERIAIS</v>
          </cell>
          <cell r="AC1501" t="str">
            <v>UNIDADE</v>
          </cell>
          <cell r="AG1501" t="str">
            <v>CUSTO UNITÁRIO</v>
          </cell>
          <cell r="AK1501" t="str">
            <v>CONSUMO</v>
          </cell>
          <cell r="AO1501" t="str">
            <v>CUSTO TOTAL</v>
          </cell>
        </row>
        <row r="1503">
          <cell r="C1503" t="str">
            <v>1.A.01.401.01</v>
          </cell>
          <cell r="F1503" t="str">
            <v>FORMA COMUM DE MADEIRA</v>
          </cell>
          <cell r="AC1503" t="str">
            <v>m²</v>
          </cell>
          <cell r="AG1503">
            <v>40.42</v>
          </cell>
          <cell r="AK1503">
            <v>0.71</v>
          </cell>
          <cell r="AO1503">
            <v>28.7</v>
          </cell>
        </row>
        <row r="1504">
          <cell r="C1504" t="str">
            <v>1.A.01.410.51</v>
          </cell>
          <cell r="F1504" t="str">
            <v>CONCRETO Fck=10 MPa AC/BC</v>
          </cell>
          <cell r="AC1504" t="str">
            <v>m³</v>
          </cell>
          <cell r="AG1504">
            <v>454.03999999999996</v>
          </cell>
          <cell r="AK1504">
            <v>1.41E-2</v>
          </cell>
          <cell r="AO1504">
            <v>6.4</v>
          </cell>
        </row>
        <row r="1505">
          <cell r="C1505" t="str">
            <v>1.A.01.415.51</v>
          </cell>
          <cell r="F1505" t="str">
            <v>CONCRETO ESTRUTURAL Fck=15 MPa AC/BC</v>
          </cell>
          <cell r="AC1505" t="str">
            <v>m³</v>
          </cell>
          <cell r="AG1505">
            <v>464.4</v>
          </cell>
          <cell r="AK1505">
            <v>0.10299999999999999</v>
          </cell>
          <cell r="AO1505">
            <v>47.83</v>
          </cell>
        </row>
        <row r="1506">
          <cell r="C1506" t="str">
            <v>1.A.01.890.01</v>
          </cell>
          <cell r="F1506" t="str">
            <v>ESCAVAÇÃO MANUAL EM  MATERIAL DE 1A. CATEGORIA</v>
          </cell>
          <cell r="AC1506" t="str">
            <v>m³</v>
          </cell>
          <cell r="AG1506">
            <v>31.34</v>
          </cell>
          <cell r="AK1506">
            <v>0.1</v>
          </cell>
          <cell r="AO1506">
            <v>3.13</v>
          </cell>
        </row>
        <row r="1507">
          <cell r="C1507" t="str">
            <v>1.A.01.894.51</v>
          </cell>
          <cell r="F1507" t="str">
            <v>LASTRO DE BRITA BC</v>
          </cell>
          <cell r="AC1507" t="str">
            <v>m³</v>
          </cell>
          <cell r="AG1507">
            <v>114.94999999999999</v>
          </cell>
          <cell r="AK1507">
            <v>8.5000000000000006E-2</v>
          </cell>
          <cell r="AO1507">
            <v>9.77</v>
          </cell>
        </row>
        <row r="1511">
          <cell r="Y1511" t="str">
            <v>CUSTO DE MATERIAIS - TOTAL</v>
          </cell>
          <cell r="AO1511">
            <v>95.83</v>
          </cell>
        </row>
        <row r="1513">
          <cell r="C1513" t="str">
            <v>CÓDIGO</v>
          </cell>
          <cell r="F1513" t="str">
            <v>EQUIPAMENTO DE TRANSPORTE</v>
          </cell>
          <cell r="S1513" t="str">
            <v>TIPO</v>
          </cell>
          <cell r="V1513" t="str">
            <v>PISO</v>
          </cell>
          <cell r="Y1513" t="str">
            <v>MATERIAL</v>
          </cell>
          <cell r="AE1513" t="str">
            <v>CUSTO (tkm)</v>
          </cell>
          <cell r="AH1513" t="str">
            <v>DT            (km)</v>
          </cell>
          <cell r="AK1513" t="str">
            <v>CONSUMO</v>
          </cell>
          <cell r="AO1513" t="str">
            <v>CUSTO TOTAL</v>
          </cell>
        </row>
        <row r="1515">
          <cell r="AO1515">
            <v>0</v>
          </cell>
        </row>
        <row r="1516">
          <cell r="AO1516">
            <v>0</v>
          </cell>
        </row>
        <row r="1517">
          <cell r="AO1517">
            <v>0</v>
          </cell>
        </row>
        <row r="1518">
          <cell r="AO1518">
            <v>0</v>
          </cell>
        </row>
        <row r="1519">
          <cell r="AO1519">
            <v>0</v>
          </cell>
        </row>
        <row r="1520">
          <cell r="AO1520">
            <v>0</v>
          </cell>
        </row>
        <row r="1521">
          <cell r="AO1521">
            <v>0</v>
          </cell>
        </row>
        <row r="1522">
          <cell r="AO1522">
            <v>0</v>
          </cell>
        </row>
        <row r="1523">
          <cell r="Y1523" t="str">
            <v>CUSTO DE TRANSPORTE - TOTAL</v>
          </cell>
          <cell r="AO1523">
            <v>0</v>
          </cell>
        </row>
        <row r="1525">
          <cell r="Y1525" t="str">
            <v>CUSTO UNITÁRIO DIRETO - TOTAL</v>
          </cell>
          <cell r="AO1525">
            <v>102.47</v>
          </cell>
        </row>
        <row r="1526">
          <cell r="Y1526" t="str">
            <v>LDI</v>
          </cell>
          <cell r="AH1526">
            <v>0.27839999999999998</v>
          </cell>
          <cell r="AO1526">
            <v>28.53</v>
          </cell>
        </row>
        <row r="1527">
          <cell r="A1527" t="str">
            <v>2.S.04.910.51</v>
          </cell>
          <cell r="Y1527" t="str">
            <v>PREÇO UNITÁRIO TOTAL</v>
          </cell>
          <cell r="AO1527">
            <v>131</v>
          </cell>
        </row>
        <row r="1529">
          <cell r="C1529" t="str">
            <v>OBSERVAÇÕES:</v>
          </cell>
        </row>
        <row r="1536">
          <cell r="C1536" t="str">
            <v>RODOVIA:</v>
          </cell>
          <cell r="G1536" t="str">
            <v>BR-487/PR</v>
          </cell>
          <cell r="AB1536" t="str">
            <v>DATA-BASE:      MARÇO/2011/PR</v>
          </cell>
          <cell r="AJ1536" t="str">
            <v>PB-Qd 08</v>
          </cell>
        </row>
        <row r="1537">
          <cell r="C1537" t="str">
            <v>TRECHO:</v>
          </cell>
          <cell r="G1537" t="str">
            <v>DIV. MS/PR - ENTR. BR-373(B)/PR-151 (P. GROSSA)</v>
          </cell>
        </row>
        <row r="1538">
          <cell r="C1538" t="str">
            <v>SUBTRECHO:</v>
          </cell>
          <cell r="G1538" t="str">
            <v xml:space="preserve">ENTR. PR-180/323(B)(CRUZEIRO DO OESTE) - ENTR. PR-465 (NOVA BRASÍLIA)                </v>
          </cell>
        </row>
        <row r="1541">
          <cell r="C1541" t="str">
            <v>COMPOSIÇÃO DE PREÇO UNITÁRIO</v>
          </cell>
        </row>
        <row r="1543">
          <cell r="C1543" t="str">
            <v>CÓDIGO:</v>
          </cell>
          <cell r="G1543" t="str">
            <v>2.S.04.910.53</v>
          </cell>
          <cell r="K1543" t="str">
            <v>SERVIÇO:</v>
          </cell>
          <cell r="O1543" t="str">
            <v>MEIO-FIO DE CONCRETO - MFC 03 AC/BC</v>
          </cell>
          <cell r="AL1543" t="str">
            <v>UNIDADE:</v>
          </cell>
          <cell r="AP1543" t="str">
            <v>m</v>
          </cell>
        </row>
        <row r="1546">
          <cell r="C1546" t="str">
            <v>CÓDIGO</v>
          </cell>
          <cell r="F1546" t="str">
            <v>EQUIPAMENTOS</v>
          </cell>
          <cell r="V1546" t="str">
            <v>QUANT.</v>
          </cell>
          <cell r="Y1546" t="str">
            <v>UTILIZAÇÃO</v>
          </cell>
          <cell r="AG1546" t="str">
            <v>CUSTO OPERACIONAL</v>
          </cell>
          <cell r="AO1546" t="str">
            <v>CUSTO HORÁRIO</v>
          </cell>
        </row>
        <row r="1547">
          <cell r="Y1547" t="str">
            <v>PROD.</v>
          </cell>
          <cell r="AC1547" t="str">
            <v>IMPROD.</v>
          </cell>
          <cell r="AG1547" t="str">
            <v>PROD.</v>
          </cell>
          <cell r="AK1547" t="str">
            <v>IMPROD.</v>
          </cell>
        </row>
        <row r="1556">
          <cell r="Y1556" t="str">
            <v>CUSTO HORÁRIO DE EQUIPAMENTOS - TOTAL</v>
          </cell>
          <cell r="AO1556">
            <v>0</v>
          </cell>
        </row>
        <row r="1558">
          <cell r="C1558" t="str">
            <v>CÓDIGO</v>
          </cell>
          <cell r="F1558" t="str">
            <v>MÃO-DE-OBRA SUPLEMENTAR</v>
          </cell>
          <cell r="AC1558" t="str">
            <v>K ou R</v>
          </cell>
          <cell r="AG1558" t="str">
            <v>QUANT.</v>
          </cell>
          <cell r="AK1558" t="str">
            <v>SALÁRIO BASE</v>
          </cell>
          <cell r="AO1558" t="str">
            <v>CUSTO HORÁRIO</v>
          </cell>
        </row>
        <row r="1560">
          <cell r="C1560" t="str">
            <v>T501</v>
          </cell>
          <cell r="F1560" t="str">
            <v>ENCARREGADO DE TURMA</v>
          </cell>
          <cell r="AG1560">
            <v>0.15</v>
          </cell>
          <cell r="AK1560">
            <v>22.98488</v>
          </cell>
          <cell r="AO1560">
            <v>3.45</v>
          </cell>
        </row>
        <row r="1568">
          <cell r="Y1568" t="str">
            <v>FERRAMENTAS MANUAIS</v>
          </cell>
          <cell r="AG1568" t="str">
            <v>15,51%</v>
          </cell>
          <cell r="AK1568">
            <v>3.45</v>
          </cell>
          <cell r="AO1568">
            <v>0.54</v>
          </cell>
        </row>
        <row r="1569">
          <cell r="Y1569" t="str">
            <v>CUSTO HORÁRIO DE MÃO-DE-OBRA - TOTAL</v>
          </cell>
          <cell r="AO1569">
            <v>3.99</v>
          </cell>
        </row>
        <row r="1571">
          <cell r="Y1571" t="str">
            <v>CUSTO HORÁRIO DE EXECUÇÃO</v>
          </cell>
          <cell r="AO1571">
            <v>3.99</v>
          </cell>
        </row>
        <row r="1572">
          <cell r="C1572" t="str">
            <v>PRODUÇÃO DA EQUIPE</v>
          </cell>
          <cell r="Q1572">
            <v>1</v>
          </cell>
          <cell r="V1572" t="str">
            <v>m</v>
          </cell>
          <cell r="Y1572" t="str">
            <v>CUSTO UNITÁRIO DE EXECUÇÃO</v>
          </cell>
          <cell r="AO1572">
            <v>3.99</v>
          </cell>
        </row>
        <row r="1574">
          <cell r="C1574" t="str">
            <v>CÓDIGO</v>
          </cell>
          <cell r="F1574" t="str">
            <v>MATERIAIS</v>
          </cell>
          <cell r="AC1574" t="str">
            <v>UNIDADE</v>
          </cell>
          <cell r="AG1574" t="str">
            <v>CUSTO UNITÁRIO</v>
          </cell>
          <cell r="AK1574" t="str">
            <v>CONSUMO</v>
          </cell>
          <cell r="AO1574" t="str">
            <v>CUSTO TOTAL</v>
          </cell>
        </row>
        <row r="1576">
          <cell r="C1576" t="str">
            <v>1.A.01.401.01</v>
          </cell>
          <cell r="F1576" t="str">
            <v>FORMA COMUM DE MADEIRA</v>
          </cell>
          <cell r="AC1576" t="str">
            <v>m²</v>
          </cell>
          <cell r="AG1576">
            <v>40.42</v>
          </cell>
          <cell r="AK1576">
            <v>0.505</v>
          </cell>
          <cell r="AO1576">
            <v>20.41</v>
          </cell>
        </row>
        <row r="1577">
          <cell r="C1577" t="str">
            <v>1.A.01.410.51</v>
          </cell>
          <cell r="F1577" t="str">
            <v>CONCRETO Fck=10 MPa AC/BC</v>
          </cell>
          <cell r="AC1577" t="str">
            <v>m³</v>
          </cell>
          <cell r="AG1577">
            <v>454.03999999999996</v>
          </cell>
          <cell r="AK1577">
            <v>8.0000000000000002E-3</v>
          </cell>
          <cell r="AO1577">
            <v>3.63</v>
          </cell>
        </row>
        <row r="1578">
          <cell r="C1578" t="str">
            <v>1.A.01.415.51</v>
          </cell>
          <cell r="F1578" t="str">
            <v>CONCRETO ESTRUTURAL Fck=15 MPa AC/BC</v>
          </cell>
          <cell r="AC1578" t="str">
            <v>m³</v>
          </cell>
          <cell r="AG1578">
            <v>464.4</v>
          </cell>
          <cell r="AK1578">
            <v>4.2000000000000003E-2</v>
          </cell>
          <cell r="AO1578">
            <v>19.5</v>
          </cell>
        </row>
        <row r="1579">
          <cell r="C1579" t="str">
            <v>1.A.01.890.01</v>
          </cell>
          <cell r="F1579" t="str">
            <v>ESCAVAÇÃO MANUAL EM  MATERIAL DE 1A. CATEGORIA</v>
          </cell>
          <cell r="AC1579" t="str">
            <v>m³</v>
          </cell>
          <cell r="AG1579">
            <v>31.34</v>
          </cell>
          <cell r="AK1579">
            <v>0.05</v>
          </cell>
          <cell r="AO1579">
            <v>1.57</v>
          </cell>
        </row>
        <row r="1580">
          <cell r="C1580" t="str">
            <v>1.A.01.894.51</v>
          </cell>
          <cell r="F1580" t="str">
            <v>LASTRO DE BRITA BC</v>
          </cell>
          <cell r="AC1580" t="str">
            <v>m³</v>
          </cell>
          <cell r="AG1580">
            <v>114.94999999999999</v>
          </cell>
          <cell r="AK1580">
            <v>4.4999999999999998E-2</v>
          </cell>
          <cell r="AO1580">
            <v>5.17</v>
          </cell>
        </row>
        <row r="1584">
          <cell r="Y1584" t="str">
            <v>CUSTO DE MATERIAIS - TOTAL</v>
          </cell>
          <cell r="AO1584">
            <v>50.28</v>
          </cell>
        </row>
        <row r="1586">
          <cell r="C1586" t="str">
            <v>CÓDIGO</v>
          </cell>
          <cell r="F1586" t="str">
            <v>EQUIPAMENTO DE TRANSPORTE</v>
          </cell>
          <cell r="S1586" t="str">
            <v>TIPO</v>
          </cell>
          <cell r="V1586" t="str">
            <v>PISO</v>
          </cell>
          <cell r="Y1586" t="str">
            <v>MATERIAL</v>
          </cell>
          <cell r="AE1586" t="str">
            <v>CUSTO (tkm)</v>
          </cell>
          <cell r="AH1586" t="str">
            <v>DT            (km)</v>
          </cell>
          <cell r="AK1586" t="str">
            <v>CONSUMO</v>
          </cell>
          <cell r="AO1586" t="str">
            <v>CUSTO TOTAL</v>
          </cell>
        </row>
        <row r="1588">
          <cell r="AO1588">
            <v>0</v>
          </cell>
        </row>
        <row r="1589">
          <cell r="AO1589">
            <v>0</v>
          </cell>
        </row>
        <row r="1590">
          <cell r="AO1590">
            <v>0</v>
          </cell>
        </row>
        <row r="1591">
          <cell r="AO1591">
            <v>0</v>
          </cell>
        </row>
        <row r="1592">
          <cell r="AO1592">
            <v>0</v>
          </cell>
        </row>
        <row r="1593">
          <cell r="AO1593">
            <v>0</v>
          </cell>
        </row>
        <row r="1594">
          <cell r="AO1594">
            <v>0</v>
          </cell>
        </row>
        <row r="1595">
          <cell r="AO1595">
            <v>0</v>
          </cell>
        </row>
        <row r="1596">
          <cell r="Y1596" t="str">
            <v>CUSTO DE TRANSPORTE - TOTAL</v>
          </cell>
          <cell r="AO1596">
            <v>0</v>
          </cell>
        </row>
        <row r="1598">
          <cell r="Y1598" t="str">
            <v>CUSTO UNITÁRIO DIRETO - TOTAL</v>
          </cell>
          <cell r="AO1598">
            <v>54.27</v>
          </cell>
        </row>
        <row r="1599">
          <cell r="Y1599" t="str">
            <v>LDI</v>
          </cell>
          <cell r="AH1599">
            <v>0.27839999999999998</v>
          </cell>
          <cell r="AO1599">
            <v>15.11</v>
          </cell>
        </row>
        <row r="1600">
          <cell r="A1600" t="str">
            <v>2.S.04.910.53</v>
          </cell>
          <cell r="Y1600" t="str">
            <v>PREÇO UNITÁRIO TOTAL</v>
          </cell>
          <cell r="AO1600">
            <v>69.38</v>
          </cell>
        </row>
        <row r="1602">
          <cell r="C1602" t="str">
            <v>OBSERVAÇÕES:</v>
          </cell>
        </row>
        <row r="1609">
          <cell r="C1609" t="str">
            <v>RODOVIA:</v>
          </cell>
          <cell r="G1609" t="str">
            <v>BR-487/PR</v>
          </cell>
          <cell r="AB1609" t="str">
            <v>DATA-BASE:      MARÇO/2011/PR</v>
          </cell>
          <cell r="AJ1609" t="str">
            <v>PB-Qd 08</v>
          </cell>
        </row>
        <row r="1610">
          <cell r="C1610" t="str">
            <v>TRECHO:</v>
          </cell>
          <cell r="G1610" t="str">
            <v>DIV. MS/PR - ENTR. BR-373(B)/PR-151 (P. GROSSA)</v>
          </cell>
        </row>
        <row r="1611">
          <cell r="C1611" t="str">
            <v>SUBTRECHO:</v>
          </cell>
          <cell r="G1611" t="str">
            <v xml:space="preserve">ENTR. PR-180/323(B)(CRUZEIRO DO OESTE) - ENTR. PR-465 (NOVA BRASÍLIA)                </v>
          </cell>
        </row>
        <row r="1614">
          <cell r="C1614" t="str">
            <v>COMPOSIÇÃO DE PREÇO UNITÁRIO</v>
          </cell>
        </row>
        <row r="1616">
          <cell r="C1616" t="str">
            <v>CÓDIGO:</v>
          </cell>
          <cell r="G1616" t="str">
            <v>2.S.04.930.51</v>
          </cell>
          <cell r="K1616" t="str">
            <v>SERVIÇO:</v>
          </cell>
          <cell r="O1616" t="str">
            <v>CAIXA COLETORA DE SARJETA - CCS 01 AC/BC</v>
          </cell>
          <cell r="AL1616" t="str">
            <v>UNIDADE:</v>
          </cell>
          <cell r="AP1616" t="str">
            <v>ud</v>
          </cell>
        </row>
        <row r="1619">
          <cell r="C1619" t="str">
            <v>CÓDIGO</v>
          </cell>
          <cell r="F1619" t="str">
            <v>EQUIPAMENTOS</v>
          </cell>
          <cell r="V1619" t="str">
            <v>QUANT.</v>
          </cell>
          <cell r="Y1619" t="str">
            <v>UTILIZAÇÃO</v>
          </cell>
          <cell r="AG1619" t="str">
            <v>CUSTO OPERACIONAL</v>
          </cell>
          <cell r="AO1619" t="str">
            <v>CUSTO HORÁRIO</v>
          </cell>
        </row>
        <row r="1620">
          <cell r="Y1620" t="str">
            <v>PROD.</v>
          </cell>
          <cell r="AC1620" t="str">
            <v>IMPROD.</v>
          </cell>
          <cell r="AG1620" t="str">
            <v>PROD.</v>
          </cell>
          <cell r="AK1620" t="str">
            <v>IMPROD.</v>
          </cell>
        </row>
        <row r="1629">
          <cell r="Y1629" t="str">
            <v>CUSTO HORÁRIO DE EQUIPAMENTOS - TOTAL</v>
          </cell>
          <cell r="AO1629">
            <v>0</v>
          </cell>
        </row>
        <row r="1631">
          <cell r="C1631" t="str">
            <v>CÓDIGO</v>
          </cell>
          <cell r="F1631" t="str">
            <v>MÃO-DE-OBRA SUPLEMENTAR</v>
          </cell>
          <cell r="AC1631" t="str">
            <v>K ou R</v>
          </cell>
          <cell r="AG1631" t="str">
            <v>QUANT.</v>
          </cell>
          <cell r="AK1631" t="str">
            <v>SALÁRIO BASE</v>
          </cell>
          <cell r="AO1631" t="str">
            <v>CUSTO HORÁRIO</v>
          </cell>
        </row>
        <row r="1633">
          <cell r="C1633" t="str">
            <v>T501</v>
          </cell>
          <cell r="F1633" t="str">
            <v>ENCARREGADO DE TURMA</v>
          </cell>
          <cell r="AG1633">
            <v>12.9</v>
          </cell>
          <cell r="AK1633">
            <v>22.98488</v>
          </cell>
          <cell r="AO1633">
            <v>296.5</v>
          </cell>
        </row>
        <row r="1641">
          <cell r="Y1641" t="str">
            <v>FERRAMENTAS MANUAIS</v>
          </cell>
          <cell r="AG1641" t="str">
            <v>15,51%</v>
          </cell>
          <cell r="AK1641">
            <v>296.5</v>
          </cell>
          <cell r="AO1641">
            <v>45.99</v>
          </cell>
        </row>
        <row r="1642">
          <cell r="Y1642" t="str">
            <v>CUSTO HORÁRIO DE MÃO-DE-OBRA - TOTAL</v>
          </cell>
          <cell r="AO1642">
            <v>342.49</v>
          </cell>
        </row>
        <row r="1644">
          <cell r="Y1644" t="str">
            <v>CUSTO HORÁRIO DE EXECUÇÃO</v>
          </cell>
          <cell r="AO1644">
            <v>342.49</v>
          </cell>
        </row>
        <row r="1645">
          <cell r="C1645" t="str">
            <v>PRODUÇÃO DA EQUIPE</v>
          </cell>
          <cell r="Q1645">
            <v>1</v>
          </cell>
          <cell r="V1645" t="str">
            <v>ud</v>
          </cell>
          <cell r="Y1645" t="str">
            <v>CUSTO UNITÁRIO DE EXECUÇÃO</v>
          </cell>
          <cell r="AO1645">
            <v>342.49</v>
          </cell>
        </row>
        <row r="1647">
          <cell r="C1647" t="str">
            <v>CÓDIGO</v>
          </cell>
          <cell r="F1647" t="str">
            <v>MATERIAIS</v>
          </cell>
          <cell r="AC1647" t="str">
            <v>UNIDADE</v>
          </cell>
          <cell r="AG1647" t="str">
            <v>CUSTO UNITÁRIO</v>
          </cell>
          <cell r="AK1647" t="str">
            <v>CONSUMO</v>
          </cell>
          <cell r="AO1647" t="str">
            <v>CUSTO TOTAL</v>
          </cell>
        </row>
        <row r="1649">
          <cell r="C1649" t="str">
            <v>1.A.01.401.01</v>
          </cell>
          <cell r="F1649" t="str">
            <v>FORMA COMUM DE MADEIRA</v>
          </cell>
          <cell r="AC1649" t="str">
            <v>m²</v>
          </cell>
          <cell r="AG1649">
            <v>40.42</v>
          </cell>
          <cell r="AK1649">
            <v>8.1199999999999992</v>
          </cell>
          <cell r="AO1649">
            <v>328.21</v>
          </cell>
        </row>
        <row r="1650">
          <cell r="C1650" t="str">
            <v>1.A.01.412.51</v>
          </cell>
          <cell r="F1650" t="str">
            <v>CONCRETO Fck=15 MPa AC/BC</v>
          </cell>
          <cell r="AC1650" t="str">
            <v>m³</v>
          </cell>
          <cell r="AG1650">
            <v>464.4</v>
          </cell>
          <cell r="AK1650">
            <v>2.2000000000000002</v>
          </cell>
          <cell r="AO1650">
            <v>1021.68</v>
          </cell>
        </row>
        <row r="1657">
          <cell r="Y1657" t="str">
            <v>CUSTO DE MATERIAIS - TOTAL</v>
          </cell>
          <cell r="AO1657">
            <v>1349.8899999999999</v>
          </cell>
        </row>
        <row r="1659">
          <cell r="C1659" t="str">
            <v>CÓDIGO</v>
          </cell>
          <cell r="F1659" t="str">
            <v>EQUIPAMENTO DE TRANSPORTE</v>
          </cell>
          <cell r="S1659" t="str">
            <v>TIPO</v>
          </cell>
          <cell r="V1659" t="str">
            <v>PISO</v>
          </cell>
          <cell r="Y1659" t="str">
            <v>MATERIAL</v>
          </cell>
          <cell r="AE1659" t="str">
            <v>CUSTO (tkm)</v>
          </cell>
          <cell r="AH1659" t="str">
            <v>DT            (km)</v>
          </cell>
          <cell r="AK1659" t="str">
            <v>CONSUMO</v>
          </cell>
          <cell r="AO1659" t="str">
            <v>CUSTO TOTAL</v>
          </cell>
        </row>
        <row r="1661">
          <cell r="AO1661">
            <v>0</v>
          </cell>
        </row>
        <row r="1662">
          <cell r="AO1662">
            <v>0</v>
          </cell>
        </row>
        <row r="1663">
          <cell r="AO1663">
            <v>0</v>
          </cell>
        </row>
        <row r="1664">
          <cell r="AO1664">
            <v>0</v>
          </cell>
        </row>
        <row r="1665">
          <cell r="AO1665">
            <v>0</v>
          </cell>
        </row>
        <row r="1666">
          <cell r="AO1666">
            <v>0</v>
          </cell>
        </row>
        <row r="1667">
          <cell r="AO1667">
            <v>0</v>
          </cell>
        </row>
        <row r="1668">
          <cell r="AO1668">
            <v>0</v>
          </cell>
        </row>
        <row r="1669">
          <cell r="Y1669" t="str">
            <v>CUSTO DE TRANSPORTE - TOTAL</v>
          </cell>
          <cell r="AO1669">
            <v>0</v>
          </cell>
        </row>
        <row r="1671">
          <cell r="Y1671" t="str">
            <v>CUSTO UNITÁRIO DIRETO - TOTAL</v>
          </cell>
          <cell r="AO1671">
            <v>1692.3799999999999</v>
          </cell>
        </row>
        <row r="1672">
          <cell r="Y1672" t="str">
            <v>LDI</v>
          </cell>
          <cell r="AH1672">
            <v>0.27839999999999998</v>
          </cell>
          <cell r="AO1672">
            <v>471.16</v>
          </cell>
        </row>
        <row r="1673">
          <cell r="A1673" t="str">
            <v>2.S.04.930.51</v>
          </cell>
          <cell r="Y1673" t="str">
            <v>PREÇO UNITÁRIO TOTAL</v>
          </cell>
          <cell r="AO1673">
            <v>2163.54</v>
          </cell>
        </row>
        <row r="1675">
          <cell r="C1675" t="str">
            <v>OBSERVAÇÕES:</v>
          </cell>
        </row>
        <row r="1682">
          <cell r="C1682" t="str">
            <v>RODOVIA:</v>
          </cell>
          <cell r="G1682" t="str">
            <v>BR-487/PR</v>
          </cell>
          <cell r="AB1682" t="str">
            <v>DATA-BASE:      MARÇO/2011/PR</v>
          </cell>
          <cell r="AJ1682" t="str">
            <v>PB-Qd 08</v>
          </cell>
        </row>
        <row r="1683">
          <cell r="C1683" t="str">
            <v>TRECHO:</v>
          </cell>
          <cell r="G1683" t="str">
            <v>DIV. MS/PR - ENTR. BR-373(B)/PR-151 (P. GROSSA)</v>
          </cell>
        </row>
        <row r="1684">
          <cell r="C1684" t="str">
            <v>SUBTRECHO:</v>
          </cell>
          <cell r="G1684" t="str">
            <v xml:space="preserve">ENTR. PR-180/323(B)(CRUZEIRO DO OESTE) - ENTR. PR-465 (NOVA BRASÍLIA)                </v>
          </cell>
        </row>
        <row r="1687">
          <cell r="C1687" t="str">
            <v>COMPOSIÇÃO DE PREÇO UNITÁRIO</v>
          </cell>
        </row>
        <row r="1689">
          <cell r="C1689" t="str">
            <v>CÓDIGO:</v>
          </cell>
          <cell r="G1689" t="str">
            <v>2.S.04.941.52</v>
          </cell>
          <cell r="K1689" t="str">
            <v>SERVIÇO:</v>
          </cell>
          <cell r="O1689" t="str">
            <v>DESCIDA D'ÁGUA ATERROS EM DEGRAUS ARM. - DAD 02 AC/BC</v>
          </cell>
          <cell r="AL1689" t="str">
            <v>UNIDADE:</v>
          </cell>
          <cell r="AP1689" t="str">
            <v>m</v>
          </cell>
        </row>
        <row r="1692">
          <cell r="C1692" t="str">
            <v>CÓDIGO</v>
          </cell>
          <cell r="F1692" t="str">
            <v>EQUIPAMENTOS</v>
          </cell>
          <cell r="V1692" t="str">
            <v>QUANT.</v>
          </cell>
          <cell r="Y1692" t="str">
            <v>UTILIZAÇÃO</v>
          </cell>
          <cell r="AG1692" t="str">
            <v>CUSTO OPERACIONAL</v>
          </cell>
          <cell r="AO1692" t="str">
            <v>CUSTO HORÁRIO</v>
          </cell>
        </row>
        <row r="1693">
          <cell r="Y1693" t="str">
            <v>PROD.</v>
          </cell>
          <cell r="AC1693" t="str">
            <v>IMPROD.</v>
          </cell>
          <cell r="AG1693" t="str">
            <v>PROD.</v>
          </cell>
          <cell r="AK1693" t="str">
            <v>IMPROD.</v>
          </cell>
        </row>
        <row r="1702">
          <cell r="Y1702" t="str">
            <v>CUSTO HORÁRIO DE EQUIPAMENTOS - TOTAL</v>
          </cell>
          <cell r="AO1702">
            <v>0</v>
          </cell>
        </row>
        <row r="1704">
          <cell r="C1704" t="str">
            <v>CÓDIGO</v>
          </cell>
          <cell r="F1704" t="str">
            <v>MÃO-DE-OBRA SUPLEMENTAR</v>
          </cell>
          <cell r="AC1704" t="str">
            <v>K ou R</v>
          </cell>
          <cell r="AG1704" t="str">
            <v>QUANT.</v>
          </cell>
          <cell r="AK1704" t="str">
            <v>SALÁRIO BASE</v>
          </cell>
          <cell r="AO1704" t="str">
            <v>CUSTO HORÁRIO</v>
          </cell>
        </row>
        <row r="1706">
          <cell r="C1706" t="str">
            <v>T501</v>
          </cell>
          <cell r="F1706" t="str">
            <v>ENCARREGADO DE TURMA</v>
          </cell>
          <cell r="AG1706">
            <v>1</v>
          </cell>
          <cell r="AK1706">
            <v>22.98488</v>
          </cell>
          <cell r="AO1706">
            <v>22.98</v>
          </cell>
        </row>
        <row r="1714">
          <cell r="Y1714" t="str">
            <v>FERRAMENTAS MANUAIS</v>
          </cell>
          <cell r="AG1714" t="str">
            <v>15,51%</v>
          </cell>
          <cell r="AK1714">
            <v>22.98</v>
          </cell>
          <cell r="AO1714">
            <v>3.56</v>
          </cell>
        </row>
        <row r="1715">
          <cell r="Y1715" t="str">
            <v>CUSTO HORÁRIO DE MÃO-DE-OBRA - TOTAL</v>
          </cell>
          <cell r="AO1715">
            <v>26.54</v>
          </cell>
        </row>
        <row r="1717">
          <cell r="Y1717" t="str">
            <v>CUSTO HORÁRIO DE EXECUÇÃO</v>
          </cell>
          <cell r="AO1717">
            <v>26.54</v>
          </cell>
        </row>
        <row r="1718">
          <cell r="C1718" t="str">
            <v>PRODUÇÃO DA EQUIPE</v>
          </cell>
          <cell r="Q1718">
            <v>1</v>
          </cell>
          <cell r="V1718" t="str">
            <v>m</v>
          </cell>
          <cell r="Y1718" t="str">
            <v>CUSTO UNITÁRIO DE EXECUÇÃO</v>
          </cell>
          <cell r="AO1718">
            <v>26.54</v>
          </cell>
        </row>
        <row r="1720">
          <cell r="C1720" t="str">
            <v>CÓDIGO</v>
          </cell>
          <cell r="F1720" t="str">
            <v>MATERIAIS</v>
          </cell>
          <cell r="AC1720" t="str">
            <v>UNIDADE</v>
          </cell>
          <cell r="AG1720" t="str">
            <v>CUSTO UNITÁRIO</v>
          </cell>
          <cell r="AK1720" t="str">
            <v>CONSUMO</v>
          </cell>
          <cell r="AO1720" t="str">
            <v>CUSTO TOTAL</v>
          </cell>
        </row>
        <row r="1722">
          <cell r="C1722" t="str">
            <v>1.A.01.401.01</v>
          </cell>
          <cell r="F1722" t="str">
            <v>FORMA COMUM DE MADEIRA</v>
          </cell>
          <cell r="AC1722" t="str">
            <v>m²</v>
          </cell>
          <cell r="AG1722">
            <v>40.42</v>
          </cell>
          <cell r="AK1722">
            <v>0.81</v>
          </cell>
          <cell r="AO1722">
            <v>32.74</v>
          </cell>
        </row>
        <row r="1723">
          <cell r="C1723" t="str">
            <v>1.A.01.415.51</v>
          </cell>
          <cell r="F1723" t="str">
            <v>CONCRETO ESTRUTURAL Fck=15 MPa AC/BC</v>
          </cell>
          <cell r="AC1723" t="str">
            <v>m³</v>
          </cell>
          <cell r="AG1723">
            <v>464.4</v>
          </cell>
          <cell r="AK1723">
            <v>0.4</v>
          </cell>
          <cell r="AO1723">
            <v>185.76</v>
          </cell>
        </row>
        <row r="1724">
          <cell r="C1724" t="str">
            <v>1.A.01.580.02</v>
          </cell>
          <cell r="F1724" t="str">
            <v>FORNECIMENTO, PREPARO E COLOCAÇÃO FORMAS AÇO CA 50</v>
          </cell>
          <cell r="AC1724" t="str">
            <v>kg</v>
          </cell>
          <cell r="AG1724">
            <v>5.9550000000000001</v>
          </cell>
          <cell r="AK1724">
            <v>4.32</v>
          </cell>
          <cell r="AO1724">
            <v>25.73</v>
          </cell>
        </row>
        <row r="1725">
          <cell r="C1725" t="str">
            <v>1.A.01.890.01</v>
          </cell>
          <cell r="F1725" t="str">
            <v>ESCAVAÇÃO MANUAL EM  MATERIAL DE 1A. CATEGORIA</v>
          </cell>
          <cell r="AC1725" t="str">
            <v>m³</v>
          </cell>
          <cell r="AG1725">
            <v>31.34</v>
          </cell>
          <cell r="AK1725">
            <v>0.17</v>
          </cell>
          <cell r="AO1725">
            <v>5.33</v>
          </cell>
        </row>
        <row r="1726">
          <cell r="C1726" t="str">
            <v>1.A.01.893.01</v>
          </cell>
          <cell r="F1726" t="str">
            <v>COMPACTAÇÃO MANUAL</v>
          </cell>
          <cell r="AC1726" t="str">
            <v>m³</v>
          </cell>
          <cell r="AG1726">
            <v>11.79</v>
          </cell>
          <cell r="AK1726">
            <v>0.08</v>
          </cell>
          <cell r="AO1726">
            <v>0.94</v>
          </cell>
        </row>
        <row r="1730">
          <cell r="Y1730" t="str">
            <v>CUSTO DE MATERIAIS - TOTAL</v>
          </cell>
          <cell r="AO1730">
            <v>250.5</v>
          </cell>
        </row>
        <row r="1732">
          <cell r="C1732" t="str">
            <v>CÓDIGO</v>
          </cell>
          <cell r="F1732" t="str">
            <v>EQUIPAMENTO DE TRANSPORTE</v>
          </cell>
          <cell r="S1732" t="str">
            <v>TIPO</v>
          </cell>
          <cell r="V1732" t="str">
            <v>PISO</v>
          </cell>
          <cell r="Y1732" t="str">
            <v>MATERIAL</v>
          </cell>
          <cell r="AE1732" t="str">
            <v>CUSTO (tkm)</v>
          </cell>
          <cell r="AH1732" t="str">
            <v>DT            (km)</v>
          </cell>
          <cell r="AK1732" t="str">
            <v>CONSUMO</v>
          </cell>
          <cell r="AO1732" t="str">
            <v>CUSTO TOTAL</v>
          </cell>
        </row>
        <row r="1734">
          <cell r="AO1734">
            <v>0</v>
          </cell>
        </row>
        <row r="1735">
          <cell r="AO1735">
            <v>0</v>
          </cell>
        </row>
        <row r="1736">
          <cell r="AO1736">
            <v>0</v>
          </cell>
        </row>
        <row r="1737">
          <cell r="AO1737">
            <v>0</v>
          </cell>
        </row>
        <row r="1738">
          <cell r="AO1738">
            <v>0</v>
          </cell>
        </row>
        <row r="1739">
          <cell r="AO1739">
            <v>0</v>
          </cell>
        </row>
        <row r="1740">
          <cell r="AO1740">
            <v>0</v>
          </cell>
        </row>
        <row r="1741">
          <cell r="AO1741">
            <v>0</v>
          </cell>
        </row>
        <row r="1742">
          <cell r="Y1742" t="str">
            <v>CUSTO DE TRANSPORTE - TOTAL</v>
          </cell>
          <cell r="AO1742">
            <v>0</v>
          </cell>
        </row>
        <row r="1744">
          <cell r="Y1744" t="str">
            <v>CUSTO UNITÁRIO DIRETO - TOTAL</v>
          </cell>
          <cell r="AO1744">
            <v>277.04000000000002</v>
          </cell>
        </row>
        <row r="1745">
          <cell r="Y1745" t="str">
            <v>LDI</v>
          </cell>
          <cell r="AH1745">
            <v>0.27839999999999998</v>
          </cell>
          <cell r="AO1745">
            <v>77.13</v>
          </cell>
        </row>
        <row r="1746">
          <cell r="A1746" t="str">
            <v>2.S.04.941.52</v>
          </cell>
          <cell r="Y1746" t="str">
            <v>PREÇO UNITÁRIO TOTAL</v>
          </cell>
          <cell r="AO1746">
            <v>354.17</v>
          </cell>
        </row>
        <row r="1748">
          <cell r="C1748" t="str">
            <v>OBSERVAÇÕES:</v>
          </cell>
        </row>
        <row r="1755">
          <cell r="C1755" t="str">
            <v>RODOVIA:</v>
          </cell>
          <cell r="G1755" t="str">
            <v>BR-487/PR</v>
          </cell>
          <cell r="AB1755" t="str">
            <v>DATA-BASE:      MARÇO/2011/PR</v>
          </cell>
          <cell r="AJ1755" t="str">
            <v>PB-Qd 08</v>
          </cell>
        </row>
        <row r="1756">
          <cell r="C1756" t="str">
            <v>TRECHO:</v>
          </cell>
          <cell r="G1756" t="str">
            <v>DIV. MS/PR - ENTR. BR-373(B)/PR-151 (P. GROSSA)</v>
          </cell>
        </row>
        <row r="1757">
          <cell r="C1757" t="str">
            <v>SUBTRECHO:</v>
          </cell>
          <cell r="G1757" t="str">
            <v xml:space="preserve">ENTR. PR-180/323(B)(CRUZEIRO DO OESTE) - ENTR. PR-465 (NOVA BRASÍLIA)                </v>
          </cell>
        </row>
        <row r="1760">
          <cell r="C1760" t="str">
            <v>COMPOSIÇÃO DE PREÇO UNITÁRIO</v>
          </cell>
        </row>
        <row r="1762">
          <cell r="C1762" t="str">
            <v>CÓDIGO:</v>
          </cell>
          <cell r="G1762" t="str">
            <v>2.S.04.941.54</v>
          </cell>
          <cell r="K1762" t="str">
            <v>SERVIÇO:</v>
          </cell>
          <cell r="O1762" t="str">
            <v>DESCIDA D'ÁGUA ATERROS EM DEGRAUS ARM. - DAD 04 AC/BC - CONTROLE DE EROSÃO</v>
          </cell>
          <cell r="AL1762" t="str">
            <v>UNIDADE:</v>
          </cell>
          <cell r="AP1762" t="str">
            <v>m</v>
          </cell>
        </row>
        <row r="1765">
          <cell r="C1765" t="str">
            <v>CÓDIGO</v>
          </cell>
          <cell r="F1765" t="str">
            <v/>
          </cell>
          <cell r="V1765" t="str">
            <v>QUANT.</v>
          </cell>
          <cell r="Y1765" t="str">
            <v>UTILIZAÇÃO</v>
          </cell>
          <cell r="AG1765" t="str">
            <v>CUSTO OPERACIONAL</v>
          </cell>
          <cell r="AO1765" t="str">
            <v>CUSTO HORÁRIO</v>
          </cell>
        </row>
        <row r="1766">
          <cell r="Y1766" t="str">
            <v>PROD.</v>
          </cell>
          <cell r="AC1766" t="str">
            <v>IMPROD.</v>
          </cell>
          <cell r="AG1766" t="str">
            <v>PROD.</v>
          </cell>
          <cell r="AK1766" t="str">
            <v>IMPROD.</v>
          </cell>
        </row>
        <row r="1775">
          <cell r="C1775" t="str">
            <v/>
          </cell>
          <cell r="Y1775" t="str">
            <v>CUSTO HORÁRIO DE EQUIPAMENTOS - TOTAL</v>
          </cell>
          <cell r="AO1775">
            <v>0</v>
          </cell>
        </row>
        <row r="1777">
          <cell r="C1777" t="str">
            <v>CÓDIGO</v>
          </cell>
          <cell r="F1777" t="str">
            <v>MÃO-DE-OBRA SUPLEMENTAR</v>
          </cell>
          <cell r="AC1777" t="str">
            <v>K ou R</v>
          </cell>
          <cell r="AG1777" t="str">
            <v>QUANT.</v>
          </cell>
          <cell r="AK1777" t="str">
            <v>SALÁRIO BASE</v>
          </cell>
          <cell r="AO1777" t="str">
            <v>CUSTO HORÁRIO</v>
          </cell>
        </row>
        <row r="1779">
          <cell r="C1779" t="str">
            <v>T501</v>
          </cell>
          <cell r="F1779" t="str">
            <v>ENCARREGADO DE TURMA</v>
          </cell>
          <cell r="AG1779">
            <v>2.76</v>
          </cell>
          <cell r="AK1779">
            <v>22.98488</v>
          </cell>
          <cell r="AO1779">
            <v>63.44</v>
          </cell>
        </row>
        <row r="1787">
          <cell r="Y1787" t="str">
            <v>FERRAMENTAS MANUAIS</v>
          </cell>
          <cell r="AG1787">
            <v>0.15509999999999999</v>
          </cell>
          <cell r="AK1787">
            <v>63.44</v>
          </cell>
          <cell r="AO1787">
            <v>9.84</v>
          </cell>
        </row>
        <row r="1788">
          <cell r="Y1788" t="str">
            <v>CUSTO HORÁRIO DE MÃO-DE-OBRA - TOTAL</v>
          </cell>
          <cell r="AO1788">
            <v>73.28</v>
          </cell>
        </row>
        <row r="1790">
          <cell r="Y1790" t="str">
            <v>CUSTO HORÁRIO DE EXECUÇÃO</v>
          </cell>
          <cell r="AO1790">
            <v>73.28</v>
          </cell>
        </row>
        <row r="1791">
          <cell r="C1791" t="str">
            <v>PRODUÇÃO DA EQUIPE</v>
          </cell>
          <cell r="Q1791">
            <v>1</v>
          </cell>
          <cell r="V1791" t="str">
            <v>m</v>
          </cell>
          <cell r="Y1791" t="str">
            <v>CUSTO UNITÁRIO DE EXECUÇÃO</v>
          </cell>
          <cell r="AO1791">
            <v>73.28</v>
          </cell>
        </row>
        <row r="1793">
          <cell r="C1793" t="str">
            <v>CÓDIGO</v>
          </cell>
          <cell r="F1793" t="str">
            <v>MATERIAIS</v>
          </cell>
          <cell r="AC1793" t="str">
            <v>UNIDADE</v>
          </cell>
          <cell r="AG1793" t="str">
            <v>CUSTO UNITÁRIO</v>
          </cell>
          <cell r="AK1793" t="str">
            <v>CONSUMO</v>
          </cell>
          <cell r="AO1793" t="str">
            <v>CUSTO TOTAL</v>
          </cell>
        </row>
        <row r="1795">
          <cell r="C1795" t="str">
            <v>1.A.01.401.01</v>
          </cell>
          <cell r="F1795" t="str">
            <v>FORMA COMUM DE MADEIRA</v>
          </cell>
          <cell r="AC1795" t="str">
            <v>m2</v>
          </cell>
          <cell r="AG1795">
            <v>40.42</v>
          </cell>
          <cell r="AK1795">
            <v>0.27400000000000002</v>
          </cell>
          <cell r="AO1795">
            <v>11.075080000000002</v>
          </cell>
        </row>
        <row r="1796">
          <cell r="C1796" t="str">
            <v>1.A.01.415.51</v>
          </cell>
          <cell r="F1796" t="str">
            <v>CONCRETO ESTRUTURAL Fck=15 MPa AC/BC</v>
          </cell>
          <cell r="AC1796" t="str">
            <v>m3</v>
          </cell>
          <cell r="AG1796">
            <v>464.4</v>
          </cell>
          <cell r="AK1796">
            <v>0.46</v>
          </cell>
          <cell r="AO1796">
            <v>213.624</v>
          </cell>
        </row>
        <row r="1797">
          <cell r="C1797" t="str">
            <v>1.A.01.580.02</v>
          </cell>
          <cell r="F1797" t="str">
            <v>FORNECIMENTO, PREPARO E COLOCAÇÃO FORMAS AÇO CA 50</v>
          </cell>
          <cell r="AC1797" t="str">
            <v>kg</v>
          </cell>
          <cell r="AG1797">
            <v>5.9550000000000001</v>
          </cell>
          <cell r="AK1797">
            <v>14.06</v>
          </cell>
          <cell r="AO1797">
            <v>83.7273</v>
          </cell>
        </row>
        <row r="1798">
          <cell r="C1798" t="str">
            <v>1.A.01.890.01</v>
          </cell>
          <cell r="F1798" t="str">
            <v>ESCAVAÇÃO MANUAL EM  MATERIAL DE 1A. CATEGORIA</v>
          </cell>
          <cell r="AC1798" t="str">
            <v>m3</v>
          </cell>
          <cell r="AG1798">
            <v>31.34</v>
          </cell>
          <cell r="AK1798">
            <v>0.15</v>
          </cell>
          <cell r="AO1798">
            <v>4.7009999999999996</v>
          </cell>
        </row>
        <row r="1799">
          <cell r="C1799" t="str">
            <v>1.A.01.893.01</v>
          </cell>
          <cell r="F1799" t="str">
            <v>COMPACTAÇÃO MANUAL</v>
          </cell>
          <cell r="AC1799" t="str">
            <v>m3</v>
          </cell>
          <cell r="AG1799">
            <v>11.79</v>
          </cell>
          <cell r="AK1799">
            <v>0.23</v>
          </cell>
          <cell r="AO1799">
            <v>2.7117</v>
          </cell>
        </row>
        <row r="1803">
          <cell r="Y1803" t="str">
            <v>CUSTO DE MATERIAIS - TOTAL</v>
          </cell>
          <cell r="AO1803">
            <v>315.83908000000002</v>
          </cell>
        </row>
        <row r="1805">
          <cell r="C1805" t="str">
            <v>CÓDIGO</v>
          </cell>
          <cell r="F1805" t="str">
            <v>EQUIPAMENTO DE TRANSPORTE</v>
          </cell>
          <cell r="S1805" t="str">
            <v>TIPO</v>
          </cell>
          <cell r="V1805" t="str">
            <v>PISO</v>
          </cell>
          <cell r="Y1805" t="str">
            <v>MATERIAL</v>
          </cell>
          <cell r="AE1805" t="str">
            <v>CUSTO (tkm)</v>
          </cell>
          <cell r="AH1805" t="str">
            <v>DT            (km)</v>
          </cell>
          <cell r="AK1805" t="str">
            <v>CONSUMO</v>
          </cell>
          <cell r="AO1805" t="str">
            <v>CUSTO TOTAL</v>
          </cell>
        </row>
        <row r="1815">
          <cell r="Y1815" t="str">
            <v>CUSTO DE TRANSPORTE - TOTAL</v>
          </cell>
          <cell r="AO1815">
            <v>0</v>
          </cell>
        </row>
        <row r="1817">
          <cell r="Y1817" t="str">
            <v>CUSTO UNITÁRIO DIRETO - TOTAL</v>
          </cell>
          <cell r="AO1817">
            <v>389.11908000000005</v>
          </cell>
        </row>
        <row r="1818">
          <cell r="Y1818" t="str">
            <v>LDI</v>
          </cell>
          <cell r="AH1818">
            <v>0.27839999999999998</v>
          </cell>
          <cell r="AO1818">
            <v>108.33</v>
          </cell>
        </row>
        <row r="1819">
          <cell r="A1819" t="str">
            <v>2.S.04.941.54</v>
          </cell>
          <cell r="Y1819" t="str">
            <v>PREÇO UNITÁRIO TOTAL</v>
          </cell>
          <cell r="AO1819">
            <v>497.44908000000004</v>
          </cell>
        </row>
        <row r="1821">
          <cell r="C1821" t="str">
            <v>OBSERVAÇÕES:</v>
          </cell>
        </row>
        <row r="1828">
          <cell r="C1828" t="str">
            <v>RODOVIA:</v>
          </cell>
          <cell r="G1828" t="str">
            <v>BR-487/PR</v>
          </cell>
          <cell r="AB1828" t="str">
            <v>DATA-BASE:      MARÇO/2011/PR</v>
          </cell>
          <cell r="AJ1828" t="str">
            <v>PB-Qd 08</v>
          </cell>
        </row>
        <row r="1829">
          <cell r="C1829" t="str">
            <v>TRECHO:</v>
          </cell>
          <cell r="G1829" t="str">
            <v>DIV. MS/PR - ENTR. BR-373(B)/PR-151 (P. GROSSA)</v>
          </cell>
        </row>
        <row r="1830">
          <cell r="C1830" t="str">
            <v>SUBTRECHO:</v>
          </cell>
          <cell r="G1830" t="str">
            <v xml:space="preserve">ENTR. PR-180/323(B)(CRUZEIRO DO OESTE) - ENTR. PR-465 (NOVA BRASÍLIA)                </v>
          </cell>
        </row>
        <row r="1833">
          <cell r="C1833" t="str">
            <v>COMPOSIÇÃO DE PREÇO UNITÁRIO</v>
          </cell>
        </row>
        <row r="1835">
          <cell r="C1835" t="str">
            <v>CÓDIGO:</v>
          </cell>
          <cell r="G1835" t="str">
            <v>2.S.04.950.62</v>
          </cell>
          <cell r="K1835" t="str">
            <v>SERVIÇO:</v>
          </cell>
          <cell r="O1835" t="str">
            <v>DISSIPADOR DE ENERGIA - DES 02 AC/PC</v>
          </cell>
          <cell r="AL1835" t="str">
            <v>UNIDADE:</v>
          </cell>
          <cell r="AP1835" t="str">
            <v>und</v>
          </cell>
        </row>
        <row r="1838">
          <cell r="C1838" t="str">
            <v>CÓDIGO</v>
          </cell>
          <cell r="F1838" t="str">
            <v>EQUIPAMENTOS</v>
          </cell>
          <cell r="V1838" t="str">
            <v>QUANT.</v>
          </cell>
          <cell r="Y1838" t="str">
            <v>UTILIZAÇÃO</v>
          </cell>
          <cell r="AG1838" t="str">
            <v>CUSTO OPERACIONAL</v>
          </cell>
          <cell r="AO1838" t="str">
            <v>CUSTO HORÁRIO</v>
          </cell>
        </row>
        <row r="1839">
          <cell r="Y1839" t="str">
            <v>PROD.</v>
          </cell>
          <cell r="AC1839" t="str">
            <v>IMPROD.</v>
          </cell>
          <cell r="AG1839" t="str">
            <v>PROD.</v>
          </cell>
          <cell r="AK1839" t="str">
            <v>IMPROD.</v>
          </cell>
        </row>
        <row r="1848">
          <cell r="Y1848" t="str">
            <v>CUSTO HORÁRIO DE EQUIPAMENTOS - TOTAL</v>
          </cell>
          <cell r="AO1848">
            <v>0</v>
          </cell>
        </row>
        <row r="1850">
          <cell r="C1850" t="str">
            <v>CÓDIGO</v>
          </cell>
          <cell r="F1850" t="str">
            <v>MÃO-DE-OBRA SUPLEMENTAR</v>
          </cell>
          <cell r="AC1850" t="str">
            <v>K ou R</v>
          </cell>
          <cell r="AG1850" t="str">
            <v>QUANT.</v>
          </cell>
          <cell r="AK1850" t="str">
            <v>SALÁRIO BASE</v>
          </cell>
          <cell r="AO1850" t="str">
            <v>CUSTO HORÁRIO</v>
          </cell>
        </row>
        <row r="1852">
          <cell r="C1852" t="str">
            <v>T501</v>
          </cell>
          <cell r="F1852" t="str">
            <v>ENCARREGADO DE TURMA</v>
          </cell>
          <cell r="AG1852">
            <v>0.95</v>
          </cell>
          <cell r="AK1852">
            <v>22.98488</v>
          </cell>
          <cell r="AO1852">
            <v>21.84</v>
          </cell>
        </row>
        <row r="1860">
          <cell r="Y1860" t="str">
            <v>FERRAMENTAS MANUAIS</v>
          </cell>
          <cell r="AG1860" t="str">
            <v>15,51%</v>
          </cell>
          <cell r="AK1860">
            <v>21.84</v>
          </cell>
          <cell r="AO1860">
            <v>3.39</v>
          </cell>
        </row>
        <row r="1861">
          <cell r="Y1861" t="str">
            <v>CUSTO HORÁRIO DE MÃO-DE-OBRA - TOTAL</v>
          </cell>
          <cell r="AO1861">
            <v>25.23</v>
          </cell>
        </row>
        <row r="1863">
          <cell r="Y1863" t="str">
            <v>CUSTO HORÁRIO DE EXECUÇÃO</v>
          </cell>
          <cell r="AO1863">
            <v>25.23</v>
          </cell>
        </row>
        <row r="1864">
          <cell r="C1864" t="str">
            <v>PRODUÇÃO DA EQUIPE</v>
          </cell>
          <cell r="Q1864">
            <v>1</v>
          </cell>
          <cell r="V1864" t="str">
            <v>und</v>
          </cell>
          <cell r="Y1864" t="str">
            <v>CUSTO UNITÁRIO DE EXECUÇÃO</v>
          </cell>
          <cell r="AO1864">
            <v>25.23</v>
          </cell>
        </row>
        <row r="1866">
          <cell r="C1866" t="str">
            <v>CÓDIGO</v>
          </cell>
          <cell r="F1866" t="str">
            <v>MATERIAIS</v>
          </cell>
          <cell r="AC1866" t="str">
            <v>UNIDADE</v>
          </cell>
          <cell r="AG1866" t="str">
            <v>CUSTO UNITÁRIO</v>
          </cell>
          <cell r="AK1866" t="str">
            <v>CONSUMO</v>
          </cell>
          <cell r="AO1866" t="str">
            <v>CUSTO TOTAL</v>
          </cell>
        </row>
        <row r="1868">
          <cell r="C1868" t="str">
            <v>1.A.01.890.01</v>
          </cell>
          <cell r="F1868" t="str">
            <v>ESCAVAÇÃO MANUAL EM  MATERIAL DE 1A. CATEGORIA</v>
          </cell>
          <cell r="AC1868" t="str">
            <v>m³</v>
          </cell>
          <cell r="AG1868">
            <v>31.34</v>
          </cell>
          <cell r="AK1868">
            <v>0.39</v>
          </cell>
          <cell r="AO1868">
            <v>12.22</v>
          </cell>
        </row>
        <row r="1869">
          <cell r="C1869" t="str">
            <v>1.A.00.901.51</v>
          </cell>
          <cell r="F1869" t="str">
            <v>ALVENARIA DE PEDRA ARGAMASSADA AC/PC</v>
          </cell>
          <cell r="AC1869" t="str">
            <v>m³</v>
          </cell>
          <cell r="AG1869">
            <v>289.63</v>
          </cell>
          <cell r="AK1869">
            <v>0.56999999999999995</v>
          </cell>
          <cell r="AO1869">
            <v>165.09</v>
          </cell>
        </row>
        <row r="1870">
          <cell r="F1870">
            <v>0</v>
          </cell>
          <cell r="AC1870">
            <v>0</v>
          </cell>
          <cell r="AG1870">
            <v>0</v>
          </cell>
          <cell r="AO1870">
            <v>0</v>
          </cell>
        </row>
        <row r="1871">
          <cell r="F1871">
            <v>0</v>
          </cell>
          <cell r="AC1871">
            <v>0</v>
          </cell>
          <cell r="AG1871">
            <v>0</v>
          </cell>
          <cell r="AO1871">
            <v>0</v>
          </cell>
        </row>
        <row r="1872">
          <cell r="F1872">
            <v>0</v>
          </cell>
          <cell r="AC1872">
            <v>0</v>
          </cell>
          <cell r="AG1872">
            <v>0</v>
          </cell>
          <cell r="AO1872">
            <v>0</v>
          </cell>
        </row>
        <row r="1876">
          <cell r="Y1876" t="str">
            <v>CUSTO DE MATERIAIS - TOTAL</v>
          </cell>
          <cell r="AO1876">
            <v>177.31</v>
          </cell>
        </row>
        <row r="1878">
          <cell r="C1878" t="str">
            <v>CÓDIGO</v>
          </cell>
          <cell r="F1878" t="str">
            <v>EQUIPAMENTO DE TRANSPORTE</v>
          </cell>
          <cell r="S1878" t="str">
            <v>TIPO</v>
          </cell>
          <cell r="V1878" t="str">
            <v>PISO</v>
          </cell>
          <cell r="Y1878" t="str">
            <v>MATERIAL</v>
          </cell>
          <cell r="AE1878" t="str">
            <v>CUSTO (tkm)</v>
          </cell>
          <cell r="AH1878" t="str">
            <v>DT            (km)</v>
          </cell>
          <cell r="AK1878" t="str">
            <v>CONSUMO</v>
          </cell>
          <cell r="AO1878" t="str">
            <v>CUSTO TOTAL</v>
          </cell>
        </row>
        <row r="1880">
          <cell r="AO1880">
            <v>0</v>
          </cell>
        </row>
        <row r="1881">
          <cell r="AO1881">
            <v>0</v>
          </cell>
        </row>
        <row r="1882">
          <cell r="AO1882">
            <v>0</v>
          </cell>
        </row>
        <row r="1883">
          <cell r="AO1883">
            <v>0</v>
          </cell>
        </row>
        <row r="1884">
          <cell r="AO1884">
            <v>0</v>
          </cell>
        </row>
        <row r="1885">
          <cell r="AO1885">
            <v>0</v>
          </cell>
        </row>
        <row r="1886">
          <cell r="AO1886">
            <v>0</v>
          </cell>
        </row>
        <row r="1887">
          <cell r="AO1887">
            <v>0</v>
          </cell>
        </row>
        <row r="1888">
          <cell r="Y1888" t="str">
            <v>CUSTO DE TRANSPORTE - TOTAL</v>
          </cell>
          <cell r="AO1888">
            <v>0</v>
          </cell>
        </row>
        <row r="1890">
          <cell r="Y1890" t="str">
            <v>CUSTO UNITÁRIO DIRETO - TOTAL</v>
          </cell>
          <cell r="AO1890">
            <v>202.54</v>
          </cell>
        </row>
        <row r="1891">
          <cell r="Y1891" t="str">
            <v>LDI</v>
          </cell>
          <cell r="AH1891">
            <v>0.27839999999999998</v>
          </cell>
          <cell r="AO1891">
            <v>56.39</v>
          </cell>
        </row>
        <row r="1892">
          <cell r="A1892" t="str">
            <v>2.S.04.950.62</v>
          </cell>
          <cell r="Y1892" t="str">
            <v>PREÇO UNITÁRIO TOTAL</v>
          </cell>
          <cell r="AO1892">
            <v>258.93</v>
          </cell>
        </row>
        <row r="1894">
          <cell r="C1894" t="str">
            <v>OBSERVAÇÕES:</v>
          </cell>
        </row>
        <row r="1901">
          <cell r="C1901" t="str">
            <v>RODOVIA:</v>
          </cell>
          <cell r="G1901" t="str">
            <v>BR-487/PR</v>
          </cell>
          <cell r="AB1901" t="str">
            <v>DATA-BASE:      MARÇO/2011/PR</v>
          </cell>
          <cell r="AJ1901" t="str">
            <v>PB-Qd 08</v>
          </cell>
        </row>
        <row r="1902">
          <cell r="C1902" t="str">
            <v>TRECHO:</v>
          </cell>
          <cell r="G1902" t="str">
            <v>DIV. MS/PR - ENTR. BR-373(B)/PR-151 (P. GROSSA)</v>
          </cell>
        </row>
        <row r="1903">
          <cell r="C1903" t="str">
            <v>SUBTRECHO:</v>
          </cell>
          <cell r="G1903" t="str">
            <v xml:space="preserve">ENTR. PR-180/323(B)(CRUZEIRO DO OESTE) - ENTR. PR-465 (NOVA BRASÍLIA)                </v>
          </cell>
        </row>
        <row r="1906">
          <cell r="C1906" t="str">
            <v>COMPOSIÇÃO DE PREÇO UNITÁRIO</v>
          </cell>
        </row>
        <row r="1908">
          <cell r="C1908" t="str">
            <v>CÓDIGO:</v>
          </cell>
          <cell r="G1908" t="str">
            <v>2.S.04.950.63</v>
          </cell>
          <cell r="K1908" t="str">
            <v>SERVIÇO:</v>
          </cell>
          <cell r="O1908" t="str">
            <v>DISSIPADOR DE ENERGIA - DES 03 AC/PC</v>
          </cell>
          <cell r="AL1908" t="str">
            <v>UNIDADE:</v>
          </cell>
          <cell r="AP1908" t="str">
            <v>und</v>
          </cell>
        </row>
        <row r="1911">
          <cell r="C1911" t="str">
            <v>CÓDIGO</v>
          </cell>
          <cell r="F1911" t="str">
            <v>EQUIPAMENTOS</v>
          </cell>
          <cell r="V1911" t="str">
            <v>QUANT.</v>
          </cell>
          <cell r="Y1911" t="str">
            <v>UTILIZAÇÃO</v>
          </cell>
          <cell r="AG1911" t="str">
            <v>CUSTO OPERACIONAL</v>
          </cell>
          <cell r="AO1911" t="str">
            <v>CUSTO HORÁRIO</v>
          </cell>
        </row>
        <row r="1912">
          <cell r="Y1912" t="str">
            <v>PROD.</v>
          </cell>
          <cell r="AC1912" t="str">
            <v>IMPROD.</v>
          </cell>
          <cell r="AG1912" t="str">
            <v>PROD.</v>
          </cell>
          <cell r="AK1912" t="str">
            <v>IMPROD.</v>
          </cell>
        </row>
        <row r="1921">
          <cell r="Y1921" t="str">
            <v>CUSTO HORÁRIO DE EQUIPAMENTOS - TOTAL</v>
          </cell>
          <cell r="AO1921">
            <v>0</v>
          </cell>
        </row>
        <row r="1923">
          <cell r="C1923" t="str">
            <v>CÓDIGO</v>
          </cell>
          <cell r="F1923" t="str">
            <v>MÃO-DE-OBRA SUPLEMENTAR</v>
          </cell>
          <cell r="AC1923" t="str">
            <v>K ou R</v>
          </cell>
          <cell r="AG1923" t="str">
            <v>QUANT.</v>
          </cell>
          <cell r="AK1923" t="str">
            <v>SALÁRIO BASE</v>
          </cell>
          <cell r="AO1923" t="str">
            <v>CUSTO HORÁRIO</v>
          </cell>
        </row>
        <row r="1925">
          <cell r="C1925" t="str">
            <v>T501</v>
          </cell>
          <cell r="F1925" t="str">
            <v>ENCARREGADO DE TURMA</v>
          </cell>
          <cell r="AG1925">
            <v>1.1299999999999999</v>
          </cell>
          <cell r="AK1925">
            <v>22.98488</v>
          </cell>
          <cell r="AO1925">
            <v>25.97</v>
          </cell>
        </row>
        <row r="1933">
          <cell r="Y1933" t="str">
            <v>FERRAMENTAS MANUAIS</v>
          </cell>
          <cell r="AG1933" t="str">
            <v>15,51%</v>
          </cell>
          <cell r="AK1933">
            <v>25.97</v>
          </cell>
          <cell r="AO1933">
            <v>4.03</v>
          </cell>
        </row>
        <row r="1934">
          <cell r="Y1934" t="str">
            <v>CUSTO HORÁRIO DE MÃO-DE-OBRA - TOTAL</v>
          </cell>
          <cell r="AO1934">
            <v>30</v>
          </cell>
        </row>
        <row r="1936">
          <cell r="Y1936" t="str">
            <v>CUSTO HORÁRIO DE EXECUÇÃO</v>
          </cell>
          <cell r="AO1936">
            <v>30</v>
          </cell>
        </row>
        <row r="1937">
          <cell r="C1937" t="str">
            <v>PRODUÇÃO DA EQUIPE</v>
          </cell>
          <cell r="Q1937">
            <v>1</v>
          </cell>
          <cell r="V1937" t="str">
            <v>und</v>
          </cell>
          <cell r="Y1937" t="str">
            <v>CUSTO UNITÁRIO DE EXECUÇÃO</v>
          </cell>
          <cell r="AO1937">
            <v>30</v>
          </cell>
        </row>
        <row r="1939">
          <cell r="C1939" t="str">
            <v>CÓDIGO</v>
          </cell>
          <cell r="F1939" t="str">
            <v>MATERIAIS</v>
          </cell>
          <cell r="AC1939" t="str">
            <v>UNIDADE</v>
          </cell>
          <cell r="AG1939" t="str">
            <v>CUSTO UNITÁRIO</v>
          </cell>
          <cell r="AK1939" t="str">
            <v>CONSUMO</v>
          </cell>
          <cell r="AO1939" t="str">
            <v>CUSTO TOTAL</v>
          </cell>
        </row>
        <row r="1941">
          <cell r="C1941" t="str">
            <v>1.A.01.890.01</v>
          </cell>
          <cell r="F1941" t="str">
            <v>ESCAVAÇÃO MANUAL EM  MATERIAL DE 1A. CATEGORIA</v>
          </cell>
          <cell r="AC1941" t="str">
            <v>m³</v>
          </cell>
          <cell r="AG1941">
            <v>31.34</v>
          </cell>
          <cell r="AK1941">
            <v>0.47</v>
          </cell>
          <cell r="AO1941">
            <v>14.73</v>
          </cell>
        </row>
        <row r="1942">
          <cell r="C1942" t="str">
            <v>1.A.00.901.51</v>
          </cell>
          <cell r="F1942" t="str">
            <v>ALVENARIA DE PEDRA ARGAMASSADA AC/PC</v>
          </cell>
          <cell r="AC1942" t="str">
            <v>m³</v>
          </cell>
          <cell r="AG1942">
            <v>289.63</v>
          </cell>
          <cell r="AK1942">
            <v>0.68</v>
          </cell>
          <cell r="AO1942">
            <v>196.95</v>
          </cell>
        </row>
        <row r="1943">
          <cell r="F1943">
            <v>0</v>
          </cell>
          <cell r="AC1943">
            <v>0</v>
          </cell>
          <cell r="AG1943">
            <v>0</v>
          </cell>
          <cell r="AO1943">
            <v>0</v>
          </cell>
        </row>
        <row r="1944">
          <cell r="F1944">
            <v>0</v>
          </cell>
          <cell r="AC1944">
            <v>0</v>
          </cell>
          <cell r="AG1944">
            <v>0</v>
          </cell>
          <cell r="AO1944">
            <v>0</v>
          </cell>
        </row>
        <row r="1945">
          <cell r="F1945">
            <v>0</v>
          </cell>
          <cell r="AC1945">
            <v>0</v>
          </cell>
          <cell r="AG1945">
            <v>0</v>
          </cell>
          <cell r="AO1945">
            <v>0</v>
          </cell>
        </row>
        <row r="1949">
          <cell r="Y1949" t="str">
            <v>CUSTO DE MATERIAIS - TOTAL</v>
          </cell>
          <cell r="AO1949">
            <v>211.67999999999998</v>
          </cell>
        </row>
        <row r="1951">
          <cell r="C1951" t="str">
            <v>CÓDIGO</v>
          </cell>
          <cell r="F1951" t="str">
            <v>EQUIPAMENTO DE TRANSPORTE</v>
          </cell>
          <cell r="S1951" t="str">
            <v>TIPO</v>
          </cell>
          <cell r="V1951" t="str">
            <v>PISO</v>
          </cell>
          <cell r="Y1951" t="str">
            <v>MATERIAL</v>
          </cell>
          <cell r="AE1951" t="str">
            <v>CUSTO (tkm)</v>
          </cell>
          <cell r="AH1951" t="str">
            <v>DT            (km)</v>
          </cell>
          <cell r="AK1951" t="str">
            <v>CONSUMO</v>
          </cell>
          <cell r="AO1951" t="str">
            <v>CUSTO TOTAL</v>
          </cell>
        </row>
        <row r="1953">
          <cell r="AO1953">
            <v>0</v>
          </cell>
        </row>
        <row r="1954">
          <cell r="AO1954">
            <v>0</v>
          </cell>
        </row>
        <row r="1955">
          <cell r="AO1955">
            <v>0</v>
          </cell>
        </row>
        <row r="1956">
          <cell r="AO1956">
            <v>0</v>
          </cell>
        </row>
        <row r="1957">
          <cell r="AO1957">
            <v>0</v>
          </cell>
        </row>
        <row r="1958">
          <cell r="AO1958">
            <v>0</v>
          </cell>
        </row>
        <row r="1959">
          <cell r="AO1959">
            <v>0</v>
          </cell>
        </row>
        <row r="1960">
          <cell r="AO1960">
            <v>0</v>
          </cell>
        </row>
        <row r="1961">
          <cell r="Y1961" t="str">
            <v>CUSTO DE TRANSPORTE - TOTAL</v>
          </cell>
          <cell r="AO1961">
            <v>0</v>
          </cell>
        </row>
        <row r="1963">
          <cell r="Y1963" t="str">
            <v>CUSTO UNITÁRIO DIRETO - TOTAL</v>
          </cell>
          <cell r="AO1963">
            <v>241.67999999999998</v>
          </cell>
        </row>
        <row r="1964">
          <cell r="Y1964" t="str">
            <v>LDI</v>
          </cell>
          <cell r="AH1964">
            <v>0.27839999999999998</v>
          </cell>
          <cell r="AO1964">
            <v>67.28</v>
          </cell>
        </row>
        <row r="1965">
          <cell r="A1965" t="str">
            <v>2.S.04.950.63</v>
          </cell>
          <cell r="Y1965" t="str">
            <v>PREÇO UNITÁRIO TOTAL</v>
          </cell>
          <cell r="AO1965">
            <v>308.95999999999998</v>
          </cell>
        </row>
        <row r="1967">
          <cell r="C1967" t="str">
            <v>OBSERVAÇÕES:</v>
          </cell>
        </row>
        <row r="1974">
          <cell r="C1974" t="str">
            <v>RODOVIA:</v>
          </cell>
          <cell r="G1974" t="str">
            <v>BR-487/PR</v>
          </cell>
          <cell r="AB1974" t="str">
            <v>DATA-BASE:      MARÇO/2011/PR</v>
          </cell>
          <cell r="AJ1974" t="str">
            <v>PB-Qd 08</v>
          </cell>
        </row>
        <row r="1975">
          <cell r="C1975" t="str">
            <v>TRECHO:</v>
          </cell>
          <cell r="G1975" t="str">
            <v>DIV. MS/PR - ENTR. BR-373(B)/PR-151 (P. GROSSA)</v>
          </cell>
        </row>
        <row r="1976">
          <cell r="C1976" t="str">
            <v>SUBTRECHO:</v>
          </cell>
          <cell r="G1976" t="str">
            <v xml:space="preserve">ENTR. PR-180/323(B)(CRUZEIRO DO OESTE) - ENTR. PR-465 (NOVA BRASÍLIA)                </v>
          </cell>
        </row>
        <row r="1979">
          <cell r="C1979" t="str">
            <v>COMPOSIÇÃO DE PREÇO UNITÁRIO</v>
          </cell>
        </row>
        <row r="1981">
          <cell r="C1981" t="str">
            <v>CÓDIGO:</v>
          </cell>
          <cell r="G1981" t="str">
            <v>2.S.04.950.64</v>
          </cell>
          <cell r="K1981" t="str">
            <v>SERVIÇO:</v>
          </cell>
          <cell r="O1981" t="str">
            <v>DISSIPADOR DE ENERGIA - DES 04 AC/PC</v>
          </cell>
          <cell r="AL1981" t="str">
            <v>UNIDADE:</v>
          </cell>
          <cell r="AP1981" t="str">
            <v>und</v>
          </cell>
        </row>
        <row r="1984">
          <cell r="C1984" t="str">
            <v>CÓDIGO</v>
          </cell>
          <cell r="F1984" t="str">
            <v>EQUIPAMENTOS</v>
          </cell>
          <cell r="V1984" t="str">
            <v>QUANT.</v>
          </cell>
          <cell r="Y1984" t="str">
            <v>UTILIZAÇÃO</v>
          </cell>
          <cell r="AG1984" t="str">
            <v>CUSTO OPERACIONAL</v>
          </cell>
          <cell r="AO1984" t="str">
            <v>CUSTO HORÁRIO</v>
          </cell>
        </row>
        <row r="1985">
          <cell r="Y1985" t="str">
            <v>PROD.</v>
          </cell>
          <cell r="AC1985" t="str">
            <v>IMPROD.</v>
          </cell>
          <cell r="AG1985" t="str">
            <v>PROD.</v>
          </cell>
          <cell r="AK1985" t="str">
            <v>IMPROD.</v>
          </cell>
        </row>
        <row r="1994">
          <cell r="Y1994" t="str">
            <v>CUSTO HORÁRIO DE EQUIPAMENTOS - TOTAL</v>
          </cell>
          <cell r="AO1994">
            <v>0</v>
          </cell>
        </row>
        <row r="1996">
          <cell r="C1996" t="str">
            <v>CÓDIGO</v>
          </cell>
          <cell r="F1996" t="str">
            <v>MÃO-DE-OBRA SUPLEMENTAR</v>
          </cell>
          <cell r="AC1996" t="str">
            <v>K ou R</v>
          </cell>
          <cell r="AG1996" t="str">
            <v>QUANT.</v>
          </cell>
          <cell r="AK1996" t="str">
            <v>SALÁRIO BASE</v>
          </cell>
          <cell r="AO1996" t="str">
            <v>CUSTO HORÁRIO</v>
          </cell>
        </row>
        <row r="1998">
          <cell r="C1998" t="str">
            <v>T501</v>
          </cell>
          <cell r="F1998" t="str">
            <v>ENCARREGADO DE TURMA</v>
          </cell>
          <cell r="AG1998">
            <v>1.37</v>
          </cell>
          <cell r="AK1998">
            <v>22.98488</v>
          </cell>
          <cell r="AO1998">
            <v>31.49</v>
          </cell>
        </row>
        <row r="2006">
          <cell r="Y2006" t="str">
            <v>FERRAMENTAS MANUAIS</v>
          </cell>
          <cell r="AG2006" t="str">
            <v>15,51%</v>
          </cell>
          <cell r="AK2006">
            <v>31.49</v>
          </cell>
          <cell r="AO2006">
            <v>4.88</v>
          </cell>
        </row>
        <row r="2007">
          <cell r="Y2007" t="str">
            <v>CUSTO HORÁRIO DE MÃO-DE-OBRA - TOTAL</v>
          </cell>
          <cell r="AO2007">
            <v>36.369999999999997</v>
          </cell>
        </row>
        <row r="2009">
          <cell r="Y2009" t="str">
            <v>CUSTO HORÁRIO DE EXECUÇÃO</v>
          </cell>
          <cell r="AO2009">
            <v>36.369999999999997</v>
          </cell>
        </row>
        <row r="2010">
          <cell r="C2010" t="str">
            <v>PRODUÇÃO DA EQUIPE</v>
          </cell>
          <cell r="Q2010">
            <v>1</v>
          </cell>
          <cell r="V2010" t="str">
            <v>und</v>
          </cell>
          <cell r="Y2010" t="str">
            <v>CUSTO UNITÁRIO DE EXECUÇÃO</v>
          </cell>
          <cell r="AO2010">
            <v>36.369999999999997</v>
          </cell>
        </row>
        <row r="2012">
          <cell r="C2012" t="str">
            <v>CÓDIGO</v>
          </cell>
          <cell r="F2012" t="str">
            <v>MATERIAIS</v>
          </cell>
          <cell r="AC2012" t="str">
            <v>UNIDADE</v>
          </cell>
          <cell r="AG2012" t="str">
            <v>CUSTO UNITÁRIO</v>
          </cell>
          <cell r="AK2012" t="str">
            <v>CONSUMO</v>
          </cell>
          <cell r="AO2012" t="str">
            <v>CUSTO TOTAL</v>
          </cell>
        </row>
        <row r="2014">
          <cell r="C2014" t="str">
            <v>1.A.01.890.01</v>
          </cell>
          <cell r="F2014" t="str">
            <v>ESCAVAÇÃO MANUAL EM  MATERIAL DE 1A. CATEGORIA</v>
          </cell>
          <cell r="AC2014" t="str">
            <v>m³</v>
          </cell>
          <cell r="AG2014">
            <v>31.34</v>
          </cell>
          <cell r="AK2014">
            <v>0.56999999999999995</v>
          </cell>
          <cell r="AO2014">
            <v>17.86</v>
          </cell>
        </row>
        <row r="2015">
          <cell r="C2015" t="str">
            <v>1.A.00.901.51</v>
          </cell>
          <cell r="F2015" t="str">
            <v>ALVENARIA DE PEDRA ARGAMASSADA AC/PC</v>
          </cell>
          <cell r="AC2015" t="str">
            <v>m³</v>
          </cell>
          <cell r="AG2015">
            <v>289.63</v>
          </cell>
          <cell r="AK2015">
            <v>0.84</v>
          </cell>
          <cell r="AO2015">
            <v>243.29</v>
          </cell>
        </row>
        <row r="2016">
          <cell r="F2016">
            <v>0</v>
          </cell>
          <cell r="AC2016">
            <v>0</v>
          </cell>
          <cell r="AG2016">
            <v>0</v>
          </cell>
          <cell r="AO2016">
            <v>0</v>
          </cell>
        </row>
        <row r="2017">
          <cell r="F2017">
            <v>0</v>
          </cell>
          <cell r="AC2017">
            <v>0</v>
          </cell>
          <cell r="AG2017">
            <v>0</v>
          </cell>
          <cell r="AO2017">
            <v>0</v>
          </cell>
        </row>
        <row r="2018">
          <cell r="F2018">
            <v>0</v>
          </cell>
          <cell r="AC2018">
            <v>0</v>
          </cell>
          <cell r="AG2018">
            <v>0</v>
          </cell>
          <cell r="AO2018">
            <v>0</v>
          </cell>
        </row>
        <row r="2022">
          <cell r="Y2022" t="str">
            <v>CUSTO DE MATERIAIS - TOTAL</v>
          </cell>
          <cell r="AO2022">
            <v>261.14999999999998</v>
          </cell>
        </row>
        <row r="2024">
          <cell r="C2024" t="str">
            <v>CÓDIGO</v>
          </cell>
          <cell r="F2024" t="str">
            <v>EQUIPAMENTO DE TRANSPORTE</v>
          </cell>
          <cell r="S2024" t="str">
            <v>TIPO</v>
          </cell>
          <cell r="V2024" t="str">
            <v>PISO</v>
          </cell>
          <cell r="Y2024" t="str">
            <v>MATERIAL</v>
          </cell>
          <cell r="AE2024" t="str">
            <v>CUSTO (tkm)</v>
          </cell>
          <cell r="AH2024" t="str">
            <v>DT            (km)</v>
          </cell>
          <cell r="AK2024" t="str">
            <v>CONSUMO</v>
          </cell>
          <cell r="AO2024" t="str">
            <v>CUSTO TOTAL</v>
          </cell>
        </row>
        <row r="2026">
          <cell r="AO2026">
            <v>0</v>
          </cell>
        </row>
        <row r="2027">
          <cell r="AO2027">
            <v>0</v>
          </cell>
        </row>
        <row r="2028">
          <cell r="AO2028">
            <v>0</v>
          </cell>
        </row>
        <row r="2029">
          <cell r="AO2029">
            <v>0</v>
          </cell>
        </row>
        <row r="2030">
          <cell r="AO2030">
            <v>0</v>
          </cell>
        </row>
        <row r="2031">
          <cell r="AO2031">
            <v>0</v>
          </cell>
        </row>
        <row r="2032">
          <cell r="AO2032">
            <v>0</v>
          </cell>
        </row>
        <row r="2033">
          <cell r="AO2033">
            <v>0</v>
          </cell>
        </row>
        <row r="2034">
          <cell r="Y2034" t="str">
            <v>CUSTO DE TRANSPORTE - TOTAL</v>
          </cell>
          <cell r="AO2034">
            <v>0</v>
          </cell>
        </row>
        <row r="2036">
          <cell r="Y2036" t="str">
            <v>CUSTO UNITÁRIO DIRETO - TOTAL</v>
          </cell>
          <cell r="AO2036">
            <v>297.52</v>
          </cell>
        </row>
        <row r="2037">
          <cell r="Y2037" t="str">
            <v>LDI</v>
          </cell>
          <cell r="AH2037">
            <v>0.27839999999999998</v>
          </cell>
          <cell r="AO2037">
            <v>82.83</v>
          </cell>
        </row>
        <row r="2038">
          <cell r="A2038" t="str">
            <v>2.S.04.950.64</v>
          </cell>
          <cell r="Y2038" t="str">
            <v>PREÇO UNITÁRIO TOTAL</v>
          </cell>
          <cell r="AO2038">
            <v>380.34999999999997</v>
          </cell>
        </row>
        <row r="2040">
          <cell r="C2040" t="str">
            <v>OBSERVAÇÕES:</v>
          </cell>
        </row>
        <row r="2047">
          <cell r="C2047" t="str">
            <v>RODOVIA:</v>
          </cell>
          <cell r="G2047" t="str">
            <v>BR-487/PR</v>
          </cell>
          <cell r="AB2047" t="str">
            <v>DATA-BASE:      MARÇO/2011/PR</v>
          </cell>
          <cell r="AJ2047" t="str">
            <v>PB-Qd 08</v>
          </cell>
        </row>
        <row r="2048">
          <cell r="C2048" t="str">
            <v>TRECHO:</v>
          </cell>
          <cell r="G2048" t="str">
            <v>DIV. MS/PR - ENTR. BR-373(B)/PR-151 (P. GROSSA)</v>
          </cell>
        </row>
        <row r="2049">
          <cell r="C2049" t="str">
            <v>SUBTRECHO:</v>
          </cell>
          <cell r="G2049" t="str">
            <v xml:space="preserve">ENTR. PR-180/323(B)(CRUZEIRO DO OESTE) - ENTR. PR-465 (NOVA BRASÍLIA)                </v>
          </cell>
        </row>
        <row r="2052">
          <cell r="C2052" t="str">
            <v>COMPOSIÇÃO DE PREÇO UNITÁRIO</v>
          </cell>
        </row>
        <row r="2054">
          <cell r="C2054" t="str">
            <v>CÓDIGO:</v>
          </cell>
          <cell r="G2054" t="str">
            <v>2.S.04.950.73</v>
          </cell>
          <cell r="K2054" t="str">
            <v>SERVIÇO:</v>
          </cell>
          <cell r="O2054" t="str">
            <v>DISSIPADOR DE ENERGIA - DEB 03 AC/BC/PC - CONTROLE DE EROSÃO</v>
          </cell>
          <cell r="AL2054" t="str">
            <v>UNIDADE:</v>
          </cell>
          <cell r="AP2054" t="str">
            <v>ud</v>
          </cell>
        </row>
        <row r="2057">
          <cell r="C2057" t="str">
            <v>CÓDIGO</v>
          </cell>
          <cell r="F2057" t="str">
            <v/>
          </cell>
          <cell r="V2057" t="str">
            <v>QUANT.</v>
          </cell>
          <cell r="Y2057" t="str">
            <v>UTILIZAÇÃO</v>
          </cell>
          <cell r="AG2057" t="str">
            <v>CUSTO OPERACIONAL</v>
          </cell>
          <cell r="AO2057" t="str">
            <v>CUSTO HORÁRIO</v>
          </cell>
        </row>
        <row r="2058">
          <cell r="Y2058" t="str">
            <v>PROD.</v>
          </cell>
          <cell r="AC2058" t="str">
            <v>IMPROD.</v>
          </cell>
          <cell r="AG2058" t="str">
            <v>PROD.</v>
          </cell>
          <cell r="AK2058" t="str">
            <v>IMPROD.</v>
          </cell>
        </row>
        <row r="2067">
          <cell r="C2067" t="str">
            <v/>
          </cell>
          <cell r="Y2067" t="str">
            <v>CUSTO HORÁRIO DE EQUIPAMENTOS - TOTAL</v>
          </cell>
          <cell r="AO2067">
            <v>0</v>
          </cell>
        </row>
        <row r="2069">
          <cell r="C2069" t="str">
            <v>CÓDIGO</v>
          </cell>
          <cell r="F2069" t="str">
            <v>MÃO-DE-OBRA SUPLEMENTAR</v>
          </cell>
          <cell r="AC2069" t="str">
            <v>K ou R</v>
          </cell>
          <cell r="AG2069" t="str">
            <v>QUANT.</v>
          </cell>
          <cell r="AK2069" t="str">
            <v>SALÁRIO BASE</v>
          </cell>
          <cell r="AO2069" t="str">
            <v>CUSTO HORÁRIO</v>
          </cell>
        </row>
        <row r="2071">
          <cell r="C2071" t="str">
            <v>T501</v>
          </cell>
          <cell r="F2071" t="str">
            <v>ENCARREGADO DE TURMA</v>
          </cell>
          <cell r="AG2071">
            <v>5.8</v>
          </cell>
          <cell r="AK2071">
            <v>22.98488</v>
          </cell>
          <cell r="AO2071">
            <v>133.31</v>
          </cell>
        </row>
        <row r="2079">
          <cell r="Y2079" t="str">
            <v>FERRAMENTAS MANUAIS</v>
          </cell>
          <cell r="AG2079">
            <v>0.15509999999999999</v>
          </cell>
          <cell r="AK2079">
            <v>133.31</v>
          </cell>
          <cell r="AO2079">
            <v>20.68</v>
          </cell>
        </row>
        <row r="2080">
          <cell r="Y2080" t="str">
            <v>CUSTO HORÁRIO DE MÃO-DE-OBRA - TOTAL</v>
          </cell>
          <cell r="AO2080">
            <v>153.99</v>
          </cell>
        </row>
        <row r="2082">
          <cell r="Y2082" t="str">
            <v>CUSTO HORÁRIO DE EXECUÇÃO</v>
          </cell>
          <cell r="AO2082">
            <v>153.99</v>
          </cell>
        </row>
        <row r="2083">
          <cell r="C2083" t="str">
            <v>PRODUÇÃO DA EQUIPE</v>
          </cell>
          <cell r="Q2083">
            <v>1</v>
          </cell>
          <cell r="V2083" t="str">
            <v>ud</v>
          </cell>
          <cell r="Y2083" t="str">
            <v>CUSTO UNITÁRIO DE EXECUÇÃO</v>
          </cell>
          <cell r="AO2083">
            <v>153.99</v>
          </cell>
        </row>
        <row r="2085">
          <cell r="C2085" t="str">
            <v>CÓDIGO</v>
          </cell>
          <cell r="F2085" t="str">
            <v>MATERIAIS</v>
          </cell>
          <cell r="AC2085" t="str">
            <v>UNIDADE</v>
          </cell>
          <cell r="AG2085" t="str">
            <v>CUSTO UNITÁRIO</v>
          </cell>
          <cell r="AK2085" t="str">
            <v>CONSUMO</v>
          </cell>
          <cell r="AO2085" t="str">
            <v>CUSTO TOTAL</v>
          </cell>
        </row>
        <row r="2087">
          <cell r="C2087" t="str">
            <v>1.A.00.901.51</v>
          </cell>
          <cell r="F2087" t="str">
            <v>ALVENARIA DE PEDRA ARGAMASSADA AC/PC</v>
          </cell>
          <cell r="AC2087" t="str">
            <v>m3</v>
          </cell>
          <cell r="AG2087">
            <v>289.63</v>
          </cell>
          <cell r="AK2087">
            <v>2.5299999999999998</v>
          </cell>
          <cell r="AO2087">
            <v>732.76389999999992</v>
          </cell>
        </row>
        <row r="2088">
          <cell r="C2088" t="str">
            <v>1.A.01.401.01</v>
          </cell>
          <cell r="F2088" t="str">
            <v>FORMA COMUM DE MADEIRA</v>
          </cell>
          <cell r="AC2088" t="str">
            <v>m2</v>
          </cell>
          <cell r="AG2088">
            <v>40.42</v>
          </cell>
          <cell r="AK2088">
            <v>0.74199999999999999</v>
          </cell>
          <cell r="AO2088">
            <v>29.99164</v>
          </cell>
        </row>
        <row r="2089">
          <cell r="C2089" t="str">
            <v>1.A.01.412.51</v>
          </cell>
          <cell r="F2089" t="str">
            <v>CONCRETO Fck=15 MPa AC/BC</v>
          </cell>
          <cell r="AC2089" t="str">
            <v>m3</v>
          </cell>
          <cell r="AG2089">
            <v>464.4</v>
          </cell>
          <cell r="AK2089">
            <v>1.258</v>
          </cell>
          <cell r="AO2089">
            <v>584.21519999999998</v>
          </cell>
        </row>
        <row r="2090">
          <cell r="C2090" t="str">
            <v>1.A.01.890.01</v>
          </cell>
          <cell r="F2090" t="str">
            <v>ESCAVAÇÃO MANUAL EM  MATERIAL DE 1A. CATEGORIA</v>
          </cell>
          <cell r="AC2090" t="str">
            <v>m3</v>
          </cell>
          <cell r="AG2090">
            <v>31.34</v>
          </cell>
          <cell r="AK2090">
            <v>3.09</v>
          </cell>
          <cell r="AO2090">
            <v>96.840599999999995</v>
          </cell>
        </row>
        <row r="2091">
          <cell r="C2091" t="str">
            <v>1.A.01.893.01</v>
          </cell>
          <cell r="F2091" t="str">
            <v>COMPACTAÇÃO MANUAL</v>
          </cell>
          <cell r="AC2091" t="str">
            <v>m3</v>
          </cell>
          <cell r="AG2091">
            <v>11.79</v>
          </cell>
          <cell r="AK2091">
            <v>0.4</v>
          </cell>
          <cell r="AO2091">
            <v>4.7160000000000002</v>
          </cell>
        </row>
        <row r="2095">
          <cell r="Y2095" t="str">
            <v>CUSTO DE MATERIAIS - TOTAL</v>
          </cell>
          <cell r="AO2095">
            <v>1448.5273399999996</v>
          </cell>
        </row>
        <row r="2097">
          <cell r="C2097" t="str">
            <v>CÓDIGO</v>
          </cell>
          <cell r="F2097" t="str">
            <v>EQUIPAMENTO DE TRANSPORTE</v>
          </cell>
          <cell r="S2097" t="str">
            <v>TIPO</v>
          </cell>
          <cell r="V2097" t="str">
            <v>PISO</v>
          </cell>
          <cell r="Y2097" t="str">
            <v>MATERIAL</v>
          </cell>
          <cell r="AE2097" t="str">
            <v>CUSTO (tkm)</v>
          </cell>
          <cell r="AH2097" t="str">
            <v>DT            (km)</v>
          </cell>
          <cell r="AK2097" t="str">
            <v>CONSUMO</v>
          </cell>
          <cell r="AO2097" t="str">
            <v>CUSTO TOTAL</v>
          </cell>
        </row>
        <row r="2107">
          <cell r="Y2107" t="str">
            <v>CUSTO DE TRANSPORTE - TOTAL</v>
          </cell>
          <cell r="AO2107">
            <v>0</v>
          </cell>
        </row>
        <row r="2109">
          <cell r="Y2109" t="str">
            <v>CUSTO UNITÁRIO DIRETO - TOTAL</v>
          </cell>
          <cell r="AO2109">
            <v>1602.5173399999996</v>
          </cell>
        </row>
        <row r="2110">
          <cell r="Y2110" t="str">
            <v>LDI</v>
          </cell>
          <cell r="AH2110">
            <v>0.27839999999999998</v>
          </cell>
          <cell r="AO2110">
            <v>446.14</v>
          </cell>
        </row>
        <row r="2111">
          <cell r="A2111" t="str">
            <v>2.S.04.950.73</v>
          </cell>
          <cell r="Y2111" t="str">
            <v>PREÇO UNITÁRIO TOTAL</v>
          </cell>
          <cell r="AO2111">
            <v>2048.6573399999997</v>
          </cell>
        </row>
        <row r="2113">
          <cell r="C2113" t="str">
            <v>OBSERVAÇÕES:</v>
          </cell>
        </row>
        <row r="2120">
          <cell r="C2120" t="str">
            <v>RODOVIA:</v>
          </cell>
          <cell r="G2120" t="str">
            <v>BR-487/PR</v>
          </cell>
          <cell r="AB2120" t="str">
            <v>DATA-BASE:      MARÇO/2011/PR</v>
          </cell>
          <cell r="AJ2120" t="str">
            <v>PB-Qd 08</v>
          </cell>
        </row>
        <row r="2121">
          <cell r="C2121" t="str">
            <v>TRECHO:</v>
          </cell>
          <cell r="G2121" t="str">
            <v>DIV. MS/PR - ENTR. BR-373(B)/PR-151 (P. GROSSA)</v>
          </cell>
        </row>
        <row r="2122">
          <cell r="C2122" t="str">
            <v>SUBTRECHO:</v>
          </cell>
          <cell r="G2122" t="str">
            <v xml:space="preserve">ENTR. PR-180/323(B)(CRUZEIRO DO OESTE) - ENTR. PR-465 (NOVA BRASÍLIA)                </v>
          </cell>
        </row>
        <row r="2125">
          <cell r="C2125" t="str">
            <v>COMPOSIÇÃO DE PREÇO UNITÁRIO</v>
          </cell>
        </row>
        <row r="2127">
          <cell r="C2127" t="str">
            <v>CÓDIGO:</v>
          </cell>
          <cell r="G2127" t="str">
            <v>2.S.04.960.52</v>
          </cell>
          <cell r="K2127" t="str">
            <v>SERVIÇO:</v>
          </cell>
          <cell r="O2127" t="str">
            <v>BOCA DE LOBO SIMPLES GRELHA CONCR. BLS 02 AC/BC</v>
          </cell>
          <cell r="AL2127" t="str">
            <v>UNIDADE:</v>
          </cell>
          <cell r="AP2127" t="str">
            <v>und</v>
          </cell>
        </row>
        <row r="2130">
          <cell r="C2130" t="str">
            <v>CÓDIGO</v>
          </cell>
          <cell r="F2130" t="str">
            <v>EQUIPAMENTOS</v>
          </cell>
          <cell r="V2130" t="str">
            <v>QUANT.</v>
          </cell>
          <cell r="Y2130" t="str">
            <v>UTILIZAÇÃO</v>
          </cell>
          <cell r="AG2130" t="str">
            <v>CUSTO OPERACIONAL</v>
          </cell>
          <cell r="AO2130" t="str">
            <v>CUSTO HORÁRIO</v>
          </cell>
        </row>
        <row r="2131">
          <cell r="Y2131" t="str">
            <v>PROD.</v>
          </cell>
          <cell r="AC2131" t="str">
            <v>IMPROD.</v>
          </cell>
          <cell r="AG2131" t="str">
            <v>PROD.</v>
          </cell>
          <cell r="AK2131" t="str">
            <v>IMPROD.</v>
          </cell>
        </row>
        <row r="2140">
          <cell r="Y2140" t="str">
            <v>CUSTO HORÁRIO DE EQUIPAMENTOS - TOTAL</v>
          </cell>
          <cell r="AO2140">
            <v>0</v>
          </cell>
        </row>
        <row r="2142">
          <cell r="C2142" t="str">
            <v>CÓDIGO</v>
          </cell>
          <cell r="F2142" t="str">
            <v>MÃO-DE-OBRA SUPLEMENTAR</v>
          </cell>
          <cell r="AC2142" t="str">
            <v>K ou R</v>
          </cell>
          <cell r="AG2142" t="str">
            <v>QUANT.</v>
          </cell>
          <cell r="AK2142" t="str">
            <v>SALÁRIO BASE</v>
          </cell>
          <cell r="AO2142" t="str">
            <v>CUSTO HORÁRIO</v>
          </cell>
        </row>
        <row r="2144">
          <cell r="C2144" t="str">
            <v>T501</v>
          </cell>
          <cell r="F2144" t="str">
            <v>ENCARREGADO DE TURMA</v>
          </cell>
          <cell r="AG2144">
            <v>3.51</v>
          </cell>
          <cell r="AK2144">
            <v>22.98488</v>
          </cell>
          <cell r="AO2144">
            <v>80.680000000000007</v>
          </cell>
        </row>
        <row r="2152">
          <cell r="Y2152" t="str">
            <v>FERRAMENTAS MANUAIS</v>
          </cell>
          <cell r="AG2152" t="str">
            <v>15,51%</v>
          </cell>
          <cell r="AK2152">
            <v>80.680000000000007</v>
          </cell>
          <cell r="AO2152">
            <v>12.51</v>
          </cell>
        </row>
        <row r="2153">
          <cell r="Y2153" t="str">
            <v>CUSTO HORÁRIO DE MÃO-DE-OBRA - TOTAL</v>
          </cell>
          <cell r="AO2153">
            <v>93.190000000000012</v>
          </cell>
        </row>
        <row r="2155">
          <cell r="Y2155" t="str">
            <v>CUSTO HORÁRIO DE EXECUÇÃO</v>
          </cell>
          <cell r="AO2155">
            <v>93.190000000000012</v>
          </cell>
        </row>
        <row r="2156">
          <cell r="C2156" t="str">
            <v>PRODUÇÃO DA EQUIPE</v>
          </cell>
          <cell r="Q2156">
            <v>1</v>
          </cell>
          <cell r="V2156" t="str">
            <v>und</v>
          </cell>
          <cell r="Y2156" t="str">
            <v>CUSTO UNITÁRIO DE EXECUÇÃO</v>
          </cell>
          <cell r="AO2156">
            <v>93.19</v>
          </cell>
        </row>
        <row r="2158">
          <cell r="C2158" t="str">
            <v>CÓDIGO</v>
          </cell>
          <cell r="F2158" t="str">
            <v>MATERIAIS</v>
          </cell>
          <cell r="AC2158" t="str">
            <v>UNIDADE</v>
          </cell>
          <cell r="AG2158" t="str">
            <v>CUSTO UNITÁRIO</v>
          </cell>
          <cell r="AK2158" t="str">
            <v>CONSUMO</v>
          </cell>
          <cell r="AO2158" t="str">
            <v>CUSTO TOTAL</v>
          </cell>
        </row>
        <row r="2160">
          <cell r="C2160" t="str">
            <v>1.A.01.401.01</v>
          </cell>
          <cell r="F2160" t="str">
            <v>FORMA COMUM DE MADEIRA</v>
          </cell>
          <cell r="AC2160" t="str">
            <v>m²</v>
          </cell>
          <cell r="AG2160">
            <v>40.42</v>
          </cell>
          <cell r="AK2160">
            <v>3.1</v>
          </cell>
          <cell r="AO2160">
            <v>125.3</v>
          </cell>
        </row>
        <row r="2161">
          <cell r="C2161" t="str">
            <v>1.A.01.415.51</v>
          </cell>
          <cell r="F2161" t="str">
            <v>CONCRETO ESTRUTURAL Fck=15 MPa AC/BC</v>
          </cell>
          <cell r="AC2161" t="str">
            <v>m³</v>
          </cell>
          <cell r="AG2161">
            <v>464.4</v>
          </cell>
          <cell r="AK2161">
            <v>0.25</v>
          </cell>
          <cell r="AO2161">
            <v>116.1</v>
          </cell>
        </row>
        <row r="2162">
          <cell r="C2162" t="str">
            <v>1.A.01.422.51</v>
          </cell>
          <cell r="F2162" t="str">
            <v>CONCRETO ESTRUTURAL Fck=25 MPa AC/BC</v>
          </cell>
          <cell r="AC2162" t="str">
            <v>m³</v>
          </cell>
          <cell r="AG2162">
            <v>484.19000000000005</v>
          </cell>
          <cell r="AK2162">
            <v>0.06</v>
          </cell>
          <cell r="AO2162">
            <v>29.05</v>
          </cell>
        </row>
        <row r="2163">
          <cell r="C2163" t="str">
            <v>1.A.01.580.02</v>
          </cell>
          <cell r="F2163" t="str">
            <v>FORNECIMENTO, PREPARO E COLOCAÇÃO FORMAS AÇO CA 50</v>
          </cell>
          <cell r="AC2163" t="str">
            <v>m³</v>
          </cell>
          <cell r="AG2163">
            <v>5.9550000000000001</v>
          </cell>
          <cell r="AK2163">
            <v>4.0999999999999996</v>
          </cell>
          <cell r="AO2163">
            <v>24.42</v>
          </cell>
        </row>
        <row r="2164">
          <cell r="C2164" t="str">
            <v>1.A.01.603.51</v>
          </cell>
          <cell r="F2164" t="str">
            <v>ARGAMASSA CIMENTO-AREIA 1:3 AC</v>
          </cell>
          <cell r="AC2164" t="str">
            <v>m³</v>
          </cell>
          <cell r="AG2164">
            <v>523.72</v>
          </cell>
          <cell r="AK2164">
            <v>0.09</v>
          </cell>
          <cell r="AO2164">
            <v>47.13</v>
          </cell>
        </row>
        <row r="2165">
          <cell r="C2165" t="str">
            <v>1.A.00.902.51</v>
          </cell>
          <cell r="F2165" t="str">
            <v>ALVENARIA DE TIJOLOS AC</v>
          </cell>
          <cell r="AC2165" t="str">
            <v>m²</v>
          </cell>
          <cell r="AG2165">
            <v>56.33</v>
          </cell>
          <cell r="AK2165">
            <v>5.68</v>
          </cell>
          <cell r="AO2165">
            <v>319.95</v>
          </cell>
        </row>
        <row r="2168">
          <cell r="Y2168" t="str">
            <v>CUSTO DE MATERIAIS - TOTAL</v>
          </cell>
          <cell r="AO2168">
            <v>661.95</v>
          </cell>
        </row>
        <row r="2170">
          <cell r="C2170" t="str">
            <v>CÓDIGO</v>
          </cell>
          <cell r="F2170" t="str">
            <v>EQUIPAMENTO DE TRANSPORTE</v>
          </cell>
          <cell r="S2170" t="str">
            <v>TIPO</v>
          </cell>
          <cell r="V2170" t="str">
            <v>PISO</v>
          </cell>
          <cell r="Y2170" t="str">
            <v>MATERIAL</v>
          </cell>
          <cell r="AE2170" t="str">
            <v>CUSTO (tkm)</v>
          </cell>
          <cell r="AH2170" t="str">
            <v>DT            (km)</v>
          </cell>
          <cell r="AK2170" t="str">
            <v>CONSUMO</v>
          </cell>
          <cell r="AO2170" t="str">
            <v>CUSTO TOTAL</v>
          </cell>
        </row>
        <row r="2172">
          <cell r="AO2172">
            <v>0</v>
          </cell>
        </row>
        <row r="2173">
          <cell r="AO2173">
            <v>0</v>
          </cell>
        </row>
        <row r="2174">
          <cell r="AO2174">
            <v>0</v>
          </cell>
        </row>
        <row r="2175">
          <cell r="AO2175">
            <v>0</v>
          </cell>
        </row>
        <row r="2176">
          <cell r="AO2176">
            <v>0</v>
          </cell>
        </row>
        <row r="2177">
          <cell r="AO2177">
            <v>0</v>
          </cell>
        </row>
        <row r="2178">
          <cell r="AO2178">
            <v>0</v>
          </cell>
        </row>
        <row r="2179">
          <cell r="AO2179">
            <v>0</v>
          </cell>
        </row>
        <row r="2180">
          <cell r="Y2180" t="str">
            <v>CUSTO DE TRANSPORTE - TOTAL</v>
          </cell>
          <cell r="AO2180">
            <v>0</v>
          </cell>
        </row>
        <row r="2182">
          <cell r="Y2182" t="str">
            <v>CUSTO UNITÁRIO DIRETO - TOTAL</v>
          </cell>
          <cell r="AO2182">
            <v>755.1400000000001</v>
          </cell>
        </row>
        <row r="2183">
          <cell r="Y2183" t="str">
            <v>LDI</v>
          </cell>
          <cell r="AH2183">
            <v>0.27839999999999998</v>
          </cell>
          <cell r="AO2183">
            <v>210.23</v>
          </cell>
        </row>
        <row r="2184">
          <cell r="A2184" t="str">
            <v>2.S.04.960.52</v>
          </cell>
          <cell r="Y2184" t="str">
            <v>PREÇO UNITÁRIO TOTAL</v>
          </cell>
          <cell r="AO2184">
            <v>965.37000000000012</v>
          </cell>
        </row>
        <row r="2186">
          <cell r="C2186" t="str">
            <v>OBSERVAÇÕES:</v>
          </cell>
        </row>
        <row r="2193">
          <cell r="C2193" t="str">
            <v>RODOVIA:</v>
          </cell>
          <cell r="G2193" t="str">
            <v>BR-487/PR</v>
          </cell>
          <cell r="AB2193" t="str">
            <v>DATA-BASE:      MARÇO/2011/PR</v>
          </cell>
          <cell r="AJ2193" t="str">
            <v>PB-Qd 08</v>
          </cell>
        </row>
        <row r="2194">
          <cell r="C2194" t="str">
            <v>TRECHO:</v>
          </cell>
          <cell r="G2194" t="str">
            <v>DIV. MS/PR - ENTR. BR-373(B)/PR-151 (P. GROSSA)</v>
          </cell>
        </row>
        <row r="2195">
          <cell r="C2195" t="str">
            <v>SUBTRECHO:</v>
          </cell>
          <cell r="G2195" t="str">
            <v xml:space="preserve">ENTR. PR-180/323(B)(CRUZEIRO DO OESTE) - ENTR. PR-465 (NOVA BRASÍLIA)                </v>
          </cell>
        </row>
        <row r="2198">
          <cell r="C2198" t="str">
            <v>COMPOSIÇÃO DE PREÇO UNITÁRIO</v>
          </cell>
        </row>
        <row r="2200">
          <cell r="C2200" t="str">
            <v>CÓDIGO:</v>
          </cell>
          <cell r="G2200" t="str">
            <v>2.S.04.962.51</v>
          </cell>
          <cell r="K2200" t="str">
            <v>SERVIÇO:</v>
          </cell>
          <cell r="O2200" t="str">
            <v>CAIXA DE LIGAÇÃO E PASSAGEM - CLP 01 AC/BC</v>
          </cell>
          <cell r="AL2200" t="str">
            <v>UNIDADE:</v>
          </cell>
          <cell r="AP2200" t="str">
            <v>und</v>
          </cell>
        </row>
        <row r="2203">
          <cell r="C2203" t="str">
            <v>CÓDIGO</v>
          </cell>
          <cell r="F2203" t="str">
            <v>EQUIPAMENTOS</v>
          </cell>
          <cell r="V2203" t="str">
            <v>QUANT.</v>
          </cell>
          <cell r="Y2203" t="str">
            <v>UTILIZAÇÃO</v>
          </cell>
          <cell r="AG2203" t="str">
            <v>CUSTO OPERACIONAL</v>
          </cell>
          <cell r="AO2203" t="str">
            <v>CUSTO HORÁRIO</v>
          </cell>
        </row>
        <row r="2204">
          <cell r="Y2204" t="str">
            <v>PROD.</v>
          </cell>
          <cell r="AC2204" t="str">
            <v>IMPROD.</v>
          </cell>
          <cell r="AG2204" t="str">
            <v>PROD.</v>
          </cell>
          <cell r="AK2204" t="str">
            <v>IMPROD.</v>
          </cell>
        </row>
        <row r="2213">
          <cell r="Y2213" t="str">
            <v>CUSTO HORÁRIO DE EQUIPAMENTOS - TOTAL</v>
          </cell>
          <cell r="AO2213">
            <v>0</v>
          </cell>
        </row>
        <row r="2215">
          <cell r="C2215" t="str">
            <v>CÓDIGO</v>
          </cell>
          <cell r="F2215" t="str">
            <v>MÃO-DE-OBRA SUPLEMENTAR</v>
          </cell>
          <cell r="AC2215" t="str">
            <v>K ou R</v>
          </cell>
          <cell r="AG2215" t="str">
            <v>QUANT.</v>
          </cell>
          <cell r="AK2215" t="str">
            <v>SALÁRIO BASE</v>
          </cell>
          <cell r="AO2215" t="str">
            <v>CUSTO HORÁRIO</v>
          </cell>
        </row>
        <row r="2217">
          <cell r="C2217" t="str">
            <v>T501</v>
          </cell>
          <cell r="F2217" t="str">
            <v>ENCARREGADO DE TURMA</v>
          </cell>
          <cell r="AG2217">
            <v>8.4600000000000009</v>
          </cell>
          <cell r="AK2217">
            <v>22.98488</v>
          </cell>
          <cell r="AO2217">
            <v>194.45</v>
          </cell>
        </row>
        <row r="2225">
          <cell r="Y2225" t="str">
            <v>FERRAMENTAS MANUAIS</v>
          </cell>
          <cell r="AG2225" t="str">
            <v>15,51%</v>
          </cell>
          <cell r="AK2225">
            <v>194.45</v>
          </cell>
          <cell r="AO2225">
            <v>30.16</v>
          </cell>
        </row>
        <row r="2226">
          <cell r="Y2226" t="str">
            <v>CUSTO HORÁRIO DE MÃO-DE-OBRA - TOTAL</v>
          </cell>
          <cell r="AO2226">
            <v>224.60999999999999</v>
          </cell>
        </row>
        <row r="2228">
          <cell r="Y2228" t="str">
            <v>CUSTO HORÁRIO DE EXECUÇÃO</v>
          </cell>
          <cell r="AO2228">
            <v>224.60999999999999</v>
          </cell>
        </row>
        <row r="2229">
          <cell r="C2229" t="str">
            <v>PRODUÇÃO DA EQUIPE</v>
          </cell>
          <cell r="Q2229">
            <v>1</v>
          </cell>
          <cell r="V2229" t="str">
            <v>und</v>
          </cell>
          <cell r="Y2229" t="str">
            <v>CUSTO UNITÁRIO DE EXECUÇÃO</v>
          </cell>
          <cell r="AO2229">
            <v>224.61</v>
          </cell>
        </row>
        <row r="2231">
          <cell r="C2231" t="str">
            <v>CÓDIGO</v>
          </cell>
          <cell r="F2231" t="str">
            <v>MATERIAIS</v>
          </cell>
          <cell r="AC2231" t="str">
            <v>UNIDADE</v>
          </cell>
          <cell r="AG2231" t="str">
            <v>CUSTO UNITÁRIO</v>
          </cell>
          <cell r="AK2231" t="str">
            <v>CONSUMO</v>
          </cell>
          <cell r="AO2231" t="str">
            <v>CUSTO TOTAL</v>
          </cell>
        </row>
        <row r="2233">
          <cell r="C2233" t="str">
            <v>1.A.01.401.01</v>
          </cell>
          <cell r="F2233" t="str">
            <v>FORMA COMUM DE MADEIRA</v>
          </cell>
          <cell r="AC2233" t="str">
            <v>m²</v>
          </cell>
          <cell r="AG2233">
            <v>40.42</v>
          </cell>
          <cell r="AK2233">
            <v>4.7720000000000002</v>
          </cell>
          <cell r="AO2233">
            <v>192.88</v>
          </cell>
        </row>
        <row r="2234">
          <cell r="C2234" t="str">
            <v>1.A.01.415.51</v>
          </cell>
          <cell r="F2234" t="str">
            <v>CONCRETO ESTRUTURAL Fck=15 MPa AC/BC</v>
          </cell>
          <cell r="AC2234" t="str">
            <v>m³</v>
          </cell>
          <cell r="AG2234">
            <v>464.4</v>
          </cell>
          <cell r="AK2234">
            <v>1.41</v>
          </cell>
          <cell r="AO2234">
            <v>654.79999999999995</v>
          </cell>
        </row>
        <row r="2235">
          <cell r="C2235" t="str">
            <v>1.A.01.580.02</v>
          </cell>
          <cell r="F2235" t="str">
            <v>FORNECIMENTO, PREPARO E COLOCAÇÃO FORMAS AÇO CA 50</v>
          </cell>
          <cell r="AC2235" t="str">
            <v>m³</v>
          </cell>
          <cell r="AG2235">
            <v>5.9550000000000001</v>
          </cell>
          <cell r="AK2235">
            <v>4.0999999999999996</v>
          </cell>
          <cell r="AO2235">
            <v>24.42</v>
          </cell>
        </row>
        <row r="2241">
          <cell r="Y2241" t="str">
            <v>CUSTO DE MATERIAIS - TOTAL</v>
          </cell>
          <cell r="AO2241">
            <v>872.09999999999991</v>
          </cell>
        </row>
        <row r="2243">
          <cell r="C2243" t="str">
            <v>CÓDIGO</v>
          </cell>
          <cell r="F2243" t="str">
            <v>EQUIPAMENTO DE TRANSPORTE</v>
          </cell>
          <cell r="S2243" t="str">
            <v>TIPO</v>
          </cell>
          <cell r="V2243" t="str">
            <v>PISO</v>
          </cell>
          <cell r="Y2243" t="str">
            <v>MATERIAL</v>
          </cell>
          <cell r="AE2243" t="str">
            <v>CUSTO (tkm)</v>
          </cell>
          <cell r="AH2243" t="str">
            <v>DT            (km)</v>
          </cell>
          <cell r="AK2243" t="str">
            <v>CONSUMO</v>
          </cell>
          <cell r="AO2243" t="str">
            <v>CUSTO TOTAL</v>
          </cell>
        </row>
        <row r="2245">
          <cell r="AO2245">
            <v>0</v>
          </cell>
        </row>
        <row r="2246">
          <cell r="AO2246">
            <v>0</v>
          </cell>
        </row>
        <row r="2247">
          <cell r="AO2247">
            <v>0</v>
          </cell>
        </row>
        <row r="2248">
          <cell r="AO2248">
            <v>0</v>
          </cell>
        </row>
        <row r="2249">
          <cell r="AO2249">
            <v>0</v>
          </cell>
        </row>
        <row r="2250">
          <cell r="AO2250">
            <v>0</v>
          </cell>
        </row>
        <row r="2251">
          <cell r="AO2251">
            <v>0</v>
          </cell>
        </row>
        <row r="2252">
          <cell r="AO2252">
            <v>0</v>
          </cell>
        </row>
        <row r="2253">
          <cell r="Y2253" t="str">
            <v>CUSTO DE TRANSPORTE - TOTAL</v>
          </cell>
          <cell r="AO2253">
            <v>0</v>
          </cell>
        </row>
        <row r="2255">
          <cell r="Y2255" t="str">
            <v>CUSTO UNITÁRIO DIRETO - TOTAL</v>
          </cell>
          <cell r="AO2255">
            <v>1096.71</v>
          </cell>
        </row>
        <row r="2256">
          <cell r="Y2256" t="str">
            <v>LDI</v>
          </cell>
          <cell r="AH2256">
            <v>0.27839999999999998</v>
          </cell>
          <cell r="AO2256">
            <v>305.32</v>
          </cell>
        </row>
        <row r="2257">
          <cell r="A2257" t="str">
            <v>2.S.04.962.51</v>
          </cell>
          <cell r="Y2257" t="str">
            <v>PREÇO UNITÁRIO TOTAL</v>
          </cell>
          <cell r="AO2257">
            <v>1402.03</v>
          </cell>
        </row>
        <row r="2259">
          <cell r="C2259" t="str">
            <v>OBSERVAÇÕES:</v>
          </cell>
        </row>
        <row r="2266">
          <cell r="C2266" t="str">
            <v>RODOVIA:</v>
          </cell>
          <cell r="G2266" t="str">
            <v>BR-487/PR</v>
          </cell>
          <cell r="AB2266" t="str">
            <v>DATA-BASE:      MARÇO/2011/PR</v>
          </cell>
          <cell r="AJ2266" t="str">
            <v>PB-Qd 08</v>
          </cell>
        </row>
        <row r="2267">
          <cell r="C2267" t="str">
            <v>TRECHO:</v>
          </cell>
          <cell r="G2267" t="str">
            <v>DIV. MS/PR - ENTR. BR-373(B)/PR-151 (P. GROSSA)</v>
          </cell>
        </row>
        <row r="2268">
          <cell r="C2268" t="str">
            <v>SUBTRECHO:</v>
          </cell>
          <cell r="G2268" t="str">
            <v xml:space="preserve">ENTR. PR-180/323(B)(CRUZEIRO DO OESTE) - ENTR. PR-465 (NOVA BRASÍLIA)                </v>
          </cell>
        </row>
        <row r="2271">
          <cell r="C2271" t="str">
            <v>COMPOSIÇÃO DE PREÇO UNITÁRIO</v>
          </cell>
        </row>
        <row r="2273">
          <cell r="C2273" t="str">
            <v>CÓDIGO:</v>
          </cell>
          <cell r="G2273" t="str">
            <v>2.S.04.962.52</v>
          </cell>
          <cell r="K2273" t="str">
            <v>SERVIÇO:</v>
          </cell>
          <cell r="O2273" t="str">
            <v>CAIXA DE LIGAÇÃO E PASSAGEM - CLP 02 AC/BC</v>
          </cell>
          <cell r="AL2273" t="str">
            <v>UNIDADE:</v>
          </cell>
          <cell r="AP2273" t="str">
            <v>und</v>
          </cell>
        </row>
        <row r="2276">
          <cell r="C2276" t="str">
            <v>CÓDIGO</v>
          </cell>
          <cell r="F2276" t="str">
            <v>EQUIPAMENTOS</v>
          </cell>
          <cell r="V2276" t="str">
            <v>QUANT.</v>
          </cell>
          <cell r="Y2276" t="str">
            <v>UTILIZAÇÃO</v>
          </cell>
          <cell r="AG2276" t="str">
            <v>CUSTO OPERACIONAL</v>
          </cell>
          <cell r="AO2276" t="str">
            <v>CUSTO HORÁRIO</v>
          </cell>
        </row>
        <row r="2277">
          <cell r="Y2277" t="str">
            <v>PROD.</v>
          </cell>
          <cell r="AC2277" t="str">
            <v>IMPROD.</v>
          </cell>
          <cell r="AG2277" t="str">
            <v>PROD.</v>
          </cell>
          <cell r="AK2277" t="str">
            <v>IMPROD.</v>
          </cell>
        </row>
        <row r="2286">
          <cell r="Y2286" t="str">
            <v>CUSTO HORÁRIO DE EQUIPAMENTOS - TOTAL</v>
          </cell>
          <cell r="AO2286">
            <v>0</v>
          </cell>
        </row>
        <row r="2288">
          <cell r="C2288" t="str">
            <v>CÓDIGO</v>
          </cell>
          <cell r="F2288" t="str">
            <v>MÃO-DE-OBRA SUPLEMENTAR</v>
          </cell>
          <cell r="AC2288" t="str">
            <v>K ou R</v>
          </cell>
          <cell r="AG2288" t="str">
            <v>QUANT.</v>
          </cell>
          <cell r="AK2288" t="str">
            <v>SALÁRIO BASE</v>
          </cell>
          <cell r="AO2288" t="str">
            <v>CUSTO HORÁRIO</v>
          </cell>
        </row>
        <row r="2290">
          <cell r="C2290" t="str">
            <v>T501</v>
          </cell>
          <cell r="F2290" t="str">
            <v>ENCARREGADO DE TURMA</v>
          </cell>
          <cell r="AG2290">
            <v>8.1</v>
          </cell>
          <cell r="AK2290">
            <v>22.98488</v>
          </cell>
          <cell r="AO2290">
            <v>186.18</v>
          </cell>
        </row>
        <row r="2298">
          <cell r="Y2298" t="str">
            <v>FERRAMENTAS MANUAIS</v>
          </cell>
          <cell r="AG2298" t="str">
            <v>15,51%</v>
          </cell>
          <cell r="AK2298">
            <v>186.18</v>
          </cell>
          <cell r="AO2298">
            <v>28.88</v>
          </cell>
        </row>
        <row r="2299">
          <cell r="Y2299" t="str">
            <v>CUSTO HORÁRIO DE MÃO-DE-OBRA - TOTAL</v>
          </cell>
          <cell r="AO2299">
            <v>215.06</v>
          </cell>
        </row>
        <row r="2301">
          <cell r="Y2301" t="str">
            <v>CUSTO HORÁRIO DE EXECUÇÃO</v>
          </cell>
          <cell r="AO2301">
            <v>215.06</v>
          </cell>
        </row>
        <row r="2302">
          <cell r="C2302" t="str">
            <v>PRODUÇÃO DA EQUIPE</v>
          </cell>
          <cell r="Q2302">
            <v>1</v>
          </cell>
          <cell r="V2302" t="str">
            <v>und</v>
          </cell>
          <cell r="Y2302" t="str">
            <v>CUSTO UNITÁRIO DE EXECUÇÃO</v>
          </cell>
          <cell r="AO2302">
            <v>215.06</v>
          </cell>
        </row>
        <row r="2304">
          <cell r="C2304" t="str">
            <v>CÓDIGO</v>
          </cell>
          <cell r="F2304" t="str">
            <v>MATERIAIS</v>
          </cell>
          <cell r="AC2304" t="str">
            <v>UNIDADE</v>
          </cell>
          <cell r="AG2304" t="str">
            <v>CUSTO UNITÁRIO</v>
          </cell>
          <cell r="AK2304" t="str">
            <v>CONSUMO</v>
          </cell>
          <cell r="AO2304" t="str">
            <v>CUSTO TOTAL</v>
          </cell>
        </row>
        <row r="2306">
          <cell r="C2306" t="str">
            <v>1.A.01.401.01</v>
          </cell>
          <cell r="F2306" t="str">
            <v>FORMA COMUM DE MADEIRA</v>
          </cell>
          <cell r="AC2306" t="str">
            <v>m²</v>
          </cell>
          <cell r="AG2306">
            <v>40.42</v>
          </cell>
          <cell r="AK2306">
            <v>4.7720000000000002</v>
          </cell>
          <cell r="AO2306">
            <v>192.88</v>
          </cell>
        </row>
        <row r="2307">
          <cell r="C2307" t="str">
            <v>1.A.01.415.51</v>
          </cell>
          <cell r="F2307" t="str">
            <v>CONCRETO ESTRUTURAL Fck=15 MPa AC/BC</v>
          </cell>
          <cell r="AC2307" t="str">
            <v>m³</v>
          </cell>
          <cell r="AG2307">
            <v>464.4</v>
          </cell>
          <cell r="AK2307">
            <v>1.35</v>
          </cell>
          <cell r="AO2307">
            <v>626.94000000000005</v>
          </cell>
        </row>
        <row r="2308">
          <cell r="C2308" t="str">
            <v>1.A.01.580.02</v>
          </cell>
          <cell r="F2308" t="str">
            <v>FORNECIMENTO, PREPARO E COLOCAÇÃO FORMAS AÇO CA 50</v>
          </cell>
          <cell r="AC2308" t="str">
            <v>m³</v>
          </cell>
          <cell r="AG2308">
            <v>5.9550000000000001</v>
          </cell>
          <cell r="AK2308">
            <v>4.0999999999999996</v>
          </cell>
          <cell r="AO2308">
            <v>24.42</v>
          </cell>
        </row>
        <row r="2314">
          <cell r="Y2314" t="str">
            <v>CUSTO DE MATERIAIS - TOTAL</v>
          </cell>
          <cell r="AO2314">
            <v>844.24</v>
          </cell>
        </row>
        <row r="2316">
          <cell r="C2316" t="str">
            <v>CÓDIGO</v>
          </cell>
          <cell r="F2316" t="str">
            <v>EQUIPAMENTO DE TRANSPORTE</v>
          </cell>
          <cell r="S2316" t="str">
            <v>TIPO</v>
          </cell>
          <cell r="V2316" t="str">
            <v>PISO</v>
          </cell>
          <cell r="Y2316" t="str">
            <v>MATERIAL</v>
          </cell>
          <cell r="AE2316" t="str">
            <v>CUSTO (tkm)</v>
          </cell>
          <cell r="AH2316" t="str">
            <v>DT            (km)</v>
          </cell>
          <cell r="AK2316" t="str">
            <v>CONSUMO</v>
          </cell>
          <cell r="AO2316" t="str">
            <v>CUSTO TOTAL</v>
          </cell>
        </row>
        <row r="2318">
          <cell r="AO2318">
            <v>0</v>
          </cell>
        </row>
        <row r="2319">
          <cell r="AO2319">
            <v>0</v>
          </cell>
        </row>
        <row r="2320">
          <cell r="AO2320">
            <v>0</v>
          </cell>
        </row>
        <row r="2321">
          <cell r="AO2321">
            <v>0</v>
          </cell>
        </row>
        <row r="2322">
          <cell r="AO2322">
            <v>0</v>
          </cell>
        </row>
        <row r="2323">
          <cell r="AO2323">
            <v>0</v>
          </cell>
        </row>
        <row r="2324">
          <cell r="AO2324">
            <v>0</v>
          </cell>
        </row>
        <row r="2325">
          <cell r="AO2325">
            <v>0</v>
          </cell>
        </row>
        <row r="2326">
          <cell r="Y2326" t="str">
            <v>CUSTO DE TRANSPORTE - TOTAL</v>
          </cell>
          <cell r="AO2326">
            <v>0</v>
          </cell>
        </row>
        <row r="2328">
          <cell r="Y2328" t="str">
            <v>CUSTO UNITÁRIO DIRETO - TOTAL</v>
          </cell>
          <cell r="AO2328">
            <v>1059.3</v>
          </cell>
        </row>
        <row r="2329">
          <cell r="Y2329" t="str">
            <v>LDI</v>
          </cell>
          <cell r="AH2329">
            <v>0.27839999999999998</v>
          </cell>
          <cell r="AO2329">
            <v>294.91000000000003</v>
          </cell>
        </row>
        <row r="2330">
          <cell r="A2330" t="str">
            <v>2.S.04.962.52</v>
          </cell>
          <cell r="Y2330" t="str">
            <v>PREÇO UNITÁRIO TOTAL</v>
          </cell>
          <cell r="AO2330">
            <v>1354.21</v>
          </cell>
        </row>
        <row r="2332">
          <cell r="C2332" t="str">
            <v>OBSERVAÇÕES:</v>
          </cell>
        </row>
        <row r="2339">
          <cell r="C2339" t="str">
            <v>RODOVIA:</v>
          </cell>
          <cell r="G2339" t="str">
            <v>BR-487/PR</v>
          </cell>
          <cell r="AB2339" t="str">
            <v>DATA-BASE:      MARÇO/2011/PR</v>
          </cell>
          <cell r="AJ2339" t="str">
            <v>PB-Qd 08</v>
          </cell>
        </row>
        <row r="2340">
          <cell r="C2340" t="str">
            <v>TRECHO:</v>
          </cell>
          <cell r="G2340" t="str">
            <v>DIV. MS/PR - ENTR. BR-373(B)/PR-151 (P. GROSSA)</v>
          </cell>
        </row>
        <row r="2341">
          <cell r="C2341" t="str">
            <v>SUBTRECHO:</v>
          </cell>
          <cell r="G2341" t="str">
            <v xml:space="preserve">ENTR. PR-180/323(B)(CRUZEIRO DO OESTE) - ENTR. PR-465 (NOVA BRASÍLIA)                </v>
          </cell>
        </row>
        <row r="2344">
          <cell r="C2344" t="str">
            <v>COMPOSIÇÃO DE PREÇO UNITÁRIO</v>
          </cell>
        </row>
        <row r="2346">
          <cell r="C2346" t="str">
            <v>CÓDIGO:</v>
          </cell>
          <cell r="G2346" t="str">
            <v>2.S.04.962.58</v>
          </cell>
          <cell r="K2346" t="str">
            <v>SERVIÇO:</v>
          </cell>
          <cell r="O2346" t="str">
            <v>CAIXA DE LIGAÇÃO E PASSAGEM - CLP 08 AC/BC</v>
          </cell>
          <cell r="AL2346" t="str">
            <v>UNIDADE:</v>
          </cell>
          <cell r="AP2346" t="str">
            <v>und</v>
          </cell>
        </row>
        <row r="2349">
          <cell r="C2349" t="str">
            <v>CÓDIGO</v>
          </cell>
          <cell r="F2349" t="str">
            <v>EQUIPAMENTOS</v>
          </cell>
          <cell r="V2349" t="str">
            <v>QUANT.</v>
          </cell>
          <cell r="Y2349" t="str">
            <v>UTILIZAÇÃO</v>
          </cell>
          <cell r="AG2349" t="str">
            <v>CUSTO OPERACIONAL</v>
          </cell>
          <cell r="AO2349" t="str">
            <v>CUSTO HORÁRIO</v>
          </cell>
        </row>
        <row r="2350">
          <cell r="Y2350" t="str">
            <v>PROD.</v>
          </cell>
          <cell r="AC2350" t="str">
            <v>IMPROD.</v>
          </cell>
          <cell r="AG2350" t="str">
            <v>PROD.</v>
          </cell>
          <cell r="AK2350" t="str">
            <v>IMPROD.</v>
          </cell>
        </row>
        <row r="2359">
          <cell r="Y2359" t="str">
            <v>CUSTO HORÁRIO DE EQUIPAMENTOS - TOTAL</v>
          </cell>
          <cell r="AO2359">
            <v>0</v>
          </cell>
        </row>
        <row r="2361">
          <cell r="C2361" t="str">
            <v>CÓDIGO</v>
          </cell>
          <cell r="F2361" t="str">
            <v>MÃO-DE-OBRA SUPLEMENTAR</v>
          </cell>
          <cell r="AC2361" t="str">
            <v>K ou R</v>
          </cell>
          <cell r="AG2361" t="str">
            <v>QUANT.</v>
          </cell>
          <cell r="AK2361" t="str">
            <v>SALÁRIO BASE</v>
          </cell>
          <cell r="AO2361" t="str">
            <v>CUSTO HORÁRIO</v>
          </cell>
        </row>
        <row r="2363">
          <cell r="C2363" t="str">
            <v>T501</v>
          </cell>
          <cell r="F2363" t="str">
            <v>ENCARREGADO DE TURMA</v>
          </cell>
          <cell r="AG2363">
            <v>9.66</v>
          </cell>
          <cell r="AK2363">
            <v>22.98488</v>
          </cell>
          <cell r="AO2363">
            <v>222.03</v>
          </cell>
        </row>
        <row r="2371">
          <cell r="Y2371" t="str">
            <v>FERRAMENTAS MANUAIS</v>
          </cell>
          <cell r="AG2371" t="str">
            <v>15,51%</v>
          </cell>
          <cell r="AK2371">
            <v>222.03</v>
          </cell>
          <cell r="AO2371">
            <v>34.44</v>
          </cell>
        </row>
        <row r="2372">
          <cell r="Y2372" t="str">
            <v>CUSTO HORÁRIO DE MÃO-DE-OBRA - TOTAL</v>
          </cell>
          <cell r="AO2372">
            <v>256.47000000000003</v>
          </cell>
        </row>
        <row r="2374">
          <cell r="Y2374" t="str">
            <v>CUSTO HORÁRIO DE EXECUÇÃO</v>
          </cell>
          <cell r="AO2374">
            <v>256.47000000000003</v>
          </cell>
        </row>
        <row r="2375">
          <cell r="C2375" t="str">
            <v>PRODUÇÃO DA EQUIPE</v>
          </cell>
          <cell r="Q2375">
            <v>1</v>
          </cell>
          <cell r="V2375" t="str">
            <v>und</v>
          </cell>
          <cell r="Y2375" t="str">
            <v>CUSTO UNITÁRIO DE EXECUÇÃO</v>
          </cell>
          <cell r="AO2375">
            <v>256.47000000000003</v>
          </cell>
        </row>
        <row r="2377">
          <cell r="C2377" t="str">
            <v>CÓDIGO</v>
          </cell>
          <cell r="F2377" t="str">
            <v>MATERIAIS</v>
          </cell>
          <cell r="AC2377" t="str">
            <v>UNIDADE</v>
          </cell>
          <cell r="AG2377" t="str">
            <v>CUSTO UNITÁRIO</v>
          </cell>
          <cell r="AK2377" t="str">
            <v>CONSUMO</v>
          </cell>
          <cell r="AO2377" t="str">
            <v>CUSTO TOTAL</v>
          </cell>
        </row>
        <row r="2379">
          <cell r="C2379" t="str">
            <v>1.A.01.401.01</v>
          </cell>
          <cell r="F2379" t="str">
            <v>FORMA COMUM DE MADEIRA</v>
          </cell>
          <cell r="AC2379" t="str">
            <v>m²</v>
          </cell>
          <cell r="AG2379">
            <v>40.42</v>
          </cell>
          <cell r="AK2379">
            <v>5.7720000000000002</v>
          </cell>
          <cell r="AO2379">
            <v>233.3</v>
          </cell>
        </row>
        <row r="2380">
          <cell r="C2380" t="str">
            <v>1.A.01.415.51</v>
          </cell>
          <cell r="F2380" t="str">
            <v>CONCRETO ESTRUTURAL Fck=15 MPa AC/BC</v>
          </cell>
          <cell r="AC2380" t="str">
            <v>m³</v>
          </cell>
          <cell r="AG2380">
            <v>464.4</v>
          </cell>
          <cell r="AK2380">
            <v>1.61</v>
          </cell>
          <cell r="AO2380">
            <v>747.68</v>
          </cell>
        </row>
        <row r="2381">
          <cell r="C2381" t="str">
            <v>1.A.01.580.02</v>
          </cell>
          <cell r="F2381" t="str">
            <v>FORNECIMENTO, PREPARO E COLOCAÇÃO FORMAS AÇO CA 50</v>
          </cell>
          <cell r="AC2381" t="str">
            <v>m³</v>
          </cell>
          <cell r="AG2381">
            <v>5.9550000000000001</v>
          </cell>
          <cell r="AK2381">
            <v>4.0999999999999996</v>
          </cell>
          <cell r="AO2381">
            <v>24.42</v>
          </cell>
        </row>
        <row r="2387">
          <cell r="Y2387" t="str">
            <v>CUSTO DE MATERIAIS - TOTAL</v>
          </cell>
          <cell r="AO2387">
            <v>1005.4</v>
          </cell>
        </row>
        <row r="2389">
          <cell r="C2389" t="str">
            <v>CÓDIGO</v>
          </cell>
          <cell r="F2389" t="str">
            <v>EQUIPAMENTO DE TRANSPORTE</v>
          </cell>
          <cell r="S2389" t="str">
            <v>TIPO</v>
          </cell>
          <cell r="V2389" t="str">
            <v>PISO</v>
          </cell>
          <cell r="Y2389" t="str">
            <v>MATERIAL</v>
          </cell>
          <cell r="AE2389" t="str">
            <v>CUSTO (tkm)</v>
          </cell>
          <cell r="AH2389" t="str">
            <v>DT            (km)</v>
          </cell>
          <cell r="AK2389" t="str">
            <v>CONSUMO</v>
          </cell>
          <cell r="AO2389" t="str">
            <v>CUSTO TOTAL</v>
          </cell>
        </row>
        <row r="2391">
          <cell r="AO2391">
            <v>0</v>
          </cell>
        </row>
        <row r="2392">
          <cell r="AO2392">
            <v>0</v>
          </cell>
        </row>
        <row r="2393">
          <cell r="AO2393">
            <v>0</v>
          </cell>
        </row>
        <row r="2394">
          <cell r="AO2394">
            <v>0</v>
          </cell>
        </row>
        <row r="2395">
          <cell r="AO2395">
            <v>0</v>
          </cell>
        </row>
        <row r="2396">
          <cell r="AO2396">
            <v>0</v>
          </cell>
        </row>
        <row r="2397">
          <cell r="AO2397">
            <v>0</v>
          </cell>
        </row>
        <row r="2398">
          <cell r="AO2398">
            <v>0</v>
          </cell>
        </row>
        <row r="2399">
          <cell r="Y2399" t="str">
            <v>CUSTO DE TRANSPORTE - TOTAL</v>
          </cell>
          <cell r="AO2399">
            <v>0</v>
          </cell>
        </row>
        <row r="2401">
          <cell r="Y2401" t="str">
            <v>CUSTO UNITÁRIO DIRETO - TOTAL</v>
          </cell>
          <cell r="AO2401">
            <v>1261.8699999999999</v>
          </cell>
        </row>
        <row r="2402">
          <cell r="Y2402" t="str">
            <v>LDI</v>
          </cell>
          <cell r="AH2402">
            <v>0.27839999999999998</v>
          </cell>
          <cell r="AO2402">
            <v>351.3</v>
          </cell>
        </row>
        <row r="2403">
          <cell r="A2403" t="str">
            <v>2.S.04.962.58</v>
          </cell>
          <cell r="Y2403" t="str">
            <v>PREÇO UNITÁRIO TOTAL</v>
          </cell>
          <cell r="AO2403">
            <v>1613.1699999999998</v>
          </cell>
        </row>
        <row r="2405">
          <cell r="C2405" t="str">
            <v>OBSERVAÇÕES:</v>
          </cell>
        </row>
        <row r="2412">
          <cell r="C2412" t="str">
            <v>RODOVIA:</v>
          </cell>
          <cell r="G2412" t="str">
            <v>BR-487/PR</v>
          </cell>
          <cell r="AB2412" t="str">
            <v>DATA-BASE:      MARÇO/2011/PR</v>
          </cell>
          <cell r="AJ2412" t="str">
            <v>PB-Qd 08</v>
          </cell>
        </row>
        <row r="2413">
          <cell r="C2413" t="str">
            <v>TRECHO:</v>
          </cell>
          <cell r="G2413" t="str">
            <v>DIV. MS/PR - ENTR. BR-373(B)/PR-151 (P. GROSSA)</v>
          </cell>
        </row>
        <row r="2414">
          <cell r="C2414" t="str">
            <v>SUBTRECHO:</v>
          </cell>
          <cell r="G2414" t="str">
            <v xml:space="preserve">ENTR. PR-180/323(B)(CRUZEIRO DO OESTE) - ENTR. PR-465 (NOVA BRASÍLIA)                </v>
          </cell>
        </row>
        <row r="2417">
          <cell r="C2417" t="str">
            <v>COMPOSIÇÃO DE PREÇO UNITÁRIO</v>
          </cell>
        </row>
        <row r="2419">
          <cell r="C2419" t="str">
            <v>CÓDIGO:</v>
          </cell>
          <cell r="G2419" t="str">
            <v>2.S.04.963.51</v>
          </cell>
          <cell r="K2419" t="str">
            <v>SERVIÇO:</v>
          </cell>
          <cell r="O2419" t="str">
            <v>POÇO DE VISITA - PVI 01 AC/BC</v>
          </cell>
          <cell r="AL2419" t="str">
            <v>UNIDADE:</v>
          </cell>
          <cell r="AP2419" t="str">
            <v>und</v>
          </cell>
        </row>
        <row r="2422">
          <cell r="C2422" t="str">
            <v>CÓDIGO</v>
          </cell>
          <cell r="F2422" t="str">
            <v>EQUIPAMENTOS</v>
          </cell>
          <cell r="V2422" t="str">
            <v>QUANT.</v>
          </cell>
          <cell r="Y2422" t="str">
            <v>UTILIZAÇÃO</v>
          </cell>
          <cell r="AG2422" t="str">
            <v>CUSTO OPERACIONAL</v>
          </cell>
          <cell r="AO2422" t="str">
            <v>CUSTO HORÁRIO</v>
          </cell>
        </row>
        <row r="2423">
          <cell r="Y2423" t="str">
            <v>PROD.</v>
          </cell>
          <cell r="AC2423" t="str">
            <v>IMPROD.</v>
          </cell>
          <cell r="AG2423" t="str">
            <v>PROD.</v>
          </cell>
          <cell r="AK2423" t="str">
            <v>IMPROD.</v>
          </cell>
        </row>
        <row r="2432">
          <cell r="Y2432" t="str">
            <v>CUSTO HORÁRIO DE EQUIPAMENTOS - TOTAL</v>
          </cell>
          <cell r="AO2432">
            <v>0</v>
          </cell>
        </row>
        <row r="2434">
          <cell r="C2434" t="str">
            <v>CÓDIGO</v>
          </cell>
          <cell r="F2434" t="str">
            <v>MÃO-DE-OBRA SUPLEMENTAR</v>
          </cell>
          <cell r="AC2434" t="str">
            <v>K ou R</v>
          </cell>
          <cell r="AG2434" t="str">
            <v>QUANT.</v>
          </cell>
          <cell r="AK2434" t="str">
            <v>SALÁRIO BASE</v>
          </cell>
          <cell r="AO2434" t="str">
            <v>CUSTO HORÁRIO</v>
          </cell>
        </row>
        <row r="2436">
          <cell r="C2436" t="str">
            <v>T501</v>
          </cell>
          <cell r="F2436" t="str">
            <v>ENCARREGADO DE TURMA</v>
          </cell>
          <cell r="AG2436">
            <v>10.64</v>
          </cell>
          <cell r="AK2436">
            <v>22.98488</v>
          </cell>
          <cell r="AO2436">
            <v>244.56</v>
          </cell>
        </row>
        <row r="2444">
          <cell r="Y2444" t="str">
            <v>FERRAMENTAS MANUAIS</v>
          </cell>
          <cell r="AG2444" t="str">
            <v>15,51%</v>
          </cell>
          <cell r="AK2444">
            <v>244.56</v>
          </cell>
          <cell r="AO2444">
            <v>37.93</v>
          </cell>
        </row>
        <row r="2445">
          <cell r="Y2445" t="str">
            <v>CUSTO HORÁRIO DE MÃO-DE-OBRA - TOTAL</v>
          </cell>
          <cell r="AO2445">
            <v>282.49</v>
          </cell>
        </row>
        <row r="2447">
          <cell r="Y2447" t="str">
            <v>CUSTO HORÁRIO DE EXECUÇÃO</v>
          </cell>
          <cell r="AO2447">
            <v>282.49</v>
          </cell>
        </row>
        <row r="2448">
          <cell r="C2448" t="str">
            <v>PRODUÇÃO DA EQUIPE</v>
          </cell>
          <cell r="Q2448">
            <v>1</v>
          </cell>
          <cell r="V2448" t="str">
            <v>und</v>
          </cell>
          <cell r="Y2448" t="str">
            <v>CUSTO UNITÁRIO DE EXECUÇÃO</v>
          </cell>
          <cell r="AO2448">
            <v>282.49</v>
          </cell>
        </row>
        <row r="2450">
          <cell r="C2450" t="str">
            <v>CÓDIGO</v>
          </cell>
          <cell r="F2450" t="str">
            <v>MATERIAIS</v>
          </cell>
          <cell r="AC2450" t="str">
            <v>UNIDADE</v>
          </cell>
          <cell r="AG2450" t="str">
            <v>CUSTO UNITÁRIO</v>
          </cell>
          <cell r="AK2450" t="str">
            <v>CONSUMO</v>
          </cell>
          <cell r="AO2450" t="str">
            <v>CUSTO TOTAL</v>
          </cell>
        </row>
        <row r="2452">
          <cell r="C2452" t="str">
            <v>1.A.01.401.01</v>
          </cell>
          <cell r="F2452" t="str">
            <v>FORMA COMUM DE MADEIRA</v>
          </cell>
          <cell r="AC2452" t="str">
            <v>m²</v>
          </cell>
          <cell r="AG2452">
            <v>40.42</v>
          </cell>
          <cell r="AK2452">
            <v>6.02</v>
          </cell>
          <cell r="AO2452">
            <v>243.33</v>
          </cell>
        </row>
        <row r="2453">
          <cell r="C2453" t="str">
            <v>1.A.01.415.51</v>
          </cell>
          <cell r="F2453" t="str">
            <v>CONCRETO ESTRUTURAL Fck=15 MPa AC/BC</v>
          </cell>
          <cell r="AC2453" t="str">
            <v>m³</v>
          </cell>
          <cell r="AG2453">
            <v>464.4</v>
          </cell>
          <cell r="AK2453">
            <v>1.74</v>
          </cell>
          <cell r="AO2453">
            <v>808.06</v>
          </cell>
        </row>
        <row r="2454">
          <cell r="C2454" t="str">
            <v>1.A.01.580.02</v>
          </cell>
          <cell r="F2454" t="str">
            <v>FORNECIMENTO, PREPARO E COLOCAÇÃO FORMAS AÇO CA 50</v>
          </cell>
          <cell r="AC2454" t="str">
            <v>m³</v>
          </cell>
          <cell r="AG2454">
            <v>5.9550000000000001</v>
          </cell>
          <cell r="AK2454">
            <v>17</v>
          </cell>
          <cell r="AO2454">
            <v>101.24</v>
          </cell>
        </row>
        <row r="2460">
          <cell r="Y2460" t="str">
            <v>CUSTO DE MATERIAIS - TOTAL</v>
          </cell>
          <cell r="AO2460">
            <v>1152.6299999999999</v>
          </cell>
        </row>
        <row r="2462">
          <cell r="C2462" t="str">
            <v>CÓDIGO</v>
          </cell>
          <cell r="F2462" t="str">
            <v>EQUIPAMENTO DE TRANSPORTE</v>
          </cell>
          <cell r="S2462" t="str">
            <v>TIPO</v>
          </cell>
          <cell r="V2462" t="str">
            <v>PISO</v>
          </cell>
          <cell r="Y2462" t="str">
            <v>MATERIAL</v>
          </cell>
          <cell r="AE2462" t="str">
            <v>CUSTO (tkm)</v>
          </cell>
          <cell r="AH2462" t="str">
            <v>DT            (km)</v>
          </cell>
          <cell r="AK2462" t="str">
            <v>CONSUMO</v>
          </cell>
          <cell r="AO2462" t="str">
            <v>CUSTO TOTAL</v>
          </cell>
        </row>
        <row r="2464">
          <cell r="AO2464">
            <v>0</v>
          </cell>
        </row>
        <row r="2465">
          <cell r="AO2465">
            <v>0</v>
          </cell>
        </row>
        <row r="2466">
          <cell r="AO2466">
            <v>0</v>
          </cell>
        </row>
        <row r="2467">
          <cell r="AO2467">
            <v>0</v>
          </cell>
        </row>
        <row r="2468">
          <cell r="AO2468">
            <v>0</v>
          </cell>
        </row>
        <row r="2469">
          <cell r="AO2469">
            <v>0</v>
          </cell>
        </row>
        <row r="2470">
          <cell r="AO2470">
            <v>0</v>
          </cell>
        </row>
        <row r="2471">
          <cell r="AO2471">
            <v>0</v>
          </cell>
        </row>
        <row r="2472">
          <cell r="Y2472" t="str">
            <v>CUSTO DE TRANSPORTE - TOTAL</v>
          </cell>
          <cell r="AO2472">
            <v>0</v>
          </cell>
        </row>
        <row r="2474">
          <cell r="Y2474" t="str">
            <v>CUSTO UNITÁRIO DIRETO - TOTAL</v>
          </cell>
          <cell r="AO2474">
            <v>1435.12</v>
          </cell>
        </row>
        <row r="2475">
          <cell r="Y2475" t="str">
            <v>LDI</v>
          </cell>
          <cell r="AH2475">
            <v>0.27839999999999998</v>
          </cell>
          <cell r="AO2475">
            <v>399.54</v>
          </cell>
        </row>
        <row r="2476">
          <cell r="A2476" t="str">
            <v>2.S.04.963.51</v>
          </cell>
          <cell r="Y2476" t="str">
            <v>PREÇO UNITÁRIO TOTAL</v>
          </cell>
          <cell r="AO2476">
            <v>1834.6599999999999</v>
          </cell>
        </row>
        <row r="2478">
          <cell r="C2478" t="str">
            <v>OBSERVAÇÕES:</v>
          </cell>
        </row>
        <row r="2485">
          <cell r="C2485" t="str">
            <v>RODOVIA:</v>
          </cell>
          <cell r="G2485" t="str">
            <v>BR-487/PR</v>
          </cell>
          <cell r="AB2485" t="str">
            <v>DATA-BASE:      MARÇO/2011/PR</v>
          </cell>
          <cell r="AJ2485" t="str">
            <v>PB-Qd 08</v>
          </cell>
        </row>
        <row r="2486">
          <cell r="C2486" t="str">
            <v>TRECHO:</v>
          </cell>
          <cell r="G2486" t="str">
            <v>DIV. MS/PR - ENTR. BR-373(B)/PR-151 (P. GROSSA)</v>
          </cell>
        </row>
        <row r="2487">
          <cell r="C2487" t="str">
            <v>SUBTRECHO:</v>
          </cell>
          <cell r="G2487" t="str">
            <v xml:space="preserve">ENTR. PR-180/323(B)(CRUZEIRO DO OESTE) - ENTR. PR-465 (NOVA BRASÍLIA)                </v>
          </cell>
        </row>
        <row r="2490">
          <cell r="C2490" t="str">
            <v>COMPOSIÇÃO DE PREÇO UNITÁRIO</v>
          </cell>
        </row>
        <row r="2492">
          <cell r="C2492" t="str">
            <v>CÓDIGO:</v>
          </cell>
          <cell r="G2492" t="str">
            <v>2.S.04.963.52</v>
          </cell>
          <cell r="K2492" t="str">
            <v>SERVIÇO:</v>
          </cell>
          <cell r="O2492" t="str">
            <v>POÇO DE VISITA - PVI 02 AC/BC</v>
          </cell>
          <cell r="AL2492" t="str">
            <v>UNIDADE:</v>
          </cell>
          <cell r="AP2492" t="str">
            <v>und</v>
          </cell>
        </row>
        <row r="2495">
          <cell r="C2495" t="str">
            <v>CÓDIGO</v>
          </cell>
          <cell r="F2495" t="str">
            <v>EQUIPAMENTOS</v>
          </cell>
          <cell r="V2495" t="str">
            <v>QUANT.</v>
          </cell>
          <cell r="Y2495" t="str">
            <v>UTILIZAÇÃO</v>
          </cell>
          <cell r="AG2495" t="str">
            <v>CUSTO OPERACIONAL</v>
          </cell>
          <cell r="AO2495" t="str">
            <v>CUSTO HORÁRIO</v>
          </cell>
        </row>
        <row r="2496">
          <cell r="Y2496" t="str">
            <v>PROD.</v>
          </cell>
          <cell r="AC2496" t="str">
            <v>IMPROD.</v>
          </cell>
          <cell r="AG2496" t="str">
            <v>PROD.</v>
          </cell>
          <cell r="AK2496" t="str">
            <v>IMPROD.</v>
          </cell>
        </row>
        <row r="2505">
          <cell r="Y2505" t="str">
            <v>CUSTO HORÁRIO DE EQUIPAMENTOS - TOTAL</v>
          </cell>
          <cell r="AO2505">
            <v>0</v>
          </cell>
        </row>
        <row r="2507">
          <cell r="C2507" t="str">
            <v>CÓDIGO</v>
          </cell>
          <cell r="F2507" t="str">
            <v>MÃO-DE-OBRA SUPLEMENTAR</v>
          </cell>
          <cell r="AC2507" t="str">
            <v>K ou R</v>
          </cell>
          <cell r="AG2507" t="str">
            <v>QUANT.</v>
          </cell>
          <cell r="AK2507" t="str">
            <v>SALÁRIO BASE</v>
          </cell>
          <cell r="AO2507" t="str">
            <v>CUSTO HORÁRIO</v>
          </cell>
        </row>
        <row r="2509">
          <cell r="C2509" t="str">
            <v>T501</v>
          </cell>
          <cell r="F2509" t="str">
            <v>ENCARREGADO DE TURMA</v>
          </cell>
          <cell r="AG2509">
            <v>10.02</v>
          </cell>
          <cell r="AK2509">
            <v>22.98488</v>
          </cell>
          <cell r="AO2509">
            <v>230.31</v>
          </cell>
        </row>
        <row r="2517">
          <cell r="Y2517" t="str">
            <v>FERRAMENTAS MANUAIS</v>
          </cell>
          <cell r="AG2517" t="str">
            <v>15,51%</v>
          </cell>
          <cell r="AK2517">
            <v>230.31</v>
          </cell>
          <cell r="AO2517">
            <v>35.72</v>
          </cell>
        </row>
        <row r="2518">
          <cell r="Y2518" t="str">
            <v>CUSTO HORÁRIO DE MÃO-DE-OBRA - TOTAL</v>
          </cell>
          <cell r="AO2518">
            <v>266.02999999999997</v>
          </cell>
        </row>
        <row r="2520">
          <cell r="Y2520" t="str">
            <v>CUSTO HORÁRIO DE EXECUÇÃO</v>
          </cell>
          <cell r="AO2520">
            <v>266.02999999999997</v>
          </cell>
        </row>
        <row r="2521">
          <cell r="C2521" t="str">
            <v>PRODUÇÃO DA EQUIPE</v>
          </cell>
          <cell r="Q2521">
            <v>1</v>
          </cell>
          <cell r="V2521" t="str">
            <v>und</v>
          </cell>
          <cell r="Y2521" t="str">
            <v>CUSTO UNITÁRIO DE EXECUÇÃO</v>
          </cell>
          <cell r="AO2521">
            <v>266.02999999999997</v>
          </cell>
        </row>
        <row r="2523">
          <cell r="C2523" t="str">
            <v>CÓDIGO</v>
          </cell>
          <cell r="F2523" t="str">
            <v>MATERIAIS</v>
          </cell>
          <cell r="AC2523" t="str">
            <v>UNIDADE</v>
          </cell>
          <cell r="AG2523" t="str">
            <v>CUSTO UNITÁRIO</v>
          </cell>
          <cell r="AK2523" t="str">
            <v>CONSUMO</v>
          </cell>
          <cell r="AO2523" t="str">
            <v>CUSTO TOTAL</v>
          </cell>
        </row>
        <row r="2525">
          <cell r="C2525" t="str">
            <v>1.A.01.401.01</v>
          </cell>
          <cell r="F2525" t="str">
            <v>FORMA COMUM DE MADEIRA</v>
          </cell>
          <cell r="AC2525" t="str">
            <v>m²</v>
          </cell>
          <cell r="AG2525">
            <v>40.42</v>
          </cell>
          <cell r="AK2525">
            <v>15.05</v>
          </cell>
          <cell r="AO2525">
            <v>608.32000000000005</v>
          </cell>
        </row>
        <row r="2526">
          <cell r="C2526" t="str">
            <v>1.A.01.415.51</v>
          </cell>
          <cell r="F2526" t="str">
            <v>CONCRETO ESTRUTURAL Fck=15 MPa AC/BC</v>
          </cell>
          <cell r="AC2526" t="str">
            <v>m³</v>
          </cell>
          <cell r="AG2526">
            <v>464.4</v>
          </cell>
          <cell r="AK2526">
            <v>1.67</v>
          </cell>
          <cell r="AO2526">
            <v>775.55</v>
          </cell>
        </row>
        <row r="2527">
          <cell r="C2527" t="str">
            <v>1.A.01.580.02</v>
          </cell>
          <cell r="F2527" t="str">
            <v>FORNECIMENTO, PREPARO E COLOCAÇÃO FORMAS AÇO CA 50</v>
          </cell>
          <cell r="AC2527" t="str">
            <v>m³</v>
          </cell>
          <cell r="AG2527">
            <v>5.9550000000000001</v>
          </cell>
          <cell r="AK2527">
            <v>17</v>
          </cell>
          <cell r="AO2527">
            <v>101.24</v>
          </cell>
        </row>
        <row r="2533">
          <cell r="Y2533" t="str">
            <v>CUSTO DE MATERIAIS - TOTAL</v>
          </cell>
          <cell r="AO2533">
            <v>1485.11</v>
          </cell>
        </row>
        <row r="2535">
          <cell r="C2535" t="str">
            <v>CÓDIGO</v>
          </cell>
          <cell r="F2535" t="str">
            <v>EQUIPAMENTO DE TRANSPORTE</v>
          </cell>
          <cell r="S2535" t="str">
            <v>TIPO</v>
          </cell>
          <cell r="V2535" t="str">
            <v>PISO</v>
          </cell>
          <cell r="Y2535" t="str">
            <v>MATERIAL</v>
          </cell>
          <cell r="AE2535" t="str">
            <v>CUSTO (tkm)</v>
          </cell>
          <cell r="AH2535" t="str">
            <v>DT            (km)</v>
          </cell>
          <cell r="AK2535" t="str">
            <v>CONSUMO</v>
          </cell>
          <cell r="AO2535" t="str">
            <v>CUSTO TOTAL</v>
          </cell>
        </row>
        <row r="2537">
          <cell r="AO2537">
            <v>0</v>
          </cell>
        </row>
        <row r="2538">
          <cell r="AO2538">
            <v>0</v>
          </cell>
        </row>
        <row r="2539">
          <cell r="AO2539">
            <v>0</v>
          </cell>
        </row>
        <row r="2540">
          <cell r="AO2540">
            <v>0</v>
          </cell>
        </row>
        <row r="2541">
          <cell r="AO2541">
            <v>0</v>
          </cell>
        </row>
        <row r="2542">
          <cell r="AO2542">
            <v>0</v>
          </cell>
        </row>
        <row r="2543">
          <cell r="AO2543">
            <v>0</v>
          </cell>
        </row>
        <row r="2544">
          <cell r="AO2544">
            <v>0</v>
          </cell>
        </row>
        <row r="2545">
          <cell r="Y2545" t="str">
            <v>CUSTO DE TRANSPORTE - TOTAL</v>
          </cell>
          <cell r="AO2545">
            <v>0</v>
          </cell>
        </row>
        <row r="2547">
          <cell r="Y2547" t="str">
            <v>CUSTO UNITÁRIO DIRETO - TOTAL</v>
          </cell>
          <cell r="AO2547">
            <v>1751.1399999999999</v>
          </cell>
        </row>
        <row r="2548">
          <cell r="Y2548" t="str">
            <v>LDI</v>
          </cell>
          <cell r="AH2548">
            <v>0.27839999999999998</v>
          </cell>
          <cell r="AO2548">
            <v>487.52</v>
          </cell>
        </row>
        <row r="2549">
          <cell r="A2549" t="str">
            <v>2.S.04.963.52</v>
          </cell>
          <cell r="Y2549" t="str">
            <v>PREÇO UNITÁRIO TOTAL</v>
          </cell>
          <cell r="AO2549">
            <v>2238.66</v>
          </cell>
        </row>
        <row r="2551">
          <cell r="C2551" t="str">
            <v>OBSERVAÇÕES:</v>
          </cell>
        </row>
        <row r="2558">
          <cell r="C2558" t="str">
            <v>RODOVIA:</v>
          </cell>
          <cell r="G2558" t="str">
            <v>BR-487/PR</v>
          </cell>
          <cell r="AB2558" t="str">
            <v>DATA-BASE:      MARÇO/2011/PR</v>
          </cell>
          <cell r="AJ2558" t="str">
            <v>PB-Qd 08</v>
          </cell>
        </row>
        <row r="2559">
          <cell r="C2559" t="str">
            <v>TRECHO:</v>
          </cell>
          <cell r="G2559" t="str">
            <v>DIV. MS/PR - ENTR. BR-373(B)/PR-151 (P. GROSSA)</v>
          </cell>
        </row>
        <row r="2560">
          <cell r="C2560" t="str">
            <v>SUBTRECHO:</v>
          </cell>
          <cell r="G2560" t="str">
            <v xml:space="preserve">ENTR. PR-180/323(B)(CRUZEIRO DO OESTE) - ENTR. PR-465 (NOVA BRASÍLIA)                </v>
          </cell>
        </row>
        <row r="2563">
          <cell r="C2563" t="str">
            <v>COMPOSIÇÃO DE PREÇO UNITÁRIO</v>
          </cell>
        </row>
        <row r="2565">
          <cell r="C2565" t="str">
            <v>CÓDIGO:</v>
          </cell>
          <cell r="G2565" t="str">
            <v>2.S.04.964.51</v>
          </cell>
          <cell r="K2565" t="str">
            <v>SERVIÇO:</v>
          </cell>
          <cell r="O2565" t="str">
            <v>TUBULAÇÃO DE DRENAGEM URBANA - D=0,40m S/ BERÇO AC/BC</v>
          </cell>
          <cell r="AL2565" t="str">
            <v>UNIDADE:</v>
          </cell>
          <cell r="AP2565" t="str">
            <v>m</v>
          </cell>
        </row>
        <row r="2568">
          <cell r="C2568" t="str">
            <v>CÓDIGO</v>
          </cell>
          <cell r="F2568" t="str">
            <v>EQUIPAMENTOS</v>
          </cell>
          <cell r="V2568" t="str">
            <v>QUANT.</v>
          </cell>
          <cell r="Y2568" t="str">
            <v>UTILIZAÇÃO</v>
          </cell>
          <cell r="AG2568" t="str">
            <v>CUSTO OPERACIONAL</v>
          </cell>
          <cell r="AO2568" t="str">
            <v>CUSTO HORÁRIO</v>
          </cell>
        </row>
        <row r="2569">
          <cell r="Y2569" t="str">
            <v>PROD.</v>
          </cell>
          <cell r="AC2569" t="str">
            <v>IMPROD.</v>
          </cell>
          <cell r="AG2569" t="str">
            <v>PROD.</v>
          </cell>
          <cell r="AK2569" t="str">
            <v>IMPROD.</v>
          </cell>
        </row>
        <row r="2570">
          <cell r="C2570" t="str">
            <v>E434</v>
          </cell>
          <cell r="F2570" t="str">
            <v>CAMINHÃO CARROCERIA: MERCEDES BENZ: L 1620/51 - C/ GUINDAUTO 6 t x m</v>
          </cell>
          <cell r="V2570">
            <v>0.01</v>
          </cell>
          <cell r="Y2570">
            <v>1</v>
          </cell>
          <cell r="AC2570">
            <v>0</v>
          </cell>
          <cell r="AG2570">
            <v>88.770300000000006</v>
          </cell>
          <cell r="AK2570">
            <v>17.939399999999999</v>
          </cell>
          <cell r="AO2570">
            <v>0.89</v>
          </cell>
        </row>
        <row r="2578">
          <cell r="Y2578" t="str">
            <v>CUSTO HORÁRIO DE EQUIPAMENTOS - TOTAL</v>
          </cell>
          <cell r="AO2578">
            <v>0.89</v>
          </cell>
        </row>
        <row r="2580">
          <cell r="C2580" t="str">
            <v>CÓDIGO</v>
          </cell>
          <cell r="F2580" t="str">
            <v>MÃO-DE-OBRA SUPLEMENTAR</v>
          </cell>
          <cell r="AC2580" t="str">
            <v>K ou R</v>
          </cell>
          <cell r="AG2580" t="str">
            <v>QUANT.</v>
          </cell>
          <cell r="AK2580" t="str">
            <v>SALÁRIO BASE</v>
          </cell>
          <cell r="AO2580" t="str">
            <v>CUSTO HORÁRIO</v>
          </cell>
        </row>
        <row r="2582">
          <cell r="C2582" t="str">
            <v>T501</v>
          </cell>
          <cell r="F2582" t="str">
            <v>ENCARREGADO DE TURMA</v>
          </cell>
          <cell r="AG2582">
            <v>2.7</v>
          </cell>
          <cell r="AK2582">
            <v>22.98488</v>
          </cell>
          <cell r="AO2582">
            <v>62.06</v>
          </cell>
        </row>
        <row r="2583">
          <cell r="C2583" t="str">
            <v>T604</v>
          </cell>
          <cell r="F2583" t="str">
            <v>PEDREIRO</v>
          </cell>
          <cell r="AG2583">
            <v>0.25</v>
          </cell>
          <cell r="AK2583">
            <v>11.156079999999999</v>
          </cell>
          <cell r="AO2583">
            <v>2.79</v>
          </cell>
        </row>
        <row r="2584">
          <cell r="C2584" t="str">
            <v>T701</v>
          </cell>
          <cell r="F2584" t="str">
            <v>SERVENTE</v>
          </cell>
          <cell r="AG2584">
            <v>0.8</v>
          </cell>
          <cell r="AK2584">
            <v>7.90456</v>
          </cell>
          <cell r="AO2584">
            <v>6.32</v>
          </cell>
        </row>
        <row r="2590">
          <cell r="Y2590" t="str">
            <v>FERRAMENTAS MANUAIS</v>
          </cell>
          <cell r="AG2590" t="str">
            <v>20,51%</v>
          </cell>
          <cell r="AK2590">
            <v>71.170000000000016</v>
          </cell>
          <cell r="AO2590">
            <v>14.6</v>
          </cell>
        </row>
        <row r="2591">
          <cell r="Y2591" t="str">
            <v>CUSTO HORÁRIO DE MÃO-DE-OBRA - TOTAL</v>
          </cell>
          <cell r="AO2591">
            <v>85.77000000000001</v>
          </cell>
        </row>
        <row r="2593">
          <cell r="Y2593" t="str">
            <v>CUSTO HORÁRIO DE EXECUÇÃO</v>
          </cell>
          <cell r="AO2593">
            <v>86.660000000000011</v>
          </cell>
        </row>
        <row r="2594">
          <cell r="C2594" t="str">
            <v>PRODUÇÃO DA EQUIPE</v>
          </cell>
          <cell r="Q2594">
            <v>1</v>
          </cell>
          <cell r="V2594" t="str">
            <v>m</v>
          </cell>
          <cell r="Y2594" t="str">
            <v>CUSTO UNITÁRIO DE EXECUÇÃO</v>
          </cell>
          <cell r="AO2594">
            <v>86.66</v>
          </cell>
        </row>
        <row r="2596">
          <cell r="C2596" t="str">
            <v>CÓDIGO</v>
          </cell>
          <cell r="F2596" t="str">
            <v>MATERIAIS</v>
          </cell>
          <cell r="AC2596" t="str">
            <v>UNIDADE</v>
          </cell>
          <cell r="AG2596" t="str">
            <v>CUSTO UNITÁRIO</v>
          </cell>
          <cell r="AK2596" t="str">
            <v>CONSUMO</v>
          </cell>
          <cell r="AO2596" t="str">
            <v>CUSTO TOTAL</v>
          </cell>
        </row>
        <row r="2598">
          <cell r="C2598" t="str">
            <v>1.A.01.604.51</v>
          </cell>
          <cell r="F2598" t="str">
            <v>ARGAMASSA CIMENTO-AREIA 1:4 AC</v>
          </cell>
          <cell r="AC2598" t="str">
            <v>m²</v>
          </cell>
          <cell r="AG2598">
            <v>478.40999999999997</v>
          </cell>
          <cell r="AK2598">
            <v>3.0000000000000001E-3</v>
          </cell>
          <cell r="AO2598">
            <v>1.44</v>
          </cell>
        </row>
        <row r="2599">
          <cell r="C2599" t="str">
            <v>1.A.01.751.51</v>
          </cell>
          <cell r="F2599" t="str">
            <v>CONFECÇÃO TUBOS CONCRETO  D=0,40 M AC/BC</v>
          </cell>
          <cell r="AC2599" t="str">
            <v>m³</v>
          </cell>
          <cell r="AG2599">
            <v>49.651825000000002</v>
          </cell>
          <cell r="AK2599">
            <v>1</v>
          </cell>
          <cell r="AO2599">
            <v>49.65</v>
          </cell>
        </row>
        <row r="2602">
          <cell r="F2602">
            <v>0</v>
          </cell>
          <cell r="AC2602">
            <v>0</v>
          </cell>
          <cell r="AG2602">
            <v>0</v>
          </cell>
          <cell r="AO2602">
            <v>0</v>
          </cell>
        </row>
        <row r="2606">
          <cell r="Y2606" t="str">
            <v>CUSTO DE MATERIAIS - TOTAL</v>
          </cell>
          <cell r="AO2606">
            <v>51.089999999999996</v>
          </cell>
        </row>
        <row r="2608">
          <cell r="C2608" t="str">
            <v>CÓDIGO</v>
          </cell>
          <cell r="F2608" t="str">
            <v>EQUIPAMENTO DE TRANSPORTE</v>
          </cell>
          <cell r="S2608" t="str">
            <v>TIPO</v>
          </cell>
          <cell r="V2608" t="str">
            <v>PISO</v>
          </cell>
          <cell r="Y2608" t="str">
            <v>MATERIAL</v>
          </cell>
          <cell r="AE2608" t="str">
            <v>CUSTO (tkm)</v>
          </cell>
          <cell r="AH2608" t="str">
            <v>DT            (km)</v>
          </cell>
          <cell r="AK2608" t="str">
            <v>CONSUMO</v>
          </cell>
          <cell r="AO2608" t="str">
            <v>CUSTO TOTAL</v>
          </cell>
        </row>
        <row r="2610">
          <cell r="C2610" t="str">
            <v>1.A.00.001.40</v>
          </cell>
          <cell r="F2610" t="str">
            <v>CAMINHÃO CARROCERIA</v>
          </cell>
          <cell r="S2610" t="str">
            <v>LOCAL</v>
          </cell>
          <cell r="V2610" t="str">
            <v>NPAV</v>
          </cell>
          <cell r="Y2610" t="str">
            <v>TUBO</v>
          </cell>
          <cell r="AE2610">
            <v>1.1100000000000001</v>
          </cell>
          <cell r="AH2610">
            <v>9.8000000000000007</v>
          </cell>
          <cell r="AK2610">
            <v>0.3</v>
          </cell>
          <cell r="AO2610">
            <v>3.26</v>
          </cell>
        </row>
        <row r="2611">
          <cell r="AO2611">
            <v>0</v>
          </cell>
        </row>
        <row r="2612">
          <cell r="AO2612">
            <v>0</v>
          </cell>
        </row>
        <row r="2613">
          <cell r="AO2613">
            <v>0</v>
          </cell>
        </row>
        <row r="2614">
          <cell r="AO2614">
            <v>0</v>
          </cell>
        </row>
        <row r="2615">
          <cell r="AO2615">
            <v>0</v>
          </cell>
        </row>
        <row r="2616">
          <cell r="AO2616">
            <v>0</v>
          </cell>
        </row>
        <row r="2617">
          <cell r="AO2617">
            <v>0</v>
          </cell>
        </row>
        <row r="2618">
          <cell r="Y2618" t="str">
            <v>CUSTO DE TRANSPORTE - TOTAL</v>
          </cell>
          <cell r="AO2618">
            <v>3.26</v>
          </cell>
        </row>
        <row r="2620">
          <cell r="Y2620" t="str">
            <v>CUSTO UNITÁRIO DIRETO - TOTAL</v>
          </cell>
          <cell r="AO2620">
            <v>141.01</v>
          </cell>
        </row>
        <row r="2621">
          <cell r="Y2621" t="str">
            <v>LDI</v>
          </cell>
          <cell r="AH2621">
            <v>0.27839999999999998</v>
          </cell>
          <cell r="AO2621">
            <v>39.26</v>
          </cell>
        </row>
        <row r="2622">
          <cell r="A2622" t="str">
            <v>2.S.04.964.51</v>
          </cell>
          <cell r="Y2622" t="str">
            <v>PREÇO UNITÁRIO TOTAL</v>
          </cell>
          <cell r="AO2622">
            <v>180.26999999999998</v>
          </cell>
        </row>
        <row r="2624">
          <cell r="C2624" t="str">
            <v>OBSERVAÇÕES:</v>
          </cell>
        </row>
        <row r="2631">
          <cell r="C2631" t="str">
            <v>RODOVIA:</v>
          </cell>
          <cell r="G2631" t="str">
            <v>BR-487/PR</v>
          </cell>
          <cell r="AB2631" t="str">
            <v>DATA-BASE:      MARÇO/2011/PR</v>
          </cell>
          <cell r="AJ2631" t="str">
            <v>PB-Qd 08</v>
          </cell>
        </row>
        <row r="2632">
          <cell r="C2632" t="str">
            <v>TRECHO:</v>
          </cell>
          <cell r="G2632" t="str">
            <v>DIV. MS/PR - ENTR. BR-373(B)/PR-151 (P. GROSSA)</v>
          </cell>
        </row>
        <row r="2633">
          <cell r="C2633" t="str">
            <v>SUBTRECHO:</v>
          </cell>
          <cell r="G2633" t="str">
            <v xml:space="preserve">ENTR. PR-180/323(B)(CRUZEIRO DO OESTE) - ENTR. PR-465 (NOVA BRASÍLIA)                </v>
          </cell>
        </row>
        <row r="2636">
          <cell r="C2636" t="str">
            <v>COMPOSIÇÃO DE PREÇO UNITÁRIO</v>
          </cell>
        </row>
        <row r="2638">
          <cell r="C2638" t="str">
            <v>CÓDIGO:</v>
          </cell>
          <cell r="G2638" t="str">
            <v>2.S.04.964.52</v>
          </cell>
          <cell r="K2638" t="str">
            <v>SERVIÇO:</v>
          </cell>
          <cell r="O2638" t="str">
            <v>TUBULAÇÃO DE DRENAGEM URBANA - D=0,60m S/ BERÇO AC/BC</v>
          </cell>
          <cell r="AL2638" t="str">
            <v>UNIDADE:</v>
          </cell>
          <cell r="AP2638" t="str">
            <v>m</v>
          </cell>
        </row>
        <row r="2641">
          <cell r="C2641" t="str">
            <v>CÓDIGO</v>
          </cell>
          <cell r="F2641" t="str">
            <v>EQUIPAMENTOS</v>
          </cell>
          <cell r="V2641" t="str">
            <v>QUANT.</v>
          </cell>
          <cell r="Y2641" t="str">
            <v>UTILIZAÇÃO</v>
          </cell>
          <cell r="AG2641" t="str">
            <v>CUSTO OPERACIONAL</v>
          </cell>
          <cell r="AO2641" t="str">
            <v>CUSTO HORÁRIO</v>
          </cell>
        </row>
        <row r="2642">
          <cell r="Y2642" t="str">
            <v>PROD.</v>
          </cell>
          <cell r="AC2642" t="str">
            <v>IMPROD.</v>
          </cell>
          <cell r="AG2642" t="str">
            <v>PROD.</v>
          </cell>
          <cell r="AK2642" t="str">
            <v>IMPROD.</v>
          </cell>
        </row>
        <row r="2643">
          <cell r="C2643" t="str">
            <v>E434</v>
          </cell>
          <cell r="F2643" t="str">
            <v>CAMINHÃO CARROCERIA: MERCEDES BENZ: L 1620/51 - C/ GUINDAUTO 6 t x m</v>
          </cell>
          <cell r="V2643">
            <v>0.01</v>
          </cell>
          <cell r="Y2643">
            <v>1</v>
          </cell>
          <cell r="AC2643">
            <v>0</v>
          </cell>
          <cell r="AG2643">
            <v>88.770300000000006</v>
          </cell>
          <cell r="AK2643">
            <v>17.939399999999999</v>
          </cell>
          <cell r="AO2643">
            <v>0.89</v>
          </cell>
        </row>
        <row r="2651">
          <cell r="Y2651" t="str">
            <v>CUSTO HORÁRIO DE EQUIPAMENTOS - TOTAL</v>
          </cell>
          <cell r="AO2651">
            <v>0.89</v>
          </cell>
        </row>
        <row r="2653">
          <cell r="C2653" t="str">
            <v>CÓDIGO</v>
          </cell>
          <cell r="F2653" t="str">
            <v>MÃO-DE-OBRA SUPLEMENTAR</v>
          </cell>
          <cell r="AC2653" t="str">
            <v>K ou R</v>
          </cell>
          <cell r="AG2653" t="str">
            <v>QUANT.</v>
          </cell>
          <cell r="AK2653" t="str">
            <v>SALÁRIO BASE</v>
          </cell>
          <cell r="AO2653" t="str">
            <v>CUSTO HORÁRIO</v>
          </cell>
        </row>
        <row r="2655">
          <cell r="C2655" t="str">
            <v>T501</v>
          </cell>
          <cell r="F2655" t="str">
            <v>ENCARREGADO DE TURMA</v>
          </cell>
          <cell r="AG2655">
            <v>2.7</v>
          </cell>
          <cell r="AK2655">
            <v>22.98488</v>
          </cell>
          <cell r="AO2655">
            <v>62.06</v>
          </cell>
        </row>
        <row r="2656">
          <cell r="C2656" t="str">
            <v>T604</v>
          </cell>
          <cell r="F2656" t="str">
            <v>PEDREIRO</v>
          </cell>
          <cell r="AG2656">
            <v>0.3</v>
          </cell>
          <cell r="AK2656">
            <v>11.156079999999999</v>
          </cell>
          <cell r="AO2656">
            <v>3.35</v>
          </cell>
        </row>
        <row r="2657">
          <cell r="C2657" t="str">
            <v>T701</v>
          </cell>
          <cell r="F2657" t="str">
            <v>SERVENTE</v>
          </cell>
          <cell r="AG2657">
            <v>0.9</v>
          </cell>
          <cell r="AK2657">
            <v>7.90456</v>
          </cell>
          <cell r="AO2657">
            <v>7.11</v>
          </cell>
        </row>
        <row r="2663">
          <cell r="Y2663" t="str">
            <v>FERRAMENTAS MANUAIS</v>
          </cell>
          <cell r="AG2663" t="str">
            <v>20,51%</v>
          </cell>
          <cell r="AK2663">
            <v>72.52</v>
          </cell>
          <cell r="AO2663">
            <v>14.87</v>
          </cell>
        </row>
        <row r="2664">
          <cell r="Y2664" t="str">
            <v>CUSTO HORÁRIO DE MÃO-DE-OBRA - TOTAL</v>
          </cell>
          <cell r="AO2664">
            <v>87.39</v>
          </cell>
        </row>
        <row r="2666">
          <cell r="Y2666" t="str">
            <v>CUSTO HORÁRIO DE EXECUÇÃO</v>
          </cell>
          <cell r="AO2666">
            <v>88.28</v>
          </cell>
        </row>
        <row r="2667">
          <cell r="C2667" t="str">
            <v>PRODUÇÃO DA EQUIPE</v>
          </cell>
          <cell r="Q2667">
            <v>1</v>
          </cell>
          <cell r="V2667" t="str">
            <v>m</v>
          </cell>
          <cell r="Y2667" t="str">
            <v>CUSTO UNITÁRIO DE EXECUÇÃO</v>
          </cell>
          <cell r="AO2667">
            <v>88.28</v>
          </cell>
        </row>
        <row r="2669">
          <cell r="C2669" t="str">
            <v>CÓDIGO</v>
          </cell>
          <cell r="F2669" t="str">
            <v>MATERIAIS</v>
          </cell>
          <cell r="AC2669" t="str">
            <v>UNIDADE</v>
          </cell>
          <cell r="AG2669" t="str">
            <v>CUSTO UNITÁRIO</v>
          </cell>
          <cell r="AK2669" t="str">
            <v>CONSUMO</v>
          </cell>
          <cell r="AO2669" t="str">
            <v>CUSTO TOTAL</v>
          </cell>
        </row>
        <row r="2671">
          <cell r="C2671" t="str">
            <v>1.A.01.604.51</v>
          </cell>
          <cell r="F2671" t="str">
            <v>ARGAMASSA CIMENTO-AREIA 1:4 AC</v>
          </cell>
          <cell r="AC2671" t="str">
            <v>m²</v>
          </cell>
          <cell r="AG2671">
            <v>478.40999999999997</v>
          </cell>
          <cell r="AK2671">
            <v>5.0000000000000001E-3</v>
          </cell>
          <cell r="AO2671">
            <v>2.39</v>
          </cell>
        </row>
        <row r="2672">
          <cell r="C2672" t="str">
            <v>1.A.01.755.51</v>
          </cell>
          <cell r="F2672" t="str">
            <v>CONFECÇÃO DE TUBOS DE CONCRETO ARMADO D=0,60M CA-4 AC/BC</v>
          </cell>
          <cell r="AC2672" t="str">
            <v>m³</v>
          </cell>
          <cell r="AG2672">
            <v>167.523775</v>
          </cell>
          <cell r="AK2672">
            <v>1</v>
          </cell>
          <cell r="AO2672">
            <v>167.52</v>
          </cell>
        </row>
        <row r="2675">
          <cell r="F2675">
            <v>0</v>
          </cell>
          <cell r="AC2675">
            <v>0</v>
          </cell>
          <cell r="AG2675">
            <v>0</v>
          </cell>
          <cell r="AO2675">
            <v>0</v>
          </cell>
        </row>
        <row r="2679">
          <cell r="Y2679" t="str">
            <v>CUSTO DE MATERIAIS - TOTAL</v>
          </cell>
          <cell r="AO2679">
            <v>169.91</v>
          </cell>
        </row>
        <row r="2681">
          <cell r="C2681" t="str">
            <v>CÓDIGO</v>
          </cell>
          <cell r="F2681" t="str">
            <v>EQUIPAMENTO DE TRANSPORTE</v>
          </cell>
          <cell r="S2681" t="str">
            <v>TIPO</v>
          </cell>
          <cell r="V2681" t="str">
            <v>PISO</v>
          </cell>
          <cell r="Y2681" t="str">
            <v>MATERIAL</v>
          </cell>
          <cell r="AE2681" t="str">
            <v>CUSTO (tkm)</v>
          </cell>
          <cell r="AH2681" t="str">
            <v>DT            (km)</v>
          </cell>
          <cell r="AK2681" t="str">
            <v>CONSUMO</v>
          </cell>
          <cell r="AO2681" t="str">
            <v>CUSTO TOTAL</v>
          </cell>
        </row>
        <row r="2683">
          <cell r="C2683" t="str">
            <v>1.A.00.001.40</v>
          </cell>
          <cell r="F2683" t="str">
            <v>CAMINHÃO CARROCERIA</v>
          </cell>
          <cell r="S2683" t="str">
            <v>LOCAL</v>
          </cell>
          <cell r="V2683" t="str">
            <v>NPAV</v>
          </cell>
          <cell r="Y2683" t="str">
            <v>TUBO</v>
          </cell>
          <cell r="AE2683">
            <v>1.1100000000000001</v>
          </cell>
          <cell r="AH2683">
            <v>9.8000000000000007</v>
          </cell>
          <cell r="AK2683">
            <v>0.41</v>
          </cell>
          <cell r="AO2683">
            <v>4.46</v>
          </cell>
        </row>
        <row r="2684">
          <cell r="AO2684">
            <v>0</v>
          </cell>
        </row>
        <row r="2685">
          <cell r="AO2685">
            <v>0</v>
          </cell>
        </row>
        <row r="2686">
          <cell r="AO2686">
            <v>0</v>
          </cell>
        </row>
        <row r="2687">
          <cell r="AO2687">
            <v>0</v>
          </cell>
        </row>
        <row r="2688">
          <cell r="AO2688">
            <v>0</v>
          </cell>
        </row>
        <row r="2689">
          <cell r="AO2689">
            <v>0</v>
          </cell>
        </row>
        <row r="2690">
          <cell r="AO2690">
            <v>0</v>
          </cell>
        </row>
        <row r="2691">
          <cell r="Y2691" t="str">
            <v>CUSTO DE TRANSPORTE - TOTAL</v>
          </cell>
          <cell r="AO2691">
            <v>4.46</v>
          </cell>
        </row>
        <row r="2693">
          <cell r="Y2693" t="str">
            <v>CUSTO UNITÁRIO DIRETO - TOTAL</v>
          </cell>
          <cell r="AO2693">
            <v>262.64999999999998</v>
          </cell>
        </row>
        <row r="2694">
          <cell r="Y2694" t="str">
            <v>LDI</v>
          </cell>
          <cell r="AH2694">
            <v>0.27839999999999998</v>
          </cell>
          <cell r="AO2694">
            <v>73.12</v>
          </cell>
        </row>
        <row r="2695">
          <cell r="A2695" t="str">
            <v>2.S.04.964.52</v>
          </cell>
          <cell r="Y2695" t="str">
            <v>PREÇO UNITÁRIO TOTAL</v>
          </cell>
          <cell r="AO2695">
            <v>335.77</v>
          </cell>
        </row>
        <row r="2697">
          <cell r="C2697" t="str">
            <v>OBSERVAÇÕES:</v>
          </cell>
        </row>
        <row r="2704">
          <cell r="C2704" t="str">
            <v>RODOVIA:</v>
          </cell>
          <cell r="G2704" t="str">
            <v>BR-487/PR</v>
          </cell>
          <cell r="AB2704" t="str">
            <v>DATA-BASE:      MARÇO/2011/PR</v>
          </cell>
          <cell r="AJ2704" t="str">
            <v>PB-Qd 08</v>
          </cell>
        </row>
        <row r="2705">
          <cell r="C2705" t="str">
            <v>TRECHO:</v>
          </cell>
          <cell r="G2705" t="str">
            <v>DIV. MS/PR - ENTR. BR-373(B)/PR-151 (P. GROSSA)</v>
          </cell>
        </row>
        <row r="2706">
          <cell r="C2706" t="str">
            <v>SUBTRECHO:</v>
          </cell>
          <cell r="G2706" t="str">
            <v xml:space="preserve">ENTR. PR-180/323(B)(CRUZEIRO DO OESTE) - ENTR. PR-465 (NOVA BRASÍLIA)                </v>
          </cell>
        </row>
        <row r="2709">
          <cell r="C2709" t="str">
            <v>COMPOSIÇÃO DE PREÇO UNITÁRIO</v>
          </cell>
        </row>
        <row r="2711">
          <cell r="C2711" t="str">
            <v>CÓDIGO:</v>
          </cell>
          <cell r="G2711" t="str">
            <v>2.S.04.990.51</v>
          </cell>
          <cell r="K2711" t="str">
            <v>SERVIÇO:</v>
          </cell>
          <cell r="O2711" t="str">
            <v>TRANSPOSIÇÃO DE SEGMENTO DE SARJETAS - TSS 01 AC/BC</v>
          </cell>
          <cell r="AL2711" t="str">
            <v>UNIDADE:</v>
          </cell>
          <cell r="AP2711" t="str">
            <v>m</v>
          </cell>
        </row>
        <row r="2714">
          <cell r="C2714" t="str">
            <v>CÓDIGO</v>
          </cell>
          <cell r="F2714" t="str">
            <v>EQUIPAMENTOS</v>
          </cell>
          <cell r="V2714" t="str">
            <v>QUANT.</v>
          </cell>
          <cell r="Y2714" t="str">
            <v>UTILIZAÇÃO</v>
          </cell>
          <cell r="AG2714" t="str">
            <v>CUSTO OPERACIONAL</v>
          </cell>
          <cell r="AO2714" t="str">
            <v>CUSTO HORÁRIO</v>
          </cell>
        </row>
        <row r="2715">
          <cell r="Y2715" t="str">
            <v>PROD.</v>
          </cell>
          <cell r="AC2715" t="str">
            <v>IMPROD.</v>
          </cell>
          <cell r="AG2715" t="str">
            <v>PROD.</v>
          </cell>
          <cell r="AK2715" t="str">
            <v>IMPROD.</v>
          </cell>
        </row>
        <row r="2724">
          <cell r="Y2724" t="str">
            <v>CUSTO HORÁRIO DE EQUIPAMENTOS - TOTAL</v>
          </cell>
          <cell r="AO2724">
            <v>0</v>
          </cell>
        </row>
        <row r="2726">
          <cell r="C2726" t="str">
            <v>CÓDIGO</v>
          </cell>
          <cell r="F2726" t="str">
            <v>MÃO-DE-OBRA SUPLEMENTAR</v>
          </cell>
          <cell r="AC2726" t="str">
            <v>K ou R</v>
          </cell>
          <cell r="AG2726" t="str">
            <v>QUANT.</v>
          </cell>
          <cell r="AK2726" t="str">
            <v>SALÁRIO BASE</v>
          </cell>
          <cell r="AO2726" t="str">
            <v>CUSTO HORÁRIO</v>
          </cell>
        </row>
        <row r="2728">
          <cell r="C2728" t="str">
            <v>T501</v>
          </cell>
          <cell r="F2728" t="str">
            <v>ENCARREGADO DE TURMA</v>
          </cell>
          <cell r="AG2728">
            <v>0.5</v>
          </cell>
          <cell r="AK2728">
            <v>22.98488</v>
          </cell>
          <cell r="AO2728">
            <v>11.49</v>
          </cell>
        </row>
        <row r="2729">
          <cell r="C2729" t="str">
            <v>T604</v>
          </cell>
          <cell r="F2729" t="str">
            <v>PEDREIRO</v>
          </cell>
          <cell r="AC2729">
            <v>0</v>
          </cell>
          <cell r="AG2729">
            <v>0.08</v>
          </cell>
          <cell r="AK2729">
            <v>11.156079999999999</v>
          </cell>
          <cell r="AO2729">
            <v>0.89</v>
          </cell>
        </row>
        <row r="2730">
          <cell r="C2730" t="str">
            <v>T701</v>
          </cell>
          <cell r="F2730" t="str">
            <v>SERVENTE</v>
          </cell>
          <cell r="AC2730">
            <v>0</v>
          </cell>
          <cell r="AG2730">
            <v>0.7</v>
          </cell>
          <cell r="AK2730">
            <v>7.90456</v>
          </cell>
          <cell r="AO2730">
            <v>5.53</v>
          </cell>
        </row>
        <row r="2736">
          <cell r="Y2736" t="str">
            <v>FERRAMENTAS MANUAIS</v>
          </cell>
          <cell r="AG2736" t="str">
            <v>20,51%</v>
          </cell>
          <cell r="AK2736">
            <v>17.91</v>
          </cell>
          <cell r="AO2736">
            <v>3.67</v>
          </cell>
        </row>
        <row r="2737">
          <cell r="Y2737" t="str">
            <v>CUSTO HORÁRIO DE MÃO-DE-OBRA - TOTAL</v>
          </cell>
          <cell r="AO2737">
            <v>21.58</v>
          </cell>
        </row>
        <row r="2739">
          <cell r="Y2739" t="str">
            <v>CUSTO HORÁRIO DE EXECUÇÃO</v>
          </cell>
          <cell r="AO2739">
            <v>21.58</v>
          </cell>
        </row>
        <row r="2740">
          <cell r="C2740" t="str">
            <v>PRODUÇÃO DA EQUIPE</v>
          </cell>
          <cell r="Q2740">
            <v>1</v>
          </cell>
          <cell r="V2740" t="str">
            <v>m</v>
          </cell>
          <cell r="Y2740" t="str">
            <v>CUSTO UNITÁRIO DE EXECUÇÃO</v>
          </cell>
          <cell r="AO2740">
            <v>21.58</v>
          </cell>
        </row>
        <row r="2742">
          <cell r="C2742" t="str">
            <v>CÓDIGO</v>
          </cell>
          <cell r="F2742" t="str">
            <v>MATERIAIS</v>
          </cell>
          <cell r="AC2742" t="str">
            <v>UNIDADE</v>
          </cell>
          <cell r="AG2742" t="str">
            <v>CUSTO UNITÁRIO</v>
          </cell>
          <cell r="AK2742" t="str">
            <v>CONSUMO</v>
          </cell>
          <cell r="AO2742" t="str">
            <v>CUSTO TOTAL</v>
          </cell>
        </row>
        <row r="2744">
          <cell r="C2744" t="str">
            <v>1.A.01.412.51</v>
          </cell>
          <cell r="F2744" t="str">
            <v>CONCRETO Fck=15 MPa AC/BC</v>
          </cell>
          <cell r="AC2744" t="str">
            <v>m³</v>
          </cell>
          <cell r="AG2744">
            <v>464.4</v>
          </cell>
          <cell r="AK2744">
            <v>0.3</v>
          </cell>
          <cell r="AO2744">
            <v>139.32</v>
          </cell>
        </row>
        <row r="2745">
          <cell r="C2745" t="str">
            <v>1.A.01.745.51</v>
          </cell>
          <cell r="F2745" t="str">
            <v>CONFECÇÃO TUBOS CONCRETO  D=0,30 M AC/BC</v>
          </cell>
          <cell r="AC2745" t="str">
            <v>m</v>
          </cell>
          <cell r="AG2745">
            <v>33.181249999999999</v>
          </cell>
          <cell r="AK2745">
            <v>1</v>
          </cell>
          <cell r="AO2745">
            <v>33.18</v>
          </cell>
        </row>
        <row r="2752">
          <cell r="Y2752" t="str">
            <v>CUSTO DE MATERIAIS - TOTAL</v>
          </cell>
          <cell r="AO2752">
            <v>172.5</v>
          </cell>
        </row>
        <row r="2754">
          <cell r="C2754" t="str">
            <v>CÓDIGO</v>
          </cell>
          <cell r="F2754" t="str">
            <v>EQUIPAMENTO DE TRANSPORTE</v>
          </cell>
          <cell r="S2754" t="str">
            <v>TIPO</v>
          </cell>
          <cell r="V2754" t="str">
            <v>PISO</v>
          </cell>
          <cell r="Y2754" t="str">
            <v>MATERIAL</v>
          </cell>
          <cell r="AE2754" t="str">
            <v>CUSTO (tkm)</v>
          </cell>
          <cell r="AH2754" t="str">
            <v>DT            (km)</v>
          </cell>
          <cell r="AK2754" t="str">
            <v>CONSUMO</v>
          </cell>
          <cell r="AO2754" t="str">
            <v>CUSTO TOTAL</v>
          </cell>
        </row>
        <row r="2756">
          <cell r="C2756" t="str">
            <v>1.A.00.001.40</v>
          </cell>
          <cell r="F2756" t="str">
            <v>CAMINHÃO CARROCERIA</v>
          </cell>
          <cell r="S2756" t="str">
            <v>LOCAL</v>
          </cell>
          <cell r="V2756" t="str">
            <v>NPAV</v>
          </cell>
          <cell r="Y2756" t="str">
            <v>TUBO</v>
          </cell>
          <cell r="AE2756">
            <v>1.1100000000000001</v>
          </cell>
          <cell r="AH2756">
            <v>9.8000000000000007</v>
          </cell>
          <cell r="AK2756">
            <v>0.05</v>
          </cell>
          <cell r="AO2756">
            <v>0.54</v>
          </cell>
        </row>
        <row r="2757">
          <cell r="AO2757">
            <v>0</v>
          </cell>
        </row>
        <row r="2758">
          <cell r="AO2758">
            <v>0</v>
          </cell>
        </row>
        <row r="2759">
          <cell r="AO2759">
            <v>0</v>
          </cell>
        </row>
        <row r="2760">
          <cell r="AO2760">
            <v>0</v>
          </cell>
        </row>
        <row r="2761">
          <cell r="AO2761">
            <v>0</v>
          </cell>
        </row>
        <row r="2762">
          <cell r="AO2762">
            <v>0</v>
          </cell>
        </row>
        <row r="2763">
          <cell r="AO2763">
            <v>0</v>
          </cell>
        </row>
        <row r="2764">
          <cell r="Y2764" t="str">
            <v>CUSTO DE TRANSPORTE - TOTAL</v>
          </cell>
          <cell r="AO2764">
            <v>0.54</v>
          </cell>
        </row>
        <row r="2766">
          <cell r="Y2766" t="str">
            <v>CUSTO UNITÁRIO DIRETO - TOTAL</v>
          </cell>
          <cell r="AO2766">
            <v>194.61999999999998</v>
          </cell>
        </row>
        <row r="2767">
          <cell r="Y2767" t="str">
            <v>LDI</v>
          </cell>
          <cell r="AH2767">
            <v>0.27839999999999998</v>
          </cell>
          <cell r="AO2767">
            <v>54.18</v>
          </cell>
        </row>
        <row r="2768">
          <cell r="A2768" t="str">
            <v>2.S.04.990.51</v>
          </cell>
          <cell r="Y2768" t="str">
            <v>PREÇO UNITÁRIO TOTAL</v>
          </cell>
          <cell r="AO2768">
            <v>248.79999999999998</v>
          </cell>
        </row>
        <row r="2770">
          <cell r="C2770" t="str">
            <v>OBSERVAÇÕES:</v>
          </cell>
        </row>
        <row r="2777">
          <cell r="C2777" t="str">
            <v>RODOVIA:</v>
          </cell>
          <cell r="G2777" t="str">
            <v>BR-487/PR</v>
          </cell>
          <cell r="AB2777" t="str">
            <v>DATA-BASE:      MARÇO/2011/PR</v>
          </cell>
          <cell r="AJ2777" t="str">
            <v>PB-Qd 08</v>
          </cell>
        </row>
        <row r="2778">
          <cell r="C2778" t="str">
            <v>TRECHO:</v>
          </cell>
          <cell r="G2778" t="str">
            <v>DIV. MS/PR - ENTR. BR-373(B)/PR-151 (P. GROSSA)</v>
          </cell>
        </row>
        <row r="2779">
          <cell r="C2779" t="str">
            <v>SUBTRECHO:</v>
          </cell>
          <cell r="G2779" t="str">
            <v xml:space="preserve">ENTR. PR-180/323(B)(CRUZEIRO DO OESTE) - ENTR. PR-465 (NOVA BRASÍLIA)                </v>
          </cell>
        </row>
        <row r="2782">
          <cell r="C2782" t="str">
            <v>COMPOSIÇÃO DE PREÇO UNITÁRIO</v>
          </cell>
        </row>
        <row r="2784">
          <cell r="C2784" t="str">
            <v>CÓDIGO:</v>
          </cell>
          <cell r="G2784" t="str">
            <v>2.S.04.990.52</v>
          </cell>
          <cell r="K2784" t="str">
            <v>SERVIÇO:</v>
          </cell>
          <cell r="O2784" t="str">
            <v>TRANSPOSIÇÃO DE SEGMENTO DE SARJETAS - TSS 02 AC/BC</v>
          </cell>
          <cell r="AL2784" t="str">
            <v>UNIDADE:</v>
          </cell>
          <cell r="AP2784" t="str">
            <v>m</v>
          </cell>
        </row>
        <row r="2787">
          <cell r="C2787" t="str">
            <v>CÓDIGO</v>
          </cell>
          <cell r="F2787" t="str">
            <v>EQUIPAMENTOS</v>
          </cell>
          <cell r="V2787" t="str">
            <v>QUANT.</v>
          </cell>
          <cell r="Y2787" t="str">
            <v>UTILIZAÇÃO</v>
          </cell>
          <cell r="AG2787" t="str">
            <v>CUSTO OPERACIONAL</v>
          </cell>
          <cell r="AO2787" t="str">
            <v>CUSTO HORÁRIO</v>
          </cell>
        </row>
        <row r="2788">
          <cell r="Y2788" t="str">
            <v>PROD.</v>
          </cell>
          <cell r="AC2788" t="str">
            <v>IMPROD.</v>
          </cell>
          <cell r="AG2788" t="str">
            <v>PROD.</v>
          </cell>
          <cell r="AK2788" t="str">
            <v>IMPROD.</v>
          </cell>
        </row>
        <row r="2797">
          <cell r="Y2797" t="str">
            <v>CUSTO HORÁRIO DE EQUIPAMENTOS - TOTAL</v>
          </cell>
          <cell r="AO2797">
            <v>0</v>
          </cell>
        </row>
        <row r="2799">
          <cell r="C2799" t="str">
            <v>CÓDIGO</v>
          </cell>
          <cell r="F2799" t="str">
            <v>MÃO-DE-OBRA SUPLEMENTAR</v>
          </cell>
          <cell r="AC2799" t="str">
            <v>K ou R</v>
          </cell>
          <cell r="AG2799" t="str">
            <v>QUANT.</v>
          </cell>
          <cell r="AK2799" t="str">
            <v>SALÁRIO BASE</v>
          </cell>
          <cell r="AO2799" t="str">
            <v>CUSTO HORÁRIO</v>
          </cell>
        </row>
        <row r="2801">
          <cell r="C2801" t="str">
            <v>T501</v>
          </cell>
          <cell r="F2801" t="str">
            <v>ENCARREGADO DE TURMA</v>
          </cell>
          <cell r="AG2801">
            <v>0.5</v>
          </cell>
          <cell r="AK2801">
            <v>22.98488</v>
          </cell>
          <cell r="AO2801">
            <v>11.49</v>
          </cell>
        </row>
        <row r="2802">
          <cell r="C2802" t="str">
            <v>T604</v>
          </cell>
          <cell r="F2802" t="str">
            <v>PEDREIRO</v>
          </cell>
          <cell r="AC2802">
            <v>0</v>
          </cell>
          <cell r="AG2802">
            <v>0.08</v>
          </cell>
          <cell r="AK2802">
            <v>11.156079999999999</v>
          </cell>
          <cell r="AO2802">
            <v>0.89</v>
          </cell>
        </row>
        <row r="2803">
          <cell r="C2803" t="str">
            <v>T701</v>
          </cell>
          <cell r="F2803" t="str">
            <v>SERVENTE</v>
          </cell>
          <cell r="AC2803">
            <v>0</v>
          </cell>
          <cell r="AG2803">
            <v>0.7</v>
          </cell>
          <cell r="AK2803">
            <v>7.90456</v>
          </cell>
          <cell r="AO2803">
            <v>5.53</v>
          </cell>
        </row>
        <row r="2809">
          <cell r="Y2809" t="str">
            <v>FERRAMENTAS MANUAIS</v>
          </cell>
          <cell r="AG2809" t="str">
            <v>20,51%</v>
          </cell>
          <cell r="AK2809">
            <v>17.91</v>
          </cell>
          <cell r="AO2809">
            <v>3.67</v>
          </cell>
        </row>
        <row r="2810">
          <cell r="Y2810" t="str">
            <v>CUSTO HORÁRIO DE MÃO-DE-OBRA - TOTAL</v>
          </cell>
          <cell r="AO2810">
            <v>21.58</v>
          </cell>
        </row>
        <row r="2812">
          <cell r="Y2812" t="str">
            <v>CUSTO HORÁRIO DE EXECUÇÃO</v>
          </cell>
          <cell r="AO2812">
            <v>21.58</v>
          </cell>
        </row>
        <row r="2813">
          <cell r="C2813" t="str">
            <v>PRODUÇÃO DA EQUIPE</v>
          </cell>
          <cell r="Q2813">
            <v>1</v>
          </cell>
          <cell r="V2813" t="str">
            <v>m</v>
          </cell>
          <cell r="Y2813" t="str">
            <v>CUSTO UNITÁRIO DE EXECUÇÃO</v>
          </cell>
          <cell r="AO2813">
            <v>21.58</v>
          </cell>
        </row>
        <row r="2815">
          <cell r="C2815" t="str">
            <v>CÓDIGO</v>
          </cell>
          <cell r="F2815" t="str">
            <v>MATERIAIS</v>
          </cell>
          <cell r="AC2815" t="str">
            <v>UNIDADE</v>
          </cell>
          <cell r="AG2815" t="str">
            <v>CUSTO UNITÁRIO</v>
          </cell>
          <cell r="AK2815" t="str">
            <v>CONSUMO</v>
          </cell>
          <cell r="AO2815" t="str">
            <v>CUSTO TOTAL</v>
          </cell>
        </row>
        <row r="2817">
          <cell r="C2817" t="str">
            <v>1.A.01.412.51</v>
          </cell>
          <cell r="F2817" t="str">
            <v>CONCRETO Fck=15 MPa AC/BC</v>
          </cell>
          <cell r="AC2817" t="str">
            <v>m³</v>
          </cell>
          <cell r="AG2817">
            <v>464.4</v>
          </cell>
          <cell r="AK2817">
            <v>0.35</v>
          </cell>
          <cell r="AO2817">
            <v>162.54</v>
          </cell>
        </row>
        <row r="2818">
          <cell r="C2818" t="str">
            <v>1.A.01.751.51</v>
          </cell>
          <cell r="F2818" t="str">
            <v>CONFECÇÃO TUBOS CONCRETO  D=0,40 M AC/BC</v>
          </cell>
          <cell r="AC2818" t="str">
            <v>m</v>
          </cell>
          <cell r="AG2818">
            <v>49.651825000000002</v>
          </cell>
          <cell r="AK2818">
            <v>1</v>
          </cell>
          <cell r="AO2818">
            <v>49.65</v>
          </cell>
        </row>
        <row r="2825">
          <cell r="Y2825" t="str">
            <v>CUSTO DE MATERIAIS - TOTAL</v>
          </cell>
          <cell r="AO2825">
            <v>212.19</v>
          </cell>
        </row>
        <row r="2827">
          <cell r="C2827" t="str">
            <v>CÓDIGO</v>
          </cell>
          <cell r="F2827" t="str">
            <v>EQUIPAMENTO DE TRANSPORTE</v>
          </cell>
          <cell r="S2827" t="str">
            <v>TIPO</v>
          </cell>
          <cell r="V2827" t="str">
            <v>PISO</v>
          </cell>
          <cell r="Y2827" t="str">
            <v>MATERIAL</v>
          </cell>
          <cell r="AE2827" t="str">
            <v>CUSTO (tkm)</v>
          </cell>
          <cell r="AH2827" t="str">
            <v>DT            (km)</v>
          </cell>
          <cell r="AK2827" t="str">
            <v>CONSUMO</v>
          </cell>
          <cell r="AO2827" t="str">
            <v>CUSTO TOTAL</v>
          </cell>
        </row>
        <row r="2829">
          <cell r="C2829" t="str">
            <v>1.A.00.001.40</v>
          </cell>
          <cell r="F2829" t="str">
            <v>CAMINHÃO CARROCERIA</v>
          </cell>
          <cell r="S2829" t="str">
            <v>LOCAL</v>
          </cell>
          <cell r="V2829" t="str">
            <v>NPAV</v>
          </cell>
          <cell r="Y2829" t="str">
            <v>TUBO</v>
          </cell>
          <cell r="AE2829">
            <v>1.1100000000000001</v>
          </cell>
          <cell r="AH2829">
            <v>9.8000000000000007</v>
          </cell>
          <cell r="AK2829">
            <v>0.06</v>
          </cell>
          <cell r="AO2829">
            <v>0.65</v>
          </cell>
        </row>
        <row r="2830">
          <cell r="AO2830">
            <v>0</v>
          </cell>
        </row>
        <row r="2831">
          <cell r="AO2831">
            <v>0</v>
          </cell>
        </row>
        <row r="2832">
          <cell r="AO2832">
            <v>0</v>
          </cell>
        </row>
        <row r="2833">
          <cell r="AO2833">
            <v>0</v>
          </cell>
        </row>
        <row r="2834">
          <cell r="AO2834">
            <v>0</v>
          </cell>
        </row>
        <row r="2835">
          <cell r="AO2835">
            <v>0</v>
          </cell>
        </row>
        <row r="2836">
          <cell r="AO2836">
            <v>0</v>
          </cell>
        </row>
        <row r="2837">
          <cell r="Y2837" t="str">
            <v>CUSTO DE TRANSPORTE - TOTAL</v>
          </cell>
          <cell r="AO2837">
            <v>0.65</v>
          </cell>
        </row>
        <row r="2839">
          <cell r="Y2839" t="str">
            <v>CUSTO UNITÁRIO DIRETO - TOTAL</v>
          </cell>
          <cell r="AO2839">
            <v>234.42</v>
          </cell>
        </row>
        <row r="2840">
          <cell r="Y2840" t="str">
            <v>LDI</v>
          </cell>
          <cell r="AH2840">
            <v>0.27839999999999998</v>
          </cell>
          <cell r="AO2840">
            <v>65.260000000000005</v>
          </cell>
        </row>
        <row r="2841">
          <cell r="A2841" t="str">
            <v>2.S.04.990.52</v>
          </cell>
          <cell r="Y2841" t="str">
            <v>PREÇO UNITÁRIO TOTAL</v>
          </cell>
          <cell r="AO2841">
            <v>299.68</v>
          </cell>
        </row>
        <row r="2843">
          <cell r="C2843" t="str">
            <v>OBSERVAÇÕES:</v>
          </cell>
        </row>
        <row r="2850">
          <cell r="C2850" t="str">
            <v>RODOVIA:</v>
          </cell>
          <cell r="G2850" t="str">
            <v>BR-487/PR</v>
          </cell>
          <cell r="AB2850" t="str">
            <v>DATA-BASE:      MARÇO/2011/PR</v>
          </cell>
          <cell r="AJ2850" t="str">
            <v>PB-Qd 08</v>
          </cell>
        </row>
        <row r="2851">
          <cell r="C2851" t="str">
            <v>TRECHO:</v>
          </cell>
          <cell r="G2851" t="str">
            <v>DIV. MS/PR - ENTR. BR-373(B)/PR-151 (P. GROSSA)</v>
          </cell>
        </row>
        <row r="2852">
          <cell r="C2852" t="str">
            <v>SUBTRECHO:</v>
          </cell>
          <cell r="G2852" t="str">
            <v xml:space="preserve">ENTR. PR-180/323(B)(CRUZEIRO DO OESTE) - ENTR. PR-465 (NOVA BRASÍLIA)                </v>
          </cell>
        </row>
        <row r="2855">
          <cell r="C2855" t="str">
            <v>COMPOSIÇÃO DE PREÇO UNITÁRIO</v>
          </cell>
        </row>
        <row r="2857">
          <cell r="C2857" t="str">
            <v>CÓDIGO:</v>
          </cell>
          <cell r="G2857" t="str">
            <v>2.S.05.300.02</v>
          </cell>
          <cell r="K2857" t="str">
            <v>SERVIÇO:</v>
          </cell>
          <cell r="O2857" t="str">
            <v>ENROCAMENTO DE PEDRA JOGADA</v>
          </cell>
          <cell r="AL2857" t="str">
            <v>UNIDADE:</v>
          </cell>
          <cell r="AP2857" t="str">
            <v>m3</v>
          </cell>
        </row>
        <row r="2860">
          <cell r="C2860" t="str">
            <v>CÓDIGO</v>
          </cell>
          <cell r="F2860" t="str">
            <v>EQUIPAMENTOS</v>
          </cell>
          <cell r="V2860" t="str">
            <v>QUANT.</v>
          </cell>
          <cell r="Y2860" t="str">
            <v>UTILIZAÇÃO</v>
          </cell>
          <cell r="AG2860" t="str">
            <v>CUSTO OPERACIONAL</v>
          </cell>
          <cell r="AO2860" t="str">
            <v>CUSTO HORÁRIO</v>
          </cell>
        </row>
        <row r="2861">
          <cell r="Y2861" t="str">
            <v>PROD.</v>
          </cell>
          <cell r="AC2861" t="str">
            <v>IMPROD.</v>
          </cell>
          <cell r="AG2861" t="str">
            <v>PROD.</v>
          </cell>
          <cell r="AK2861" t="str">
            <v>IMPROD.</v>
          </cell>
        </row>
        <row r="2862">
          <cell r="C2862" t="str">
            <v>E404</v>
          </cell>
          <cell r="F2862" t="str">
            <v>CAMINHÃO BASCULANTE: MERCEDES BENZ: - 2726 K - 10 m3 - 15 t</v>
          </cell>
          <cell r="V2862">
            <v>0.01</v>
          </cell>
          <cell r="Y2862">
            <v>1</v>
          </cell>
          <cell r="AC2862">
            <v>0</v>
          </cell>
          <cell r="AG2862">
            <v>172.79079999999999</v>
          </cell>
          <cell r="AK2862">
            <v>17.939399999999999</v>
          </cell>
          <cell r="AO2862">
            <v>1.73</v>
          </cell>
        </row>
        <row r="2870">
          <cell r="Y2870" t="str">
            <v>CUSTO HORÁRIO DE EQUIPAMENTOS - TOTAL</v>
          </cell>
          <cell r="AO2870">
            <v>1.73</v>
          </cell>
        </row>
        <row r="2872">
          <cell r="C2872" t="str">
            <v>CÓDIGO</v>
          </cell>
          <cell r="F2872" t="str">
            <v>MÃO-DE-OBRA SUPLEMENTAR</v>
          </cell>
          <cell r="AC2872" t="str">
            <v>K ou R</v>
          </cell>
          <cell r="AG2872" t="str">
            <v>QUANT.</v>
          </cell>
          <cell r="AK2872" t="str">
            <v>SALÁRIO BASE</v>
          </cell>
          <cell r="AO2872" t="str">
            <v>CUSTO HORÁRIO</v>
          </cell>
        </row>
        <row r="2874">
          <cell r="C2874" t="str">
            <v>T501</v>
          </cell>
          <cell r="F2874" t="str">
            <v>ENCARREGADO DE TURMA</v>
          </cell>
          <cell r="AG2874">
            <v>0.1</v>
          </cell>
          <cell r="AK2874">
            <v>22.98488</v>
          </cell>
          <cell r="AO2874">
            <v>2.2999999999999998</v>
          </cell>
        </row>
        <row r="2875">
          <cell r="C2875" t="str">
            <v>T701</v>
          </cell>
          <cell r="F2875" t="str">
            <v>SERVENTE</v>
          </cell>
          <cell r="AG2875">
            <v>2</v>
          </cell>
          <cell r="AK2875">
            <v>7.90456</v>
          </cell>
          <cell r="AO2875">
            <v>15.81</v>
          </cell>
        </row>
        <row r="2882">
          <cell r="Y2882" t="str">
            <v>FERRAMENTAS MANUAIS</v>
          </cell>
          <cell r="AG2882">
            <v>0.2051</v>
          </cell>
          <cell r="AK2882">
            <v>18.11</v>
          </cell>
          <cell r="AO2882">
            <v>3.71</v>
          </cell>
        </row>
        <row r="2883">
          <cell r="Y2883" t="str">
            <v>CUSTO HORÁRIO DE MÃO-DE-OBRA - TOTAL</v>
          </cell>
          <cell r="AO2883">
            <v>21.82</v>
          </cell>
        </row>
        <row r="2885">
          <cell r="Y2885" t="str">
            <v>CUSTO HORÁRIO DE EXECUÇÃO</v>
          </cell>
          <cell r="AO2885">
            <v>23.55</v>
          </cell>
        </row>
        <row r="2886">
          <cell r="C2886" t="str">
            <v>PRODUÇÃO DA EQUIPE</v>
          </cell>
          <cell r="Q2886">
            <v>1</v>
          </cell>
          <cell r="V2886" t="str">
            <v>m3</v>
          </cell>
          <cell r="Y2886" t="str">
            <v>CUSTO UNITÁRIO DE EXECUÇÃO</v>
          </cell>
          <cell r="AO2886">
            <v>23.55</v>
          </cell>
        </row>
        <row r="2888">
          <cell r="C2888" t="str">
            <v>CÓDIGO</v>
          </cell>
          <cell r="F2888" t="str">
            <v>MATERIAIS</v>
          </cell>
          <cell r="AC2888" t="str">
            <v>UNIDADE</v>
          </cell>
          <cell r="AG2888" t="str">
            <v>CUSTO UNITÁRIO</v>
          </cell>
          <cell r="AK2888" t="str">
            <v>CONSUMO</v>
          </cell>
          <cell r="AO2888" t="str">
            <v>CUSTO TOTAL</v>
          </cell>
        </row>
        <row r="2890">
          <cell r="C2890" t="str">
            <v>M710</v>
          </cell>
          <cell r="F2890" t="str">
            <v>PEDRA DE MÃO</v>
          </cell>
          <cell r="AC2890" t="str">
            <v>m3</v>
          </cell>
          <cell r="AG2890">
            <v>44.6</v>
          </cell>
          <cell r="AK2890">
            <v>1</v>
          </cell>
          <cell r="AO2890">
            <v>44.6</v>
          </cell>
        </row>
        <row r="2898">
          <cell r="Y2898" t="str">
            <v>CUSTO DE MATERIAIS - TOTAL</v>
          </cell>
          <cell r="AO2898">
            <v>44.6</v>
          </cell>
        </row>
        <row r="2900">
          <cell r="C2900" t="str">
            <v>CÓDIGO</v>
          </cell>
          <cell r="F2900" t="str">
            <v>EQUIPAMENTO DE TRANSPORTE</v>
          </cell>
          <cell r="S2900" t="str">
            <v>TIPO</v>
          </cell>
          <cell r="V2900" t="str">
            <v>PISO</v>
          </cell>
          <cell r="Y2900" t="str">
            <v>MATERIAL</v>
          </cell>
          <cell r="AE2900" t="str">
            <v>CUSTO (tkm)</v>
          </cell>
          <cell r="AH2900" t="str">
            <v>DT            (km)</v>
          </cell>
          <cell r="AK2900" t="str">
            <v>CONSUMO</v>
          </cell>
          <cell r="AO2900" t="str">
            <v>CUSTO TOTAL</v>
          </cell>
        </row>
        <row r="2902">
          <cell r="C2902" t="str">
            <v>1.A.00.002.91</v>
          </cell>
          <cell r="F2902" t="str">
            <v>CAMINHÃO BASCULANTE</v>
          </cell>
          <cell r="S2902" t="str">
            <v>COML</v>
          </cell>
          <cell r="V2902" t="str">
            <v>PAV</v>
          </cell>
          <cell r="Y2902" t="str">
            <v>PEDRA DE MÃO</v>
          </cell>
          <cell r="AE2902">
            <v>0.46</v>
          </cell>
          <cell r="AH2902">
            <v>40.840000000000003</v>
          </cell>
          <cell r="AK2902">
            <v>1.5</v>
          </cell>
          <cell r="AO2902">
            <v>28.18</v>
          </cell>
        </row>
        <row r="2903">
          <cell r="C2903" t="str">
            <v>1.A.00.001.91</v>
          </cell>
          <cell r="F2903" t="str">
            <v>CAMINHÃO BASCULANTE</v>
          </cell>
          <cell r="S2903" t="str">
            <v>COML</v>
          </cell>
          <cell r="V2903" t="str">
            <v>NPAV</v>
          </cell>
          <cell r="Y2903" t="str">
            <v>PEDRA DE MÃO</v>
          </cell>
          <cell r="AE2903">
            <v>0.69</v>
          </cell>
          <cell r="AH2903">
            <v>0.26</v>
          </cell>
          <cell r="AK2903">
            <v>1.5</v>
          </cell>
          <cell r="AO2903">
            <v>0.27</v>
          </cell>
        </row>
        <row r="2904">
          <cell r="C2904" t="str">
            <v>1.A.00.001.05</v>
          </cell>
          <cell r="F2904" t="str">
            <v>CAMINHÃO BASCULANTE</v>
          </cell>
          <cell r="S2904" t="str">
            <v>LOCAL</v>
          </cell>
          <cell r="V2904" t="str">
            <v>NPAV</v>
          </cell>
          <cell r="Y2904" t="str">
            <v>PEDRA DE MÃO</v>
          </cell>
          <cell r="AE2904">
            <v>0.88</v>
          </cell>
          <cell r="AH2904">
            <v>9.8000000000000007</v>
          </cell>
          <cell r="AK2904">
            <v>1.5</v>
          </cell>
          <cell r="AO2904">
            <v>12.94</v>
          </cell>
        </row>
        <row r="2910">
          <cell r="Y2910" t="str">
            <v>CUSTO DE TRANSPORTE - TOTAL</v>
          </cell>
          <cell r="AO2910">
            <v>41.39</v>
          </cell>
        </row>
        <row r="2912">
          <cell r="Y2912" t="str">
            <v>CUSTO UNITÁRIO DIRETO - TOTAL</v>
          </cell>
          <cell r="AO2912">
            <v>109.54</v>
          </cell>
        </row>
        <row r="2913">
          <cell r="Y2913" t="str">
            <v>LDI</v>
          </cell>
          <cell r="AH2913">
            <v>0.27839999999999998</v>
          </cell>
          <cell r="AO2913">
            <v>30.5</v>
          </cell>
        </row>
        <row r="2914">
          <cell r="A2914" t="str">
            <v>2.s.05.300.02</v>
          </cell>
          <cell r="Y2914" t="str">
            <v>PREÇO UNITÁRIO TOTAL</v>
          </cell>
          <cell r="AO2914">
            <v>140.04000000000002</v>
          </cell>
        </row>
        <row r="2916">
          <cell r="C2916" t="str">
            <v>OBSERVAÇÕES:</v>
          </cell>
        </row>
        <row r="2923">
          <cell r="C2923" t="str">
            <v>RODOVIA:</v>
          </cell>
          <cell r="G2923" t="str">
            <v>BR-487/PR</v>
          </cell>
          <cell r="AB2923" t="str">
            <v>DATA-BASE:      MARÇO/2011/PR</v>
          </cell>
          <cell r="AJ2923" t="str">
            <v>PB-Qd 08</v>
          </cell>
        </row>
        <row r="2924">
          <cell r="C2924" t="str">
            <v>TRECHO:</v>
          </cell>
          <cell r="G2924" t="str">
            <v>DIV. MS/PR - ENTR. BR-373(B)/PR-151 (P. GROSSA)</v>
          </cell>
        </row>
        <row r="2925">
          <cell r="C2925" t="str">
            <v>SUBTRECHO:</v>
          </cell>
          <cell r="G2925" t="str">
            <v xml:space="preserve">ENTR. PR-180/323(B)(CRUZEIRO DO OESTE) - ENTR. PR-465 (NOVA BRASÍLIA)                </v>
          </cell>
        </row>
        <row r="2928">
          <cell r="C2928" t="str">
            <v>COMPOSIÇÃO DE PREÇO UNITÁRIO</v>
          </cell>
        </row>
        <row r="2930">
          <cell r="C2930" t="str">
            <v>CÓDIGO:</v>
          </cell>
          <cell r="G2930" t="str">
            <v>5.S.02.909.00</v>
          </cell>
          <cell r="K2930" t="str">
            <v>SERVIÇO:</v>
          </cell>
          <cell r="O2930" t="str">
            <v>ARRANCAMENTO E REMOÇÃO DE MEIOS-FIOS</v>
          </cell>
          <cell r="AL2930" t="str">
            <v>UNIDADE:</v>
          </cell>
          <cell r="AP2930" t="str">
            <v>m3</v>
          </cell>
        </row>
        <row r="2933">
          <cell r="C2933" t="str">
            <v>CÓDIGO</v>
          </cell>
          <cell r="F2933" t="str">
            <v>EQUIPAMENTOS</v>
          </cell>
          <cell r="V2933" t="str">
            <v>QUANT.</v>
          </cell>
          <cell r="Y2933" t="str">
            <v>UTILIZAÇÃO</v>
          </cell>
          <cell r="AG2933" t="str">
            <v>CUSTO OPERACIONAL</v>
          </cell>
          <cell r="AO2933" t="str">
            <v>CUSTO HORÁRIO</v>
          </cell>
        </row>
        <row r="2934">
          <cell r="Y2934" t="str">
            <v>PROD.</v>
          </cell>
          <cell r="AC2934" t="str">
            <v>IMPROD.</v>
          </cell>
          <cell r="AG2934" t="str">
            <v>PROD.</v>
          </cell>
          <cell r="AK2934" t="str">
            <v>IMPROD.</v>
          </cell>
        </row>
        <row r="2935">
          <cell r="C2935" t="str">
            <v>E409</v>
          </cell>
          <cell r="F2935" t="str">
            <v>CAMINHÃO CARROCERIA: MERCEDES BENZ: ATEGO 1418/42- FIXA 9 t</v>
          </cell>
          <cell r="V2935">
            <v>1</v>
          </cell>
          <cell r="Y2935">
            <v>1</v>
          </cell>
          <cell r="AC2935">
            <v>0</v>
          </cell>
          <cell r="AG2935">
            <v>79.386700000000005</v>
          </cell>
          <cell r="AK2935">
            <v>17.939399999999999</v>
          </cell>
          <cell r="AO2935">
            <v>79.39</v>
          </cell>
        </row>
        <row r="2943">
          <cell r="Y2943" t="str">
            <v>CUSTO HORÁRIO DE EQUIPAMENTOS - TOTAL</v>
          </cell>
          <cell r="AO2943">
            <v>79.39</v>
          </cell>
        </row>
        <row r="2945">
          <cell r="C2945" t="str">
            <v>CÓDIGO</v>
          </cell>
          <cell r="F2945" t="str">
            <v>MÃO-DE-OBRA SUPLEMENTAR</v>
          </cell>
          <cell r="AC2945" t="str">
            <v>K ou R</v>
          </cell>
          <cell r="AG2945" t="str">
            <v>QUANT.</v>
          </cell>
          <cell r="AK2945" t="str">
            <v>SALÁRIO BASE</v>
          </cell>
          <cell r="AO2945" t="str">
            <v>CUSTO HORÁRIO</v>
          </cell>
        </row>
        <row r="2947">
          <cell r="C2947" t="str">
            <v>T501</v>
          </cell>
          <cell r="F2947" t="str">
            <v>ENCARREGADO DE TURMA</v>
          </cell>
          <cell r="AG2947">
            <v>0.5</v>
          </cell>
          <cell r="AK2947">
            <v>22.98488</v>
          </cell>
          <cell r="AO2947">
            <v>11.49</v>
          </cell>
        </row>
        <row r="2948">
          <cell r="C2948" t="str">
            <v>T701</v>
          </cell>
          <cell r="F2948" t="str">
            <v>SERVENTE</v>
          </cell>
          <cell r="AG2948">
            <v>10</v>
          </cell>
          <cell r="AK2948">
            <v>7.90456</v>
          </cell>
          <cell r="AO2948">
            <v>79.05</v>
          </cell>
        </row>
        <row r="2955">
          <cell r="Y2955" t="str">
            <v>FERRAMENTAS MANUAIS</v>
          </cell>
          <cell r="AG2955" t="str">
            <v>20,51%</v>
          </cell>
          <cell r="AK2955">
            <v>90.539999999999992</v>
          </cell>
          <cell r="AO2955">
            <v>18.57</v>
          </cell>
        </row>
        <row r="2956">
          <cell r="Y2956" t="str">
            <v>CUSTO HORÁRIO DE MÃO-DE-OBRA - TOTAL</v>
          </cell>
          <cell r="AO2956">
            <v>109.10999999999999</v>
          </cell>
        </row>
        <row r="2958">
          <cell r="Y2958" t="str">
            <v>CUSTO HORÁRIO DE EXECUÇÃO</v>
          </cell>
          <cell r="AO2958">
            <v>188.5</v>
          </cell>
        </row>
        <row r="2959">
          <cell r="C2959" t="str">
            <v>PRODUÇÃO DA EQUIPE</v>
          </cell>
          <cell r="Q2959">
            <v>2</v>
          </cell>
          <cell r="V2959" t="str">
            <v>m3</v>
          </cell>
          <cell r="Y2959" t="str">
            <v>CUSTO UNITÁRIO DE EXECUÇÃO</v>
          </cell>
          <cell r="AO2959">
            <v>94.25</v>
          </cell>
        </row>
        <row r="2961">
          <cell r="C2961" t="str">
            <v>CÓDIGO</v>
          </cell>
          <cell r="F2961" t="str">
            <v>MATERIAIS</v>
          </cell>
          <cell r="AC2961" t="str">
            <v>UNIDADE</v>
          </cell>
          <cell r="AG2961" t="str">
            <v>CUSTO UNITÁRIO</v>
          </cell>
          <cell r="AK2961" t="str">
            <v>CONSUMO</v>
          </cell>
          <cell r="AO2961" t="str">
            <v>CUSTO TOTAL</v>
          </cell>
        </row>
        <row r="2965">
          <cell r="F2965">
            <v>0</v>
          </cell>
          <cell r="AC2965">
            <v>0</v>
          </cell>
          <cell r="AG2965">
            <v>0</v>
          </cell>
          <cell r="AO2965">
            <v>0</v>
          </cell>
        </row>
        <row r="2966">
          <cell r="F2966">
            <v>0</v>
          </cell>
          <cell r="AC2966">
            <v>0</v>
          </cell>
          <cell r="AG2966">
            <v>0</v>
          </cell>
          <cell r="AO2966">
            <v>0</v>
          </cell>
        </row>
        <row r="2967">
          <cell r="F2967">
            <v>0</v>
          </cell>
          <cell r="AC2967">
            <v>0</v>
          </cell>
          <cell r="AG2967">
            <v>0</v>
          </cell>
          <cell r="AO2967">
            <v>0</v>
          </cell>
        </row>
        <row r="2971">
          <cell r="Y2971" t="str">
            <v>CUSTO DE MATERIAIS - TOTAL</v>
          </cell>
          <cell r="AO2971">
            <v>0</v>
          </cell>
        </row>
        <row r="2973">
          <cell r="C2973" t="str">
            <v>CÓDIGO</v>
          </cell>
          <cell r="F2973" t="str">
            <v>EQUIPAMENTO DE TRANSPORTE</v>
          </cell>
          <cell r="S2973" t="str">
            <v>TIPO</v>
          </cell>
          <cell r="V2973" t="str">
            <v>PISO</v>
          </cell>
          <cell r="Y2973" t="str">
            <v>MATERIAL</v>
          </cell>
          <cell r="AE2973" t="str">
            <v>CUSTO (tkm)</v>
          </cell>
          <cell r="AH2973" t="str">
            <v>DT            (km)</v>
          </cell>
          <cell r="AK2973" t="str">
            <v>CONSUMO</v>
          </cell>
          <cell r="AO2973" t="str">
            <v>CUSTO TOTAL</v>
          </cell>
        </row>
        <row r="2977">
          <cell r="AO2977">
            <v>0</v>
          </cell>
        </row>
        <row r="2978">
          <cell r="AO2978">
            <v>0</v>
          </cell>
        </row>
        <row r="2979">
          <cell r="AO2979">
            <v>0</v>
          </cell>
        </row>
        <row r="2980">
          <cell r="AO2980">
            <v>0</v>
          </cell>
        </row>
        <row r="2981">
          <cell r="AO2981">
            <v>0</v>
          </cell>
        </row>
        <row r="2982">
          <cell r="AO2982">
            <v>0</v>
          </cell>
        </row>
        <row r="2983">
          <cell r="Y2983" t="str">
            <v>CUSTO DE TRANSPORTE - TOTAL</v>
          </cell>
          <cell r="AO2983">
            <v>0</v>
          </cell>
        </row>
        <row r="2985">
          <cell r="Y2985" t="str">
            <v>CUSTO UNITÁRIO DIRETO - TOTAL</v>
          </cell>
          <cell r="AO2985">
            <v>94.25</v>
          </cell>
        </row>
        <row r="2986">
          <cell r="Y2986" t="str">
            <v>LDI</v>
          </cell>
          <cell r="AH2986">
            <v>0.27839999999999998</v>
          </cell>
          <cell r="AO2986">
            <v>26.24</v>
          </cell>
        </row>
        <row r="2987">
          <cell r="A2987" t="str">
            <v>5.S.02.909.00</v>
          </cell>
          <cell r="Y2987" t="str">
            <v>PREÇO UNITÁRIO TOTAL</v>
          </cell>
          <cell r="AO2987">
            <v>120.49</v>
          </cell>
        </row>
        <row r="2989">
          <cell r="C2989" t="str">
            <v>OBSERVAÇÕES:</v>
          </cell>
        </row>
        <row r="2996">
          <cell r="C2996" t="str">
            <v>RODOVIA:</v>
          </cell>
          <cell r="G2996" t="str">
            <v>BR-487/PR</v>
          </cell>
          <cell r="AB2996" t="str">
            <v>DATA-BASE:      MARÇO/2011/PR</v>
          </cell>
          <cell r="AJ2996" t="str">
            <v>PB-Qd 08</v>
          </cell>
        </row>
        <row r="2997">
          <cell r="C2997" t="str">
            <v>TRECHO:</v>
          </cell>
          <cell r="G2997" t="str">
            <v>DIV. MS/PR - ENTR. BR-373(B)/PR-151 (P. GROSSA)</v>
          </cell>
        </row>
        <row r="2998">
          <cell r="C2998" t="str">
            <v>SUBTRECHO:</v>
          </cell>
          <cell r="G2998" t="str">
            <v xml:space="preserve">ENTR. PR-180/323(B)(CRUZEIRO DO OESTE) - ENTR. PR-465 (NOVA BRASÍLIA)                </v>
          </cell>
        </row>
        <row r="3001">
          <cell r="C3001" t="str">
            <v>COMPOSIÇÃO DE PREÇO UNITÁRIO</v>
          </cell>
        </row>
        <row r="3003">
          <cell r="C3003" t="str">
            <v>CÓDIGO:</v>
          </cell>
          <cell r="G3003" t="str">
            <v>5.S.04.999.08</v>
          </cell>
          <cell r="K3003" t="str">
            <v>SERVIÇO:</v>
          </cell>
          <cell r="O3003" t="str">
            <v>DEMOLIÇÃO DE DISPOSITIVOS DE CONCRETO ARMADO</v>
          </cell>
          <cell r="AL3003" t="str">
            <v>UNIDADE:</v>
          </cell>
          <cell r="AP3003" t="str">
            <v>m3</v>
          </cell>
        </row>
        <row r="3006">
          <cell r="C3006" t="str">
            <v>CÓDIGO</v>
          </cell>
          <cell r="F3006" t="str">
            <v>EQUIPAMENTOS</v>
          </cell>
          <cell r="V3006" t="str">
            <v>QUANT.</v>
          </cell>
          <cell r="Y3006" t="str">
            <v>UTILIZAÇÃO</v>
          </cell>
          <cell r="AG3006" t="str">
            <v>CUSTO OPERACIONAL</v>
          </cell>
          <cell r="AO3006" t="str">
            <v>CUSTO HORÁRIO</v>
          </cell>
        </row>
        <row r="3007">
          <cell r="Y3007" t="str">
            <v>PROD.</v>
          </cell>
          <cell r="AC3007" t="str">
            <v>IMPROD.</v>
          </cell>
          <cell r="AG3007" t="str">
            <v>PROD.</v>
          </cell>
          <cell r="AK3007" t="str">
            <v>IMPROD.</v>
          </cell>
        </row>
        <row r="3008">
          <cell r="C3008" t="str">
            <v>E202</v>
          </cell>
          <cell r="F3008" t="str">
            <v>COMPRESSOR DE AR: ATLAS COPCO: XAS 187Pd - 400 PCM</v>
          </cell>
          <cell r="V3008">
            <v>1</v>
          </cell>
          <cell r="Y3008">
            <v>1</v>
          </cell>
          <cell r="AC3008">
            <v>0</v>
          </cell>
          <cell r="AG3008">
            <v>65.151499999999999</v>
          </cell>
          <cell r="AK3008">
            <v>15.1364</v>
          </cell>
          <cell r="AO3008">
            <v>65.150000000000006</v>
          </cell>
        </row>
        <row r="3009">
          <cell r="C3009" t="str">
            <v>E210</v>
          </cell>
          <cell r="F3009" t="str">
            <v>MARTELETE: ATLAS COPCO: TEX32 PS - ROMPEDOR 33 KG</v>
          </cell>
          <cell r="V3009">
            <v>3</v>
          </cell>
          <cell r="Y3009">
            <v>1</v>
          </cell>
          <cell r="AG3009">
            <v>14.180400000000001</v>
          </cell>
          <cell r="AK3009">
            <v>13.454599999999999</v>
          </cell>
          <cell r="AO3009">
            <v>42.54</v>
          </cell>
        </row>
        <row r="3010">
          <cell r="C3010" t="str">
            <v>E404</v>
          </cell>
          <cell r="F3010" t="str">
            <v>CAMINHÃO BASCULANTE: MERCEDES BENZ: - 2726 K - 10 m3 - 15 t</v>
          </cell>
          <cell r="V3010">
            <v>0.05</v>
          </cell>
          <cell r="Y3010">
            <v>1</v>
          </cell>
          <cell r="AG3010">
            <v>172.79079999999999</v>
          </cell>
          <cell r="AK3010">
            <v>17.939399999999999</v>
          </cell>
          <cell r="AO3010">
            <v>8.64</v>
          </cell>
        </row>
        <row r="3016">
          <cell r="Y3016" t="str">
            <v>CUSTO HORÁRIO DE EQUIPAMENTOS - TOTAL</v>
          </cell>
          <cell r="AO3016">
            <v>116.33</v>
          </cell>
        </row>
        <row r="3018">
          <cell r="C3018" t="str">
            <v>CÓDIGO</v>
          </cell>
          <cell r="F3018" t="str">
            <v>MÃO-DE-OBRA SUPLEMENTAR</v>
          </cell>
          <cell r="AC3018" t="str">
            <v>K ou R</v>
          </cell>
          <cell r="AG3018" t="str">
            <v>QUANT.</v>
          </cell>
          <cell r="AK3018" t="str">
            <v>SALÁRIO BASE</v>
          </cell>
          <cell r="AO3018" t="str">
            <v>CUSTO HORÁRIO</v>
          </cell>
        </row>
        <row r="3020">
          <cell r="C3020" t="str">
            <v>T501</v>
          </cell>
          <cell r="F3020" t="str">
            <v>ENCARREGADO DE TURMA</v>
          </cell>
          <cell r="AG3020">
            <v>1</v>
          </cell>
          <cell r="AK3020">
            <v>22.98488</v>
          </cell>
          <cell r="AO3020">
            <v>22.98</v>
          </cell>
        </row>
        <row r="3021">
          <cell r="C3021" t="str">
            <v>T701</v>
          </cell>
          <cell r="F3021" t="str">
            <v>SERVENTE</v>
          </cell>
          <cell r="AG3021">
            <v>1</v>
          </cell>
          <cell r="AK3021">
            <v>7.90456</v>
          </cell>
          <cell r="AO3021">
            <v>7.9</v>
          </cell>
        </row>
        <row r="3022">
          <cell r="AK3022">
            <v>0</v>
          </cell>
          <cell r="AO3022">
            <v>0</v>
          </cell>
        </row>
        <row r="3028">
          <cell r="Y3028" t="str">
            <v>FERRAMENTAS MANUAIS</v>
          </cell>
          <cell r="AG3028">
            <v>0.2051</v>
          </cell>
          <cell r="AK3028">
            <v>30.880000000000003</v>
          </cell>
          <cell r="AO3028">
            <v>6.33</v>
          </cell>
        </row>
        <row r="3029">
          <cell r="Y3029" t="str">
            <v>CUSTO HORÁRIO DE MÃO-DE-OBRA - TOTAL</v>
          </cell>
          <cell r="AO3029">
            <v>37.21</v>
          </cell>
        </row>
        <row r="3031">
          <cell r="Y3031" t="str">
            <v>CUSTO HORÁRIO DE EXECUÇÃO</v>
          </cell>
          <cell r="AO3031">
            <v>153.54</v>
          </cell>
        </row>
        <row r="3032">
          <cell r="C3032" t="str">
            <v>PRODUÇÃO DA EQUIPE</v>
          </cell>
          <cell r="Q3032">
            <v>0.4</v>
          </cell>
          <cell r="V3032" t="str">
            <v>m3</v>
          </cell>
          <cell r="Y3032" t="str">
            <v>CUSTO UNITÁRIO DE EXECUÇÃO</v>
          </cell>
          <cell r="AO3032">
            <v>383.85</v>
          </cell>
        </row>
        <row r="3034">
          <cell r="C3034" t="str">
            <v>CÓDIGO</v>
          </cell>
          <cell r="F3034" t="str">
            <v>MATERIAIS</v>
          </cell>
          <cell r="AC3034" t="str">
            <v>UNIDADE</v>
          </cell>
          <cell r="AG3034" t="str">
            <v>CUSTO UNITÁRIO</v>
          </cell>
          <cell r="AK3034" t="str">
            <v>CONSUMO</v>
          </cell>
          <cell r="AO3034" t="str">
            <v>CUSTO TOTAL</v>
          </cell>
        </row>
        <row r="3036">
          <cell r="F3036">
            <v>0</v>
          </cell>
          <cell r="AC3036">
            <v>0</v>
          </cell>
          <cell r="AG3036">
            <v>0</v>
          </cell>
          <cell r="AO3036">
            <v>0</v>
          </cell>
        </row>
        <row r="3037">
          <cell r="F3037">
            <v>0</v>
          </cell>
          <cell r="AC3037">
            <v>0</v>
          </cell>
          <cell r="AG3037">
            <v>0</v>
          </cell>
          <cell r="AO3037">
            <v>0</v>
          </cell>
        </row>
        <row r="3038">
          <cell r="F3038">
            <v>0</v>
          </cell>
          <cell r="AC3038">
            <v>0</v>
          </cell>
          <cell r="AG3038">
            <v>0</v>
          </cell>
          <cell r="AO3038">
            <v>0</v>
          </cell>
        </row>
        <row r="3039">
          <cell r="F3039">
            <v>0</v>
          </cell>
          <cell r="AC3039">
            <v>0</v>
          </cell>
          <cell r="AG3039">
            <v>0</v>
          </cell>
          <cell r="AO3039">
            <v>0</v>
          </cell>
        </row>
        <row r="3040">
          <cell r="F3040">
            <v>0</v>
          </cell>
          <cell r="AC3040">
            <v>0</v>
          </cell>
          <cell r="AG3040">
            <v>0</v>
          </cell>
          <cell r="AO3040">
            <v>0</v>
          </cell>
        </row>
        <row r="3041">
          <cell r="F3041">
            <v>0</v>
          </cell>
          <cell r="AC3041">
            <v>0</v>
          </cell>
          <cell r="AG3041">
            <v>0</v>
          </cell>
          <cell r="AO3041">
            <v>0</v>
          </cell>
        </row>
        <row r="3044">
          <cell r="Y3044" t="str">
            <v>CUSTO DE MATERIAIS - TOTAL</v>
          </cell>
          <cell r="AO3044">
            <v>0</v>
          </cell>
        </row>
        <row r="3046">
          <cell r="C3046" t="str">
            <v>CÓDIGO</v>
          </cell>
          <cell r="F3046" t="str">
            <v>EQUIPAMENTO DE TRANSPORTE</v>
          </cell>
          <cell r="S3046" t="str">
            <v>TIPO</v>
          </cell>
          <cell r="V3046" t="str">
            <v>PISO</v>
          </cell>
          <cell r="Y3046" t="str">
            <v>MATERIAL</v>
          </cell>
          <cell r="AE3046" t="str">
            <v>CUSTO (tkm)</v>
          </cell>
          <cell r="AH3046" t="str">
            <v>DT            (km)</v>
          </cell>
          <cell r="AK3046" t="str">
            <v>CONSUMO</v>
          </cell>
          <cell r="AO3046" t="str">
            <v>CUSTO TOTAL</v>
          </cell>
        </row>
        <row r="3048">
          <cell r="C3048" t="str">
            <v>1.A.00.001.91</v>
          </cell>
          <cell r="F3048" t="str">
            <v>CAMINHÃO BASCULANTE</v>
          </cell>
          <cell r="S3048" t="str">
            <v>COML</v>
          </cell>
          <cell r="V3048" t="str">
            <v>NPAV</v>
          </cell>
          <cell r="Y3048" t="str">
            <v>MATERIAL DEMOL</v>
          </cell>
          <cell r="AE3048">
            <v>0.69</v>
          </cell>
          <cell r="AH3048">
            <v>2</v>
          </cell>
          <cell r="AK3048">
            <v>2.4</v>
          </cell>
          <cell r="AO3048">
            <v>3.31</v>
          </cell>
        </row>
        <row r="3049">
          <cell r="AO3049">
            <v>0</v>
          </cell>
        </row>
        <row r="3050">
          <cell r="AO3050">
            <v>0</v>
          </cell>
        </row>
        <row r="3051">
          <cell r="AO3051">
            <v>0</v>
          </cell>
        </row>
        <row r="3052">
          <cell r="AO3052">
            <v>0</v>
          </cell>
        </row>
        <row r="3053">
          <cell r="AO3053">
            <v>0</v>
          </cell>
        </row>
        <row r="3054">
          <cell r="AO3054">
            <v>0</v>
          </cell>
        </row>
        <row r="3055">
          <cell r="AO3055">
            <v>0</v>
          </cell>
        </row>
        <row r="3056">
          <cell r="Y3056" t="str">
            <v>CUSTO DE TRANSPORTE - TOTAL</v>
          </cell>
          <cell r="AO3056">
            <v>3.31</v>
          </cell>
        </row>
        <row r="3058">
          <cell r="Y3058" t="str">
            <v>CUSTO UNITÁRIO DIRETO - TOTAL</v>
          </cell>
          <cell r="AO3058">
            <v>387.16</v>
          </cell>
        </row>
        <row r="3059">
          <cell r="Y3059" t="str">
            <v>LDI</v>
          </cell>
          <cell r="AH3059">
            <v>0.27839999999999998</v>
          </cell>
          <cell r="AO3059">
            <v>107.79</v>
          </cell>
        </row>
        <row r="3060">
          <cell r="A3060" t="str">
            <v>5.S.04.999.08</v>
          </cell>
          <cell r="Y3060" t="str">
            <v>PREÇO UNITÁRIO TOTAL</v>
          </cell>
          <cell r="AO3060">
            <v>494.95000000000005</v>
          </cell>
        </row>
        <row r="3062">
          <cell r="C3062" t="str">
            <v>OBSERVAÇÕES:</v>
          </cell>
        </row>
        <row r="3069">
          <cell r="C3069" t="str">
            <v>RODOVIA:</v>
          </cell>
          <cell r="G3069" t="str">
            <v>BR-487/PR</v>
          </cell>
          <cell r="AB3069" t="str">
            <v>DATA-BASE:      MARÇO/2011/PR</v>
          </cell>
          <cell r="AJ3069" t="str">
            <v>PB-Qd 08</v>
          </cell>
        </row>
        <row r="3070">
          <cell r="C3070" t="str">
            <v>TRECHO:</v>
          </cell>
          <cell r="G3070" t="str">
            <v>DIV. MS/PR - ENTR. BR-373(B)/PR-151 (P. GROSSA)</v>
          </cell>
        </row>
        <row r="3071">
          <cell r="C3071" t="str">
            <v>SUBTRECHO:</v>
          </cell>
          <cell r="G3071" t="str">
            <v xml:space="preserve">ENTR. PR-180/323(B)(CRUZEIRO DO OESTE) - ENTR. PR-465 (NOVA BRASÍLIA)                </v>
          </cell>
        </row>
        <row r="3074">
          <cell r="C3074" t="str">
            <v>COMPOSIÇÃO DE PREÇO UNITÁRIO</v>
          </cell>
        </row>
        <row r="3076">
          <cell r="C3076" t="str">
            <v>CÓDIGO:</v>
          </cell>
          <cell r="G3076" t="str">
            <v>Comp01DRE</v>
          </cell>
          <cell r="K3076" t="str">
            <v>SERVIÇO:</v>
          </cell>
          <cell r="O3076" t="str">
            <v>CAMADA DE AREIA EM BACIA DE CONTENÇÃO AC</v>
          </cell>
          <cell r="AL3076" t="str">
            <v>UNIDADE:</v>
          </cell>
          <cell r="AP3076" t="str">
            <v>m3</v>
          </cell>
        </row>
        <row r="3079">
          <cell r="C3079" t="str">
            <v>CÓDIGO</v>
          </cell>
          <cell r="F3079" t="str">
            <v>EQUIPAMENTOS</v>
          </cell>
          <cell r="V3079" t="str">
            <v>QUANT.</v>
          </cell>
          <cell r="Y3079" t="str">
            <v>UTILIZAÇÃO</v>
          </cell>
          <cell r="AG3079" t="str">
            <v>CUSTO OPERACIONAL</v>
          </cell>
          <cell r="AO3079" t="str">
            <v>CUSTO HORÁRIO</v>
          </cell>
        </row>
        <row r="3080">
          <cell r="Y3080" t="str">
            <v>PROD.</v>
          </cell>
          <cell r="AC3080" t="str">
            <v>IMPROD.</v>
          </cell>
          <cell r="AG3080" t="str">
            <v>PROD.</v>
          </cell>
          <cell r="AK3080" t="str">
            <v>IMPROD.</v>
          </cell>
        </row>
        <row r="3081">
          <cell r="C3081" t="str">
            <v>E002</v>
          </cell>
          <cell r="F3081" t="str">
            <v>TRATOR DE ESTEIRAS: CATERPILLAR: D6M - C/ LÂMINA</v>
          </cell>
          <cell r="V3081">
            <v>1</v>
          </cell>
          <cell r="Y3081">
            <v>1</v>
          </cell>
          <cell r="AC3081">
            <v>0</v>
          </cell>
          <cell r="AG3081">
            <v>177.50919999999999</v>
          </cell>
          <cell r="AK3081">
            <v>19.621200000000002</v>
          </cell>
          <cell r="AO3081">
            <v>177.51</v>
          </cell>
        </row>
        <row r="3089">
          <cell r="Y3089" t="str">
            <v>CUSTO HORÁRIO DE EQUIPAMENTOS - TOTAL</v>
          </cell>
          <cell r="AO3089">
            <v>177.51</v>
          </cell>
        </row>
        <row r="3091">
          <cell r="C3091" t="str">
            <v>CÓDIGO</v>
          </cell>
          <cell r="F3091" t="str">
            <v>MÃO-DE-OBRA SUPLEMENTAR</v>
          </cell>
          <cell r="AC3091" t="str">
            <v>K ou R</v>
          </cell>
          <cell r="AG3091" t="str">
            <v>QUANT.</v>
          </cell>
          <cell r="AK3091" t="str">
            <v>SALÁRIO BASE</v>
          </cell>
          <cell r="AO3091" t="str">
            <v>CUSTO HORÁRIO</v>
          </cell>
        </row>
        <row r="3093">
          <cell r="C3093" t="str">
            <v>T501</v>
          </cell>
          <cell r="F3093" t="str">
            <v>ENCARREGADO DE TURMA</v>
          </cell>
          <cell r="AG3093">
            <v>1</v>
          </cell>
          <cell r="AK3093">
            <v>22.98488</v>
          </cell>
          <cell r="AO3093">
            <v>22.98</v>
          </cell>
        </row>
        <row r="3094">
          <cell r="C3094" t="str">
            <v>T701</v>
          </cell>
          <cell r="F3094" t="str">
            <v>SERVENTE</v>
          </cell>
          <cell r="AG3094">
            <v>2</v>
          </cell>
          <cell r="AK3094">
            <v>7.90456</v>
          </cell>
          <cell r="AO3094">
            <v>15.81</v>
          </cell>
        </row>
        <row r="3101">
          <cell r="Y3101" t="str">
            <v>FERRAMENTAS MANUAIS</v>
          </cell>
          <cell r="AG3101">
            <v>0.15509999999999999</v>
          </cell>
          <cell r="AK3101">
            <v>38.79</v>
          </cell>
          <cell r="AO3101">
            <v>6.02</v>
          </cell>
        </row>
        <row r="3102">
          <cell r="Y3102" t="str">
            <v>CUSTO HORÁRIO DE MÃO-DE-OBRA - TOTAL</v>
          </cell>
          <cell r="AO3102">
            <v>44.81</v>
          </cell>
        </row>
        <row r="3104">
          <cell r="Y3104" t="str">
            <v>CUSTO HORÁRIO DE EXECUÇÃO</v>
          </cell>
          <cell r="AO3104">
            <v>222.32</v>
          </cell>
        </row>
        <row r="3105">
          <cell r="C3105" t="str">
            <v>PRODUÇÃO DA EQUIPE</v>
          </cell>
          <cell r="Q3105">
            <v>388</v>
          </cell>
          <cell r="V3105" t="str">
            <v>m3</v>
          </cell>
          <cell r="Y3105" t="str">
            <v>CUSTO UNITÁRIO DE EXECUÇÃO</v>
          </cell>
          <cell r="AO3105">
            <v>0.56999999999999995</v>
          </cell>
        </row>
        <row r="3107">
          <cell r="C3107" t="str">
            <v>CÓDIGO</v>
          </cell>
          <cell r="F3107" t="str">
            <v>MATERIAIS</v>
          </cell>
          <cell r="AC3107" t="str">
            <v>UNIDADE</v>
          </cell>
          <cell r="AG3107" t="str">
            <v>CUSTO UNITÁRIO</v>
          </cell>
          <cell r="AK3107" t="str">
            <v>CONSUMO</v>
          </cell>
          <cell r="AO3107" t="str">
            <v>CUSTO TOTAL</v>
          </cell>
        </row>
        <row r="3109">
          <cell r="C3109" t="str">
            <v>M704</v>
          </cell>
          <cell r="F3109" t="str">
            <v>AREIA LAVADA</v>
          </cell>
          <cell r="AC3109" t="str">
            <v>m3</v>
          </cell>
          <cell r="AG3109">
            <v>55</v>
          </cell>
          <cell r="AK3109">
            <v>1</v>
          </cell>
          <cell r="AO3109">
            <v>55</v>
          </cell>
        </row>
        <row r="3110">
          <cell r="F3110">
            <v>0</v>
          </cell>
          <cell r="AC3110">
            <v>0</v>
          </cell>
          <cell r="AG3110">
            <v>0</v>
          </cell>
          <cell r="AO3110">
            <v>0</v>
          </cell>
        </row>
        <row r="3111">
          <cell r="F3111">
            <v>0</v>
          </cell>
          <cell r="AC3111">
            <v>0</v>
          </cell>
          <cell r="AG3111">
            <v>0</v>
          </cell>
          <cell r="AO3111">
            <v>0</v>
          </cell>
        </row>
        <row r="3112">
          <cell r="F3112">
            <v>0</v>
          </cell>
          <cell r="AC3112">
            <v>0</v>
          </cell>
          <cell r="AG3112">
            <v>0</v>
          </cell>
          <cell r="AO3112">
            <v>0</v>
          </cell>
        </row>
        <row r="3117">
          <cell r="Y3117" t="str">
            <v>CUSTO DE MATERIAIS - TOTAL</v>
          </cell>
          <cell r="AO3117">
            <v>55</v>
          </cell>
        </row>
        <row r="3119">
          <cell r="C3119" t="str">
            <v>CÓDIGO</v>
          </cell>
          <cell r="F3119" t="str">
            <v>EQUIPAMENTO DE TRANSPORTE</v>
          </cell>
          <cell r="S3119" t="str">
            <v>TIPO</v>
          </cell>
          <cell r="V3119" t="str">
            <v>PISO</v>
          </cell>
          <cell r="Y3119" t="str">
            <v>MATERIAL</v>
          </cell>
          <cell r="AE3119" t="str">
            <v>CUSTO (tkm)</v>
          </cell>
          <cell r="AH3119" t="str">
            <v>DT            (km)</v>
          </cell>
          <cell r="AK3119" t="str">
            <v>CONSUMO</v>
          </cell>
          <cell r="AO3119" t="str">
            <v>CUSTO TOTAL</v>
          </cell>
        </row>
        <row r="3121">
          <cell r="C3121" t="str">
            <v>1.A.00.002.91</v>
          </cell>
          <cell r="F3121" t="str">
            <v>CAMINHÃO BASCULANTE</v>
          </cell>
          <cell r="S3121" t="str">
            <v>COML</v>
          </cell>
          <cell r="V3121" t="str">
            <v>PAV</v>
          </cell>
          <cell r="Y3121" t="str">
            <v>AREIA</v>
          </cell>
          <cell r="AE3121">
            <v>0.46</v>
          </cell>
          <cell r="AH3121">
            <v>166.6</v>
          </cell>
          <cell r="AK3121">
            <v>1.5</v>
          </cell>
          <cell r="AO3121">
            <v>114.95</v>
          </cell>
        </row>
        <row r="3122">
          <cell r="C3122" t="str">
            <v>1.A.00.001.91</v>
          </cell>
          <cell r="F3122" t="str">
            <v>CAMINHÃO BASCULANTE</v>
          </cell>
          <cell r="S3122" t="str">
            <v>COML</v>
          </cell>
          <cell r="V3122" t="str">
            <v>NPAV</v>
          </cell>
          <cell r="Y3122" t="str">
            <v>AREIA</v>
          </cell>
          <cell r="AE3122">
            <v>0.69</v>
          </cell>
          <cell r="AH3122">
            <v>20.079999999999998</v>
          </cell>
          <cell r="AK3122">
            <v>1.5</v>
          </cell>
          <cell r="AO3122">
            <v>20.78</v>
          </cell>
        </row>
        <row r="3123">
          <cell r="C3123" t="str">
            <v>1.A.00.001.05</v>
          </cell>
          <cell r="F3123" t="str">
            <v>CAMINHÃO BASCULANTE</v>
          </cell>
          <cell r="S3123" t="str">
            <v>LOCAL</v>
          </cell>
          <cell r="V3123" t="str">
            <v>NPAV</v>
          </cell>
          <cell r="Y3123" t="str">
            <v>AREIA</v>
          </cell>
          <cell r="AE3123">
            <v>0.88</v>
          </cell>
          <cell r="AH3123">
            <v>9.8000000000000007</v>
          </cell>
          <cell r="AK3123">
            <v>1.5</v>
          </cell>
          <cell r="AO3123">
            <v>12.94</v>
          </cell>
        </row>
        <row r="3125">
          <cell r="AO3125">
            <v>0</v>
          </cell>
        </row>
        <row r="3126">
          <cell r="AO3126">
            <v>0</v>
          </cell>
        </row>
        <row r="3127">
          <cell r="AO3127">
            <v>0</v>
          </cell>
        </row>
        <row r="3128">
          <cell r="AO3128">
            <v>0</v>
          </cell>
        </row>
        <row r="3129">
          <cell r="Y3129" t="str">
            <v>CUSTO DE TRANSPORTE - TOTAL</v>
          </cell>
          <cell r="AO3129">
            <v>148.67000000000002</v>
          </cell>
        </row>
        <row r="3131">
          <cell r="Y3131" t="str">
            <v>CUSTO UNITÁRIO DIRETO - TOTAL</v>
          </cell>
          <cell r="AO3131">
            <v>204.24</v>
          </cell>
        </row>
        <row r="3132">
          <cell r="Y3132" t="str">
            <v>LDI</v>
          </cell>
          <cell r="AH3132">
            <v>0.27839999999999998</v>
          </cell>
          <cell r="AO3132">
            <v>56.86</v>
          </cell>
        </row>
        <row r="3133">
          <cell r="A3133" t="str">
            <v>comp01DRE</v>
          </cell>
          <cell r="Y3133" t="str">
            <v>PREÇO UNITÁRIO TOTAL</v>
          </cell>
          <cell r="AO3133">
            <v>261.10000000000002</v>
          </cell>
        </row>
        <row r="3135">
          <cell r="C3135" t="str">
            <v>OBSERVAÇÕES:</v>
          </cell>
        </row>
        <row r="3142">
          <cell r="C3142" t="str">
            <v>RODOVIA:</v>
          </cell>
          <cell r="G3142" t="str">
            <v>BR-487/PR</v>
          </cell>
          <cell r="AB3142" t="str">
            <v>DATA-BASE:      MARÇO/2011/PR</v>
          </cell>
          <cell r="AJ3142" t="str">
            <v>PB-Qd 08</v>
          </cell>
        </row>
        <row r="3143">
          <cell r="C3143" t="str">
            <v>TRECHO:</v>
          </cell>
          <cell r="G3143" t="str">
            <v>DIV. MS/PR - ENTR. BR-373(B)/PR-151 (P. GROSSA)</v>
          </cell>
        </row>
        <row r="3144">
          <cell r="C3144" t="str">
            <v>SUBTRECHO:</v>
          </cell>
          <cell r="G3144" t="str">
            <v xml:space="preserve">ENTR. PR-180/323(B)(CRUZEIRO DO OESTE) - ENTR. PR-465 (NOVA BRASÍLIA)                </v>
          </cell>
        </row>
        <row r="3147">
          <cell r="C3147" t="str">
            <v>COMPOSIÇÃO DE PREÇO UNITÁRIO</v>
          </cell>
        </row>
        <row r="3149">
          <cell r="C3149" t="str">
            <v>CÓDIGO:</v>
          </cell>
          <cell r="G3149" t="str">
            <v>Comp02DRE</v>
          </cell>
          <cell r="K3149" t="str">
            <v>SERVIÇO:</v>
          </cell>
          <cell r="O3149" t="str">
            <v>COMPORTA DE CANAL ABERTO</v>
          </cell>
          <cell r="AL3149" t="str">
            <v>UNIDADE:</v>
          </cell>
          <cell r="AP3149" t="str">
            <v>ud</v>
          </cell>
        </row>
        <row r="3152">
          <cell r="C3152" t="str">
            <v>CÓDIGO</v>
          </cell>
          <cell r="F3152" t="str">
            <v>EQUIPAMENTOS</v>
          </cell>
          <cell r="V3152" t="str">
            <v>QUANT.</v>
          </cell>
          <cell r="Y3152" t="str">
            <v>UTILIZAÇÃO</v>
          </cell>
          <cell r="AG3152" t="str">
            <v>CUSTO OPERACIONAL</v>
          </cell>
          <cell r="AO3152" t="str">
            <v>CUSTO HORÁRIO</v>
          </cell>
        </row>
        <row r="3153">
          <cell r="Y3153" t="str">
            <v>PROD.</v>
          </cell>
          <cell r="AC3153" t="str">
            <v>IMPROD.</v>
          </cell>
          <cell r="AG3153" t="str">
            <v>PROD.</v>
          </cell>
          <cell r="AK3153" t="str">
            <v>IMPROD.</v>
          </cell>
        </row>
        <row r="3162">
          <cell r="Y3162" t="str">
            <v>CUSTO HORÁRIO DE EQUIPAMENTOS - TOTAL</v>
          </cell>
          <cell r="AO3162">
            <v>0</v>
          </cell>
        </row>
        <row r="3164">
          <cell r="C3164" t="str">
            <v>CÓDIGO</v>
          </cell>
          <cell r="F3164" t="str">
            <v>MÃO-DE-OBRA SUPLEMENTAR</v>
          </cell>
          <cell r="AC3164" t="str">
            <v>K ou R</v>
          </cell>
          <cell r="AG3164" t="str">
            <v>QUANT.</v>
          </cell>
          <cell r="AK3164" t="str">
            <v>SALÁRIO BASE</v>
          </cell>
          <cell r="AO3164" t="str">
            <v>CUSTO HORÁRIO</v>
          </cell>
        </row>
        <row r="3166">
          <cell r="C3166" t="str">
            <v>T501</v>
          </cell>
          <cell r="F3166" t="str">
            <v>ENCARREGADO DE TURMA</v>
          </cell>
          <cell r="AG3166">
            <v>1</v>
          </cell>
          <cell r="AK3166">
            <v>22.98488</v>
          </cell>
          <cell r="AO3166">
            <v>22.98</v>
          </cell>
        </row>
        <row r="3167">
          <cell r="C3167" t="str">
            <v>T602</v>
          </cell>
          <cell r="F3167" t="str">
            <v>MONTADOR</v>
          </cell>
          <cell r="AG3167">
            <v>2</v>
          </cell>
          <cell r="AK3167">
            <v>11.156079999999999</v>
          </cell>
          <cell r="AO3167">
            <v>22.31</v>
          </cell>
        </row>
        <row r="3168">
          <cell r="C3168" t="str">
            <v>T701</v>
          </cell>
          <cell r="F3168" t="str">
            <v>SERVENTE</v>
          </cell>
          <cell r="AG3168">
            <v>4</v>
          </cell>
          <cell r="AK3168">
            <v>7.90456</v>
          </cell>
          <cell r="AO3168">
            <v>31.62</v>
          </cell>
        </row>
        <row r="3174">
          <cell r="Y3174" t="str">
            <v>FERRAMENTAS MANUAIS</v>
          </cell>
          <cell r="AG3174">
            <v>0.15509999999999999</v>
          </cell>
          <cell r="AK3174">
            <v>76.91</v>
          </cell>
          <cell r="AO3174">
            <v>11.93</v>
          </cell>
        </row>
        <row r="3175">
          <cell r="Y3175" t="str">
            <v>CUSTO HORÁRIO DE MÃO-DE-OBRA - TOTAL</v>
          </cell>
          <cell r="AO3175">
            <v>88.84</v>
          </cell>
        </row>
        <row r="3177">
          <cell r="Y3177" t="str">
            <v>CUSTO HORÁRIO DE EXECUÇÃO</v>
          </cell>
          <cell r="AO3177">
            <v>88.84</v>
          </cell>
        </row>
        <row r="3178">
          <cell r="C3178" t="str">
            <v>PRODUÇÃO DA EQUIPE</v>
          </cell>
          <cell r="Q3178">
            <v>1</v>
          </cell>
          <cell r="V3178" t="str">
            <v>ud</v>
          </cell>
          <cell r="Y3178" t="str">
            <v>CUSTO UNITÁRIO DE EXECUÇÃO</v>
          </cell>
          <cell r="AO3178">
            <v>88.84</v>
          </cell>
        </row>
        <row r="3180">
          <cell r="C3180" t="str">
            <v>CÓDIGO</v>
          </cell>
          <cell r="F3180" t="str">
            <v>MATERIAIS</v>
          </cell>
          <cell r="AC3180" t="str">
            <v>UNIDADE</v>
          </cell>
          <cell r="AG3180" t="str">
            <v>CUSTO UNITÁRIO</v>
          </cell>
          <cell r="AK3180" t="str">
            <v>CONSUMO</v>
          </cell>
          <cell r="AO3180" t="str">
            <v>CUSTO TOTAL</v>
          </cell>
        </row>
        <row r="3182">
          <cell r="C3182" t="str">
            <v>C1</v>
          </cell>
          <cell r="F3182" t="str">
            <v>COMPORTA PARA CANAL ABERTO</v>
          </cell>
          <cell r="AC3182" t="str">
            <v>ud</v>
          </cell>
          <cell r="AG3182">
            <v>8595.15</v>
          </cell>
          <cell r="AK3182">
            <v>1</v>
          </cell>
          <cell r="AO3182">
            <v>8595.15</v>
          </cell>
        </row>
        <row r="3183">
          <cell r="F3183" t="str">
            <v>APOIO TÉCNICO/ SUPERVISÃO DO FORNECEDOR</v>
          </cell>
          <cell r="AC3183" t="str">
            <v>ud</v>
          </cell>
          <cell r="AG3183">
            <v>900</v>
          </cell>
          <cell r="AK3183">
            <v>1</v>
          </cell>
          <cell r="AO3183">
            <v>900</v>
          </cell>
        </row>
        <row r="3184">
          <cell r="F3184">
            <v>0</v>
          </cell>
          <cell r="AC3184">
            <v>0</v>
          </cell>
          <cell r="AG3184">
            <v>0</v>
          </cell>
          <cell r="AO3184">
            <v>0</v>
          </cell>
        </row>
        <row r="3185">
          <cell r="F3185">
            <v>0</v>
          </cell>
          <cell r="AC3185">
            <v>0</v>
          </cell>
          <cell r="AG3185">
            <v>0</v>
          </cell>
          <cell r="AO3185">
            <v>0</v>
          </cell>
        </row>
        <row r="3190">
          <cell r="Y3190" t="str">
            <v>CUSTO DE MATERIAIS - TOTAL</v>
          </cell>
          <cell r="AO3190">
            <v>9495.15</v>
          </cell>
        </row>
        <row r="3192">
          <cell r="C3192" t="str">
            <v>CÓDIGO</v>
          </cell>
          <cell r="F3192" t="str">
            <v>EQUIPAMENTO DE TRANSPORTE</v>
          </cell>
          <cell r="S3192" t="str">
            <v>TIPO</v>
          </cell>
          <cell r="V3192" t="str">
            <v>PISO</v>
          </cell>
          <cell r="Y3192" t="str">
            <v>MATERIAL</v>
          </cell>
          <cell r="AE3192" t="str">
            <v>CUSTO (tkm)</v>
          </cell>
          <cell r="AH3192" t="str">
            <v>DT            (km)</v>
          </cell>
          <cell r="AK3192" t="str">
            <v>CONSUMO</v>
          </cell>
          <cell r="AO3192" t="str">
            <v>CUSTO TOTAL</v>
          </cell>
        </row>
        <row r="3194">
          <cell r="C3194" t="str">
            <v>1.A.00.002.90</v>
          </cell>
          <cell r="F3194" t="str">
            <v>CAMINHÃO CARROCERIA</v>
          </cell>
          <cell r="S3194" t="str">
            <v>COML</v>
          </cell>
          <cell r="V3194" t="str">
            <v>PAV</v>
          </cell>
          <cell r="Y3194" t="str">
            <v>COMPORTA</v>
          </cell>
          <cell r="AE3194">
            <v>0.45</v>
          </cell>
          <cell r="AH3194">
            <v>780</v>
          </cell>
          <cell r="AK3194">
            <v>0.1</v>
          </cell>
          <cell r="AO3194">
            <v>35.1</v>
          </cell>
        </row>
        <row r="3198">
          <cell r="AO3198">
            <v>0</v>
          </cell>
        </row>
        <row r="3199">
          <cell r="AO3199">
            <v>0</v>
          </cell>
        </row>
        <row r="3200">
          <cell r="AO3200">
            <v>0</v>
          </cell>
        </row>
        <row r="3201">
          <cell r="AO3201">
            <v>0</v>
          </cell>
        </row>
        <row r="3202">
          <cell r="Y3202" t="str">
            <v>CUSTO DE TRANSPORTE - TOTAL</v>
          </cell>
          <cell r="AO3202">
            <v>35.1</v>
          </cell>
        </row>
        <row r="3204">
          <cell r="Y3204" t="str">
            <v>CUSTO UNITÁRIO DIRETO - TOTAL</v>
          </cell>
          <cell r="AO3204">
            <v>9619.09</v>
          </cell>
        </row>
        <row r="3205">
          <cell r="Y3205" t="str">
            <v>LDI</v>
          </cell>
          <cell r="AH3205">
            <v>0.27839999999999998</v>
          </cell>
          <cell r="AO3205">
            <v>2677.95</v>
          </cell>
        </row>
        <row r="3206">
          <cell r="A3206" t="str">
            <v>comp02DRE</v>
          </cell>
          <cell r="Y3206" t="str">
            <v>PREÇO UNITÁRIO TOTAL</v>
          </cell>
          <cell r="AO3206">
            <v>12297.04</v>
          </cell>
        </row>
        <row r="3208">
          <cell r="C3208" t="str">
            <v>OBSERVAÇÕES:</v>
          </cell>
        </row>
        <row r="3215">
          <cell r="C3215" t="str">
            <v>RODOVIA:</v>
          </cell>
          <cell r="G3215" t="str">
            <v>BR-487/PR</v>
          </cell>
          <cell r="AB3215" t="str">
            <v>DATA-BASE:      MARÇO/2011/PR</v>
          </cell>
          <cell r="AJ3215" t="str">
            <v>PB-Qd 08</v>
          </cell>
        </row>
        <row r="3216">
          <cell r="C3216" t="str">
            <v>TRECHO:</v>
          </cell>
          <cell r="G3216" t="str">
            <v>DIV. MS/PR - ENTR. BR-373(B)/PR-151 (P. GROSSA)</v>
          </cell>
        </row>
        <row r="3217">
          <cell r="C3217" t="str">
            <v>SUBTRECHO:</v>
          </cell>
          <cell r="G3217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IN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2.S.06.210.51</v>
          </cell>
          <cell r="K4" t="str">
            <v>SERVIÇO:</v>
          </cell>
          <cell r="O4" t="str">
            <v>PÓRTICO METÁLICO AC/BC</v>
          </cell>
          <cell r="AL4" t="str">
            <v>UNIDADE:</v>
          </cell>
          <cell r="AP4" t="str">
            <v>ud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17">
          <cell r="Y17" t="str">
            <v>CUSTO HORÁRIO DE EQUIPAMENTOS - TOTAL</v>
          </cell>
          <cell r="AO17">
            <v>0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18.5</v>
          </cell>
          <cell r="AK21">
            <v>22.98488</v>
          </cell>
          <cell r="AO21">
            <v>425.22</v>
          </cell>
        </row>
        <row r="22">
          <cell r="C22" t="str">
            <v>T602</v>
          </cell>
          <cell r="F22" t="str">
            <v>MONTADOR</v>
          </cell>
          <cell r="AG22">
            <v>100</v>
          </cell>
          <cell r="AK22">
            <v>11.156079999999999</v>
          </cell>
          <cell r="AO22">
            <v>1115.6099999999999</v>
          </cell>
        </row>
        <row r="23">
          <cell r="C23" t="str">
            <v>T701</v>
          </cell>
          <cell r="F23" t="str">
            <v>SERVENTE</v>
          </cell>
          <cell r="AG23">
            <v>10</v>
          </cell>
          <cell r="AK23">
            <v>7.90456</v>
          </cell>
          <cell r="AO23">
            <v>79.05</v>
          </cell>
        </row>
        <row r="29">
          <cell r="Y29" t="str">
            <v>FERRAMENTAS MANUAIS</v>
          </cell>
          <cell r="AG29">
            <v>0.2051</v>
          </cell>
          <cell r="AK29">
            <v>1619.8799999999999</v>
          </cell>
          <cell r="AO29">
            <v>332.24</v>
          </cell>
        </row>
        <row r="30">
          <cell r="Y30" t="str">
            <v>CUSTO HORÁRIO DE MÃO-DE-OBRA - TOTAL</v>
          </cell>
          <cell r="AO30">
            <v>1952.12</v>
          </cell>
        </row>
        <row r="32">
          <cell r="Y32" t="str">
            <v>CUSTO HORÁRIO DE EXECUÇÃO</v>
          </cell>
          <cell r="AO32">
            <v>1952.12</v>
          </cell>
        </row>
        <row r="33">
          <cell r="C33" t="str">
            <v>PRODUÇÃO DA EQUIPE</v>
          </cell>
          <cell r="Q33">
            <v>1</v>
          </cell>
          <cell r="V33" t="str">
            <v>ud</v>
          </cell>
          <cell r="Y33" t="str">
            <v>CUSTO UNITÁRIO DE EXECUÇÃO</v>
          </cell>
          <cell r="AO33">
            <v>1952.12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M324</v>
          </cell>
          <cell r="F37" t="str">
            <v>PÓRTICO METÁLICO (15 A 17 M DE VÃO)</v>
          </cell>
          <cell r="AC37" t="str">
            <v>ud</v>
          </cell>
          <cell r="AG37">
            <v>30580</v>
          </cell>
          <cell r="AK37">
            <v>1</v>
          </cell>
          <cell r="AO37">
            <v>30580</v>
          </cell>
        </row>
        <row r="38">
          <cell r="C38" t="str">
            <v>1.A.01.401.01</v>
          </cell>
          <cell r="F38" t="str">
            <v>FORMA COMUM DE MADEIRA</v>
          </cell>
          <cell r="AC38" t="str">
            <v>m²</v>
          </cell>
          <cell r="AG38">
            <v>40.42</v>
          </cell>
          <cell r="AK38">
            <v>2</v>
          </cell>
          <cell r="AO38">
            <v>80.84</v>
          </cell>
        </row>
        <row r="39">
          <cell r="C39" t="str">
            <v>1.A.01.410.51</v>
          </cell>
          <cell r="F39" t="str">
            <v>CONCRETO Fck=10 MPa AC/BC</v>
          </cell>
          <cell r="AC39" t="str">
            <v>m3</v>
          </cell>
          <cell r="AG39">
            <v>454.03999999999996</v>
          </cell>
          <cell r="AK39">
            <v>4.7</v>
          </cell>
          <cell r="AO39">
            <v>2133.9899999999998</v>
          </cell>
        </row>
        <row r="40">
          <cell r="C40" t="str">
            <v>1.A.01.892.01</v>
          </cell>
          <cell r="F40" t="str">
            <v>ESCAVAÇÃO MECÂNICA DE VALA EM MATERIAL DE 1A. CATEGORIA</v>
          </cell>
          <cell r="AC40" t="str">
            <v>m3</v>
          </cell>
          <cell r="AG40">
            <v>4.5199999999999996</v>
          </cell>
          <cell r="AK40">
            <v>4.7</v>
          </cell>
          <cell r="AO40">
            <v>21.24</v>
          </cell>
        </row>
        <row r="45">
          <cell r="Y45" t="str">
            <v>CUSTO DE MATERIAIS - TOTAL</v>
          </cell>
          <cell r="AO45">
            <v>32816.07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AO49">
            <v>0</v>
          </cell>
        </row>
        <row r="50">
          <cell r="AO50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4">
          <cell r="AO54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Y57" t="str">
            <v>CUSTO DE TRANSPORTE - TOTAL</v>
          </cell>
          <cell r="AO57">
            <v>0</v>
          </cell>
        </row>
        <row r="59">
          <cell r="Y59" t="str">
            <v>CUSTO UNITÁRIO DIRETO - TOTAL</v>
          </cell>
          <cell r="AO59">
            <v>34768.19</v>
          </cell>
        </row>
        <row r="60">
          <cell r="Y60" t="str">
            <v>LDI</v>
          </cell>
          <cell r="AH60">
            <v>0.27839999999999998</v>
          </cell>
          <cell r="AO60">
            <v>9679.4599999999991</v>
          </cell>
        </row>
        <row r="61">
          <cell r="A61" t="str">
            <v>2.S.06.210.51</v>
          </cell>
          <cell r="Y61" t="str">
            <v>PREÇO UNITÁRIO TOTAL</v>
          </cell>
          <cell r="AO61">
            <v>44447.65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4.S.06.100.21</v>
          </cell>
          <cell r="K77" t="str">
            <v>SERVIÇO:</v>
          </cell>
          <cell r="O77" t="str">
            <v>PINTURA FAIXA - TINTA BASE ACRÍLICA P/ 2 ANOS</v>
          </cell>
          <cell r="AL77" t="str">
            <v>UNIDADE:</v>
          </cell>
          <cell r="AP77" t="str">
            <v>m²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E408</v>
          </cell>
          <cell r="F82" t="str">
            <v>CAMINHÃO CARROCERIA: MERCEDES BENZ: 710/37 - 4 t</v>
          </cell>
          <cell r="V82">
            <v>1</v>
          </cell>
          <cell r="Y82">
            <v>0.5</v>
          </cell>
          <cell r="AC82">
            <v>0.5</v>
          </cell>
          <cell r="AG82">
            <v>57.462299999999999</v>
          </cell>
          <cell r="AK82">
            <v>17.939399999999999</v>
          </cell>
          <cell r="AO82">
            <v>37.700000000000003</v>
          </cell>
        </row>
        <row r="83">
          <cell r="C83" t="str">
            <v>E416</v>
          </cell>
          <cell r="F83" t="str">
            <v>VEÍCULO LEVE: CHEVROLET: S10 - PICK-UP (4x4)</v>
          </cell>
          <cell r="V83">
            <v>2</v>
          </cell>
          <cell r="Y83">
            <v>1</v>
          </cell>
          <cell r="AC83">
            <v>0</v>
          </cell>
          <cell r="AG83">
            <v>56.571399999999997</v>
          </cell>
          <cell r="AK83">
            <v>16.2576</v>
          </cell>
          <cell r="AO83">
            <v>113.14</v>
          </cell>
        </row>
        <row r="84">
          <cell r="C84" t="str">
            <v>E908</v>
          </cell>
          <cell r="F84" t="str">
            <v>MÁQ. P/ PINTURA: CONSMAQ: 44 - DEMARCAÇÃO DE FAIXA AUTOPROP</v>
          </cell>
          <cell r="V84">
            <v>1</v>
          </cell>
          <cell r="Y84">
            <v>1</v>
          </cell>
          <cell r="AC84">
            <v>0</v>
          </cell>
          <cell r="AG84">
            <v>77.9465</v>
          </cell>
          <cell r="AK84">
            <v>20.7425</v>
          </cell>
          <cell r="AO84">
            <v>77.95</v>
          </cell>
        </row>
        <row r="90">
          <cell r="Y90" t="str">
            <v>CUSTO HORÁRIO DE EQUIPAMENTOS - TOTAL</v>
          </cell>
          <cell r="AO90">
            <v>228.79000000000002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T314</v>
          </cell>
          <cell r="F94" t="str">
            <v>OPERADOR DE EQUIP. ESPECIAL</v>
          </cell>
          <cell r="AG94">
            <v>1</v>
          </cell>
          <cell r="AK94">
            <v>20.742460000000001</v>
          </cell>
          <cell r="AO94">
            <v>20.74</v>
          </cell>
        </row>
        <row r="95">
          <cell r="C95" t="str">
            <v>T401</v>
          </cell>
          <cell r="F95" t="str">
            <v>PRÉ-MARCADOR</v>
          </cell>
          <cell r="AG95">
            <v>1</v>
          </cell>
          <cell r="AK95">
            <v>20.742460000000001</v>
          </cell>
          <cell r="AO95">
            <v>20.74</v>
          </cell>
        </row>
        <row r="96">
          <cell r="C96" t="str">
            <v>T501</v>
          </cell>
          <cell r="F96" t="str">
            <v>ENCARREGADO DE TURMA</v>
          </cell>
          <cell r="AG96">
            <v>1</v>
          </cell>
          <cell r="AK96">
            <v>22.98488</v>
          </cell>
          <cell r="AO96">
            <v>22.98</v>
          </cell>
        </row>
        <row r="97">
          <cell r="C97" t="str">
            <v>T701</v>
          </cell>
          <cell r="F97" t="str">
            <v>SERVENTE</v>
          </cell>
          <cell r="AG97">
            <v>7</v>
          </cell>
          <cell r="AK97">
            <v>7.90456</v>
          </cell>
          <cell r="AO97">
            <v>55.33</v>
          </cell>
        </row>
        <row r="102">
          <cell r="Y102" t="str">
            <v>FERRAMENTAS MANUAIS</v>
          </cell>
          <cell r="AG102">
            <v>0.2051</v>
          </cell>
          <cell r="AK102">
            <v>119.78999999999999</v>
          </cell>
          <cell r="AO102">
            <v>24.57</v>
          </cell>
        </row>
        <row r="103">
          <cell r="Y103" t="str">
            <v>CUSTO HORÁRIO DE MÃO-DE-OBRA - TOTAL</v>
          </cell>
          <cell r="AO103">
            <v>144.35999999999999</v>
          </cell>
        </row>
        <row r="105">
          <cell r="Y105" t="str">
            <v>CUSTO HORÁRIO DE EXECUÇÃO</v>
          </cell>
          <cell r="AO105">
            <v>373.15</v>
          </cell>
        </row>
        <row r="106">
          <cell r="C106" t="str">
            <v>PRODUÇÃO DA EQUIPE</v>
          </cell>
          <cell r="Q106">
            <v>175</v>
          </cell>
          <cell r="V106" t="str">
            <v>m2</v>
          </cell>
          <cell r="Y106" t="str">
            <v>CUSTO UNITÁRIO DE EXECUÇÃO</v>
          </cell>
          <cell r="AO106">
            <v>2.13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M601</v>
          </cell>
          <cell r="F110" t="str">
            <v>TINTA REFLETIVA ACRÍLICA P/ 2 ANOS</v>
          </cell>
          <cell r="AC110" t="str">
            <v>l</v>
          </cell>
          <cell r="AG110">
            <v>14.07</v>
          </cell>
          <cell r="AK110">
            <v>0.6</v>
          </cell>
          <cell r="AO110">
            <v>8.44</v>
          </cell>
        </row>
        <row r="111">
          <cell r="C111" t="str">
            <v>M611</v>
          </cell>
          <cell r="F111" t="str">
            <v>REDUTOR TIPO 2002 PRIM. QUALIDADE</v>
          </cell>
          <cell r="AC111" t="str">
            <v>l</v>
          </cell>
          <cell r="AG111">
            <v>11.9778</v>
          </cell>
          <cell r="AK111">
            <v>0.06</v>
          </cell>
          <cell r="AO111">
            <v>0.72</v>
          </cell>
        </row>
        <row r="112">
          <cell r="C112" t="str">
            <v>M615</v>
          </cell>
          <cell r="F112" t="str">
            <v>MICROESFERAS PRE-MIX</v>
          </cell>
          <cell r="AC112" t="str">
            <v>kg</v>
          </cell>
          <cell r="AG112">
            <v>3</v>
          </cell>
          <cell r="AK112">
            <v>0.15</v>
          </cell>
          <cell r="AO112">
            <v>0.45</v>
          </cell>
        </row>
        <row r="113">
          <cell r="C113" t="str">
            <v>M616</v>
          </cell>
          <cell r="F113" t="str">
            <v>MICROESFERAS DROP-ON</v>
          </cell>
          <cell r="AC113" t="str">
            <v>kg</v>
          </cell>
          <cell r="AG113">
            <v>2.5499999999999998</v>
          </cell>
          <cell r="AK113">
            <v>0.25</v>
          </cell>
          <cell r="AO113">
            <v>0.64</v>
          </cell>
        </row>
        <row r="114">
          <cell r="C114" t="str">
            <v>M624</v>
          </cell>
          <cell r="F114" t="str">
            <v>TINTA PARA PRÉ-MARCAÇÃO</v>
          </cell>
          <cell r="AC114" t="str">
            <v>l</v>
          </cell>
          <cell r="AG114">
            <v>12.08</v>
          </cell>
          <cell r="AK114">
            <v>0.03</v>
          </cell>
          <cell r="AO114">
            <v>0.36</v>
          </cell>
        </row>
        <row r="118">
          <cell r="Y118" t="str">
            <v>CUSTO DE MATERIAIS - TOTAL</v>
          </cell>
          <cell r="AO118">
            <v>10.61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AO122">
            <v>0</v>
          </cell>
        </row>
        <row r="123">
          <cell r="AO123">
            <v>0</v>
          </cell>
        </row>
        <row r="124">
          <cell r="AO124">
            <v>0</v>
          </cell>
        </row>
        <row r="125">
          <cell r="AO125">
            <v>0</v>
          </cell>
        </row>
        <row r="126">
          <cell r="AO126">
            <v>0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Y130" t="str">
            <v>CUSTO DE TRANSPORTE - TOTAL</v>
          </cell>
          <cell r="AO130">
            <v>0</v>
          </cell>
        </row>
        <row r="132">
          <cell r="Y132" t="str">
            <v>CUSTO UNITÁRIO DIRETO - TOTAL</v>
          </cell>
          <cell r="AO132">
            <v>12.739999999999998</v>
          </cell>
        </row>
        <row r="133">
          <cell r="Y133" t="str">
            <v>LDI</v>
          </cell>
          <cell r="AH133">
            <v>0.27839999999999998</v>
          </cell>
          <cell r="AO133">
            <v>3.55</v>
          </cell>
        </row>
        <row r="134">
          <cell r="A134" t="str">
            <v>4.S.06.100.21</v>
          </cell>
          <cell r="Y134" t="str">
            <v>PREÇO UNITÁRIO TOTAL</v>
          </cell>
          <cell r="AO134">
            <v>16.29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4.S.06.100.22</v>
          </cell>
          <cell r="K150" t="str">
            <v>SERVIÇO:</v>
          </cell>
          <cell r="O150" t="str">
            <v>PINTURA SETAS E ZEBRADO- TINTA B.  ACRÍLICA P/ 2 ANOS</v>
          </cell>
          <cell r="AL150" t="str">
            <v>UNIDADE:</v>
          </cell>
          <cell r="AP150" t="str">
            <v>m²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E408</v>
          </cell>
          <cell r="F155" t="str">
            <v>CAMINHÃO CARROCERIA: MERCEDES BENZ: 710/37 - 4 t</v>
          </cell>
          <cell r="V155">
            <v>1</v>
          </cell>
          <cell r="Y155">
            <v>0.5</v>
          </cell>
          <cell r="AC155">
            <v>0.5</v>
          </cell>
          <cell r="AG155">
            <v>57.462299999999999</v>
          </cell>
          <cell r="AK155">
            <v>17.939399999999999</v>
          </cell>
          <cell r="AO155">
            <v>37.700000000000003</v>
          </cell>
        </row>
        <row r="156">
          <cell r="C156" t="str">
            <v>E416</v>
          </cell>
          <cell r="F156" t="str">
            <v>VEÍCULO LEVE: CHEVROLET: S10 - PICK-UP (4x4)</v>
          </cell>
          <cell r="V156">
            <v>1</v>
          </cell>
          <cell r="Y156">
            <v>1</v>
          </cell>
          <cell r="AC156">
            <v>0</v>
          </cell>
          <cell r="AG156">
            <v>56.571399999999997</v>
          </cell>
          <cell r="AK156">
            <v>16.2576</v>
          </cell>
          <cell r="AO156">
            <v>56.57</v>
          </cell>
        </row>
        <row r="157">
          <cell r="C157" t="str">
            <v>E908</v>
          </cell>
          <cell r="F157" t="str">
            <v>MÁQ. P/ PINTURA: CONSMAQ: 44 - DEMARCAÇÃO DE FAIXA AUTOPROP</v>
          </cell>
          <cell r="V157">
            <v>1</v>
          </cell>
          <cell r="Y157">
            <v>1</v>
          </cell>
          <cell r="AC157">
            <v>0</v>
          </cell>
          <cell r="AG157">
            <v>77.9465</v>
          </cell>
          <cell r="AK157">
            <v>20.7425</v>
          </cell>
          <cell r="AO157">
            <v>77.95</v>
          </cell>
        </row>
        <row r="163">
          <cell r="Y163" t="str">
            <v>CUSTO HORÁRIO DE EQUIPAMENTOS - TOTAL</v>
          </cell>
          <cell r="AO163">
            <v>172.22000000000003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T314</v>
          </cell>
          <cell r="F167" t="str">
            <v>OPERADOR DE EQUIP. ESPECIAL</v>
          </cell>
          <cell r="AG167">
            <v>1</v>
          </cell>
          <cell r="AK167">
            <v>20.742460000000001</v>
          </cell>
          <cell r="AO167">
            <v>20.74</v>
          </cell>
        </row>
        <row r="168">
          <cell r="C168" t="str">
            <v>T401</v>
          </cell>
          <cell r="F168" t="str">
            <v>PRÉ-MARCADOR</v>
          </cell>
          <cell r="AG168">
            <v>1</v>
          </cell>
          <cell r="AK168">
            <v>20.742460000000001</v>
          </cell>
          <cell r="AO168">
            <v>20.74</v>
          </cell>
        </row>
        <row r="169">
          <cell r="C169" t="str">
            <v>T501</v>
          </cell>
          <cell r="F169" t="str">
            <v>ENCARREGADO DE TURMA</v>
          </cell>
          <cell r="AG169">
            <v>1</v>
          </cell>
          <cell r="AK169">
            <v>22.98488</v>
          </cell>
          <cell r="AO169">
            <v>22.98</v>
          </cell>
        </row>
        <row r="170">
          <cell r="C170" t="str">
            <v>T701</v>
          </cell>
          <cell r="F170" t="str">
            <v>SERVENTE</v>
          </cell>
          <cell r="AG170">
            <v>4</v>
          </cell>
          <cell r="AK170">
            <v>7.90456</v>
          </cell>
          <cell r="AO170">
            <v>31.62</v>
          </cell>
        </row>
        <row r="175">
          <cell r="Y175" t="str">
            <v>FERRAMENTAS MANUAIS</v>
          </cell>
          <cell r="AG175">
            <v>0.2051</v>
          </cell>
          <cell r="AK175">
            <v>96.08</v>
          </cell>
          <cell r="AO175">
            <v>19.71</v>
          </cell>
        </row>
        <row r="176">
          <cell r="Y176" t="str">
            <v>CUSTO HORÁRIO DE MÃO-DE-OBRA - TOTAL</v>
          </cell>
          <cell r="AO176">
            <v>115.78999999999999</v>
          </cell>
        </row>
        <row r="178">
          <cell r="Y178" t="str">
            <v>CUSTO HORÁRIO DE EXECUÇÃO</v>
          </cell>
          <cell r="AO178">
            <v>288.01</v>
          </cell>
        </row>
        <row r="179">
          <cell r="C179" t="str">
            <v>PRODUÇÃO DA EQUIPE</v>
          </cell>
          <cell r="Q179">
            <v>40</v>
          </cell>
          <cell r="V179" t="str">
            <v>m2</v>
          </cell>
          <cell r="Y179" t="str">
            <v>CUSTO UNITÁRIO DE EXECUÇÃO</v>
          </cell>
          <cell r="AO179">
            <v>7.2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M601</v>
          </cell>
          <cell r="F183" t="str">
            <v>TINTA REFLETIVA ACRÍLICA P/ 2 ANOS</v>
          </cell>
          <cell r="AC183" t="str">
            <v>l</v>
          </cell>
          <cell r="AG183">
            <v>14.07</v>
          </cell>
          <cell r="AK183">
            <v>0.6</v>
          </cell>
          <cell r="AO183">
            <v>8.44</v>
          </cell>
        </row>
        <row r="184">
          <cell r="C184" t="str">
            <v>M611</v>
          </cell>
          <cell r="F184" t="str">
            <v>REDUTOR TIPO 2002 PRIM. QUALIDADE</v>
          </cell>
          <cell r="AC184" t="str">
            <v>l</v>
          </cell>
          <cell r="AG184">
            <v>11.9778</v>
          </cell>
          <cell r="AK184">
            <v>0.06</v>
          </cell>
          <cell r="AO184">
            <v>0.72</v>
          </cell>
        </row>
        <row r="185">
          <cell r="C185" t="str">
            <v>M615</v>
          </cell>
          <cell r="F185" t="str">
            <v>MICROESFERAS PRE-MIX</v>
          </cell>
          <cell r="AC185" t="str">
            <v>kg</v>
          </cell>
          <cell r="AG185">
            <v>3</v>
          </cell>
          <cell r="AK185">
            <v>0.15</v>
          </cell>
          <cell r="AO185">
            <v>0.45</v>
          </cell>
        </row>
        <row r="186">
          <cell r="C186" t="str">
            <v>M616</v>
          </cell>
          <cell r="F186" t="str">
            <v>MICROESFERAS DROP-ON</v>
          </cell>
          <cell r="AC186" t="str">
            <v>kg</v>
          </cell>
          <cell r="AG186">
            <v>2.5499999999999998</v>
          </cell>
          <cell r="AK186">
            <v>0.33</v>
          </cell>
          <cell r="AO186">
            <v>0.84</v>
          </cell>
        </row>
        <row r="187">
          <cell r="C187" t="str">
            <v>M624</v>
          </cell>
          <cell r="F187" t="str">
            <v>TINTA PARA PRÉ-MARCAÇÃO</v>
          </cell>
          <cell r="AC187" t="str">
            <v>l</v>
          </cell>
          <cell r="AG187">
            <v>12.08</v>
          </cell>
          <cell r="AK187">
            <v>0.03</v>
          </cell>
          <cell r="AO187">
            <v>0.36</v>
          </cell>
        </row>
        <row r="191">
          <cell r="Y191" t="str">
            <v>CUSTO DE MATERIAIS - TOTAL</v>
          </cell>
          <cell r="AO191">
            <v>10.809999999999999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195">
          <cell r="AO195">
            <v>0</v>
          </cell>
        </row>
        <row r="196">
          <cell r="AO196">
            <v>0</v>
          </cell>
        </row>
        <row r="197">
          <cell r="AO197">
            <v>0</v>
          </cell>
        </row>
        <row r="198">
          <cell r="AO198">
            <v>0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Y203" t="str">
            <v>CUSTO DE TRANSPORTE - TOTAL</v>
          </cell>
          <cell r="AO203">
            <v>0</v>
          </cell>
        </row>
        <row r="205">
          <cell r="Y205" t="str">
            <v>CUSTO UNITÁRIO DIRETO - TOTAL</v>
          </cell>
          <cell r="AO205">
            <v>18.009999999999998</v>
          </cell>
        </row>
        <row r="206">
          <cell r="Y206" t="str">
            <v>LDI</v>
          </cell>
          <cell r="AH206">
            <v>0.27839999999999998</v>
          </cell>
          <cell r="AO206">
            <v>5.01</v>
          </cell>
        </row>
        <row r="207">
          <cell r="A207" t="str">
            <v>4.S.06.100.22</v>
          </cell>
          <cell r="Y207" t="str">
            <v>PREÇO UNITÁRIO TOTAL</v>
          </cell>
          <cell r="AO207">
            <v>23.019999999999996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COMPOSIÇÃO DE PREÇO UNITÁRIO</v>
          </cell>
        </row>
        <row r="223">
          <cell r="C223" t="str">
            <v>CÓDIGO:</v>
          </cell>
          <cell r="G223" t="str">
            <v>4.S.06.120.01</v>
          </cell>
          <cell r="K223" t="str">
            <v>SERVIÇO:</v>
          </cell>
          <cell r="O223" t="str">
            <v>FORNECIMENTO E COLOCAÇÃO DE TACHA RELFETIVA MONODIRECIONAL</v>
          </cell>
          <cell r="AL223" t="str">
            <v>UNIDADE:</v>
          </cell>
          <cell r="AP223" t="str">
            <v>und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28">
          <cell r="C228" t="str">
            <v>E408</v>
          </cell>
          <cell r="F228" t="str">
            <v>CAMINHÃO CARROCERIA: MERCEDES BENZ: 710/37 - 4 t</v>
          </cell>
          <cell r="V228">
            <v>1</v>
          </cell>
          <cell r="Y228">
            <v>1</v>
          </cell>
          <cell r="AC228">
            <v>0</v>
          </cell>
          <cell r="AG228">
            <v>57.462299999999999</v>
          </cell>
          <cell r="AK228">
            <v>17.939399999999999</v>
          </cell>
          <cell r="AO228">
            <v>57.46</v>
          </cell>
        </row>
        <row r="229">
          <cell r="C229" t="str">
            <v>E416</v>
          </cell>
          <cell r="F229" t="str">
            <v>VEÍCULO LEVE: CHEVROLET: S10 - PICK-UP (4x4)</v>
          </cell>
          <cell r="V229">
            <v>1</v>
          </cell>
          <cell r="Y229">
            <v>1</v>
          </cell>
          <cell r="AC229">
            <v>0</v>
          </cell>
          <cell r="AG229">
            <v>56.571399999999997</v>
          </cell>
          <cell r="AK229">
            <v>16.2576</v>
          </cell>
          <cell r="AO229">
            <v>56.57</v>
          </cell>
        </row>
        <row r="230">
          <cell r="C230" t="str">
            <v>E508</v>
          </cell>
          <cell r="F230" t="str">
            <v>GRUPO GERADOR: PRAMAC: BL 6500 E - MANUAL/ELÉTRICO</v>
          </cell>
          <cell r="V230">
            <v>1</v>
          </cell>
          <cell r="Y230">
            <v>1</v>
          </cell>
          <cell r="AC230">
            <v>0</v>
          </cell>
          <cell r="AG230">
            <v>21.491099999999999</v>
          </cell>
          <cell r="AK230">
            <v>15.1364</v>
          </cell>
          <cell r="AO230">
            <v>21.49</v>
          </cell>
        </row>
        <row r="231">
          <cell r="C231" t="str">
            <v>E922</v>
          </cell>
          <cell r="F231" t="str">
            <v>MARTELETE: BOSCH: GBH 5-40 DCE - PERFURADOR/ROMPEDOR ELET 11316</v>
          </cell>
          <cell r="V231">
            <v>2</v>
          </cell>
          <cell r="Y231">
            <v>1</v>
          </cell>
          <cell r="AC231">
            <v>0</v>
          </cell>
          <cell r="AG231">
            <v>14.5444</v>
          </cell>
          <cell r="AK231">
            <v>13.454599999999999</v>
          </cell>
          <cell r="AO231">
            <v>29.09</v>
          </cell>
        </row>
        <row r="236">
          <cell r="Y236" t="str">
            <v>CUSTO HORÁRIO DE EQUIPAMENTOS - TOTAL</v>
          </cell>
          <cell r="AO236">
            <v>164.61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0">
          <cell r="C240" t="str">
            <v>T501</v>
          </cell>
          <cell r="F240" t="str">
            <v>ENCARREGADO DE TURMA</v>
          </cell>
          <cell r="AG240">
            <v>1</v>
          </cell>
          <cell r="AK240">
            <v>22.98488</v>
          </cell>
          <cell r="AO240">
            <v>22.98</v>
          </cell>
        </row>
        <row r="241">
          <cell r="C241" t="str">
            <v>T602</v>
          </cell>
          <cell r="F241" t="str">
            <v>MONTADOR</v>
          </cell>
          <cell r="AG241">
            <v>2</v>
          </cell>
          <cell r="AK241">
            <v>11.156079999999999</v>
          </cell>
          <cell r="AO241">
            <v>22.31</v>
          </cell>
        </row>
        <row r="242">
          <cell r="C242" t="str">
            <v>T701</v>
          </cell>
          <cell r="F242" t="str">
            <v>SERVENTE</v>
          </cell>
          <cell r="AG242">
            <v>4</v>
          </cell>
          <cell r="AK242">
            <v>7.90456</v>
          </cell>
          <cell r="AO242">
            <v>31.62</v>
          </cell>
        </row>
        <row r="243">
          <cell r="F243">
            <v>0</v>
          </cell>
          <cell r="AC243">
            <v>0</v>
          </cell>
          <cell r="AK243">
            <v>0</v>
          </cell>
          <cell r="AO243">
            <v>0</v>
          </cell>
        </row>
        <row r="248">
          <cell r="Y248" t="str">
            <v>FERRAMENTAS MANUAIS</v>
          </cell>
          <cell r="AG248">
            <v>0.2051</v>
          </cell>
          <cell r="AK248">
            <v>76.91</v>
          </cell>
          <cell r="AO248">
            <v>15.77</v>
          </cell>
        </row>
        <row r="249">
          <cell r="Y249" t="str">
            <v>CUSTO HORÁRIO DE MÃO-DE-OBRA - TOTAL</v>
          </cell>
          <cell r="AO249">
            <v>92.679999999999993</v>
          </cell>
        </row>
        <row r="251">
          <cell r="Y251" t="str">
            <v>CUSTO HORÁRIO DE EXECUÇÃO</v>
          </cell>
          <cell r="AO251">
            <v>257.29000000000002</v>
          </cell>
        </row>
        <row r="252">
          <cell r="C252" t="str">
            <v>PRODUÇÃO DA EQUIPE</v>
          </cell>
          <cell r="Q252">
            <v>80</v>
          </cell>
          <cell r="V252" t="str">
            <v>und</v>
          </cell>
          <cell r="Y252" t="str">
            <v>CUSTO UNITÁRIO DE EXECUÇÃO</v>
          </cell>
          <cell r="AO252">
            <v>3.22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56">
          <cell r="C256" t="str">
            <v>M619</v>
          </cell>
          <cell r="F256" t="str">
            <v>COLA POLIESTER</v>
          </cell>
          <cell r="AC256" t="str">
            <v>kg</v>
          </cell>
          <cell r="AG256">
            <v>9</v>
          </cell>
          <cell r="AK256">
            <v>7.0000000000000007E-2</v>
          </cell>
          <cell r="AO256">
            <v>0.63</v>
          </cell>
        </row>
        <row r="257">
          <cell r="C257" t="str">
            <v>M972</v>
          </cell>
          <cell r="F257" t="str">
            <v>TACHA REFLETIVA MONODIRECIONAL</v>
          </cell>
          <cell r="AC257" t="str">
            <v>unid.</v>
          </cell>
          <cell r="AG257">
            <v>6.5</v>
          </cell>
          <cell r="AK257">
            <v>1</v>
          </cell>
          <cell r="AO257">
            <v>6.5</v>
          </cell>
        </row>
        <row r="258">
          <cell r="F258">
            <v>0</v>
          </cell>
          <cell r="AC258">
            <v>0</v>
          </cell>
          <cell r="AG258">
            <v>0</v>
          </cell>
          <cell r="AO258">
            <v>0</v>
          </cell>
        </row>
        <row r="259">
          <cell r="F259">
            <v>0</v>
          </cell>
          <cell r="AC259">
            <v>0</v>
          </cell>
          <cell r="AG259">
            <v>0</v>
          </cell>
          <cell r="AO259">
            <v>0</v>
          </cell>
        </row>
        <row r="264">
          <cell r="Y264" t="str">
            <v>CUSTO DE MATERIAIS - TOTAL</v>
          </cell>
          <cell r="AO264">
            <v>7.13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68">
          <cell r="AO268">
            <v>0</v>
          </cell>
        </row>
        <row r="269">
          <cell r="AO269">
            <v>0</v>
          </cell>
        </row>
        <row r="270">
          <cell r="AO270">
            <v>0</v>
          </cell>
        </row>
        <row r="271">
          <cell r="AO271">
            <v>0</v>
          </cell>
        </row>
        <row r="272">
          <cell r="AO272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Y276" t="str">
            <v>CUSTO DE TRANSPORTE - TOTAL</v>
          </cell>
          <cell r="AO276">
            <v>0</v>
          </cell>
        </row>
        <row r="278">
          <cell r="Y278" t="str">
            <v>CUSTO UNITÁRIO DIRETO - TOTAL</v>
          </cell>
          <cell r="AO278">
            <v>10.35</v>
          </cell>
        </row>
        <row r="279">
          <cell r="Y279" t="str">
            <v>LDI</v>
          </cell>
          <cell r="AH279">
            <v>0.27839999999999998</v>
          </cell>
          <cell r="AO279">
            <v>2.88</v>
          </cell>
        </row>
        <row r="280">
          <cell r="A280" t="str">
            <v>4.S.06.120.01</v>
          </cell>
          <cell r="Y280" t="str">
            <v>PREÇO UNITÁRIO TOTAL</v>
          </cell>
          <cell r="AO280">
            <v>13.23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COMPOSIÇÃO DE PREÇO UNITÁRIO</v>
          </cell>
        </row>
        <row r="296">
          <cell r="C296" t="str">
            <v>CÓDIGO:</v>
          </cell>
          <cell r="G296" t="str">
            <v>4.S.06.200.02</v>
          </cell>
          <cell r="K296" t="str">
            <v>SERVIÇO:</v>
          </cell>
          <cell r="O296" t="str">
            <v>FORNECIMENTO E IMPLANTAÇÃO DE PLACA DE SINALIZAÇÃO TOT. REFLETIVA</v>
          </cell>
          <cell r="AL296" t="str">
            <v>UNIDADE:</v>
          </cell>
          <cell r="AP296" t="str">
            <v>m²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E408</v>
          </cell>
          <cell r="F301" t="str">
            <v>CAMINHÃO CARROCERIA: MERCEDES BENZ: 710/37 - 4 t</v>
          </cell>
          <cell r="V301">
            <v>1</v>
          </cell>
          <cell r="Y301">
            <v>0.5</v>
          </cell>
          <cell r="AC301">
            <v>0.5</v>
          </cell>
          <cell r="AG301">
            <v>57.462299999999999</v>
          </cell>
          <cell r="AK301">
            <v>17.939399999999999</v>
          </cell>
          <cell r="AO301">
            <v>37.700000000000003</v>
          </cell>
        </row>
        <row r="309">
          <cell r="Y309" t="str">
            <v>CUSTO HORÁRIO DE EQUIPAMENTOS - TOTAL</v>
          </cell>
          <cell r="AO309">
            <v>37.700000000000003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T501</v>
          </cell>
          <cell r="F313" t="str">
            <v>ENCARREGADO DE TURMA</v>
          </cell>
          <cell r="AG313">
            <v>0.5</v>
          </cell>
          <cell r="AK313">
            <v>22.98488</v>
          </cell>
          <cell r="AO313">
            <v>11.49</v>
          </cell>
        </row>
        <row r="314">
          <cell r="C314" t="str">
            <v>T701</v>
          </cell>
          <cell r="F314" t="str">
            <v>SERVENTE</v>
          </cell>
          <cell r="AG314">
            <v>3</v>
          </cell>
          <cell r="AK314">
            <v>7.90456</v>
          </cell>
          <cell r="AO314">
            <v>23.71</v>
          </cell>
        </row>
        <row r="321">
          <cell r="Y321" t="str">
            <v>FERRAMENTAS MANUAIS</v>
          </cell>
          <cell r="AG321">
            <v>0.2051</v>
          </cell>
          <cell r="AK321">
            <v>35.200000000000003</v>
          </cell>
          <cell r="AO321">
            <v>7.22</v>
          </cell>
        </row>
        <row r="322">
          <cell r="Y322" t="str">
            <v>CUSTO HORÁRIO DE MÃO-DE-OBRA - TOTAL</v>
          </cell>
          <cell r="AO322">
            <v>42.42</v>
          </cell>
        </row>
        <row r="324">
          <cell r="Y324" t="str">
            <v>CUSTO HORÁRIO DE EXECUÇÃO</v>
          </cell>
          <cell r="AO324">
            <v>80.12</v>
          </cell>
        </row>
        <row r="325">
          <cell r="C325" t="str">
            <v>PRODUÇÃO DA EQUIPE</v>
          </cell>
          <cell r="Q325">
            <v>4</v>
          </cell>
          <cell r="V325" t="str">
            <v>m2</v>
          </cell>
          <cell r="Y325" t="str">
            <v>CUSTO UNITÁRIO DE EXECUÇÃO</v>
          </cell>
          <cell r="AO325">
            <v>20.03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29">
          <cell r="C329" t="str">
            <v>M334</v>
          </cell>
          <cell r="F329" t="str">
            <v>PARAFUSO ZINC. C/ FENDA 1 1/2" x 3/16"</v>
          </cell>
          <cell r="AC329" t="str">
            <v>ud</v>
          </cell>
          <cell r="AG329">
            <v>0.16</v>
          </cell>
          <cell r="AK329">
            <v>2</v>
          </cell>
          <cell r="AO329">
            <v>0.32</v>
          </cell>
        </row>
        <row r="330">
          <cell r="C330" t="str">
            <v>M335</v>
          </cell>
          <cell r="F330" t="str">
            <v>PARAFUSO ZINC. FRANCÊS 4" x 5/16"</v>
          </cell>
          <cell r="AC330" t="str">
            <v>ud</v>
          </cell>
          <cell r="AG330">
            <v>0.64</v>
          </cell>
          <cell r="AK330">
            <v>3</v>
          </cell>
          <cell r="AO330">
            <v>1.92</v>
          </cell>
        </row>
        <row r="331">
          <cell r="C331" t="str">
            <v>1.A.01.860.01</v>
          </cell>
          <cell r="F331" t="str">
            <v>CONFECÇÃO DE PLACA DE SINALIZAÇÃO TOTALMENTE REFLETIVA</v>
          </cell>
          <cell r="AC331" t="str">
            <v>m²</v>
          </cell>
          <cell r="AG331">
            <v>230.960883</v>
          </cell>
          <cell r="AK331">
            <v>1</v>
          </cell>
          <cell r="AO331">
            <v>230.96</v>
          </cell>
        </row>
        <row r="332">
          <cell r="C332" t="str">
            <v>1.A.01.870.01</v>
          </cell>
          <cell r="F332" t="str">
            <v>CONFECÇÃO DE SUPORTE E TRAVESSA P/ PLACA DE SINALIZAÇÃO</v>
          </cell>
          <cell r="AC332" t="str">
            <v>ud</v>
          </cell>
          <cell r="AG332">
            <v>24.556663</v>
          </cell>
          <cell r="AK332">
            <v>1</v>
          </cell>
          <cell r="AO332">
            <v>24.56</v>
          </cell>
        </row>
        <row r="337">
          <cell r="Y337" t="str">
            <v>CUSTO DE MATERIAIS - TOTAL</v>
          </cell>
          <cell r="AO337">
            <v>257.76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1">
          <cell r="AO341">
            <v>0</v>
          </cell>
        </row>
        <row r="342">
          <cell r="AO342">
            <v>0</v>
          </cell>
        </row>
        <row r="343">
          <cell r="AO343">
            <v>0</v>
          </cell>
        </row>
        <row r="344">
          <cell r="AO344">
            <v>0</v>
          </cell>
        </row>
        <row r="345">
          <cell r="AO345">
            <v>0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Y349" t="str">
            <v>CUSTO DE TRANSPORTE - TOTAL</v>
          </cell>
          <cell r="AO349">
            <v>0</v>
          </cell>
        </row>
        <row r="351">
          <cell r="Y351" t="str">
            <v>CUSTO UNITÁRIO DIRETO - TOTAL</v>
          </cell>
          <cell r="AO351">
            <v>277.78999999999996</v>
          </cell>
        </row>
        <row r="352">
          <cell r="Y352" t="str">
            <v>LDI</v>
          </cell>
          <cell r="AH352">
            <v>0.27839999999999998</v>
          </cell>
          <cell r="AO352">
            <v>77.34</v>
          </cell>
        </row>
        <row r="353">
          <cell r="A353" t="str">
            <v>4.S.06.200.02</v>
          </cell>
          <cell r="Y353" t="str">
            <v>PREÇO UNITÁRIO TOTAL</v>
          </cell>
          <cell r="AO353">
            <v>355.13</v>
          </cell>
        </row>
        <row r="355">
          <cell r="C355" t="str">
            <v>OBSERVAÇÕES:</v>
          </cell>
        </row>
        <row r="362">
          <cell r="C362" t="str">
            <v>RODOVIA:</v>
          </cell>
          <cell r="G362" t="str">
            <v>BR-487/PR</v>
          </cell>
          <cell r="AB362" t="str">
            <v>DATA-BASE:      MARÇO/2011/PR</v>
          </cell>
          <cell r="AJ362" t="str">
            <v>PB-Qd 08</v>
          </cell>
        </row>
        <row r="363">
          <cell r="C363" t="str">
            <v>TRECHO:</v>
          </cell>
          <cell r="G363" t="str">
            <v>DIV. MS/PR - ENTR. BR-373(B)/PR-151 (P. GROSSA)</v>
          </cell>
        </row>
        <row r="364">
          <cell r="C364" t="str">
            <v>SUBTRECHO:</v>
          </cell>
          <cell r="G364" t="str">
            <v xml:space="preserve">ENTR. PR-180/323(B)(CRUZEIRO DO OESTE) - ENTR. PR-465 (NOVA BRASÍLIA)                </v>
          </cell>
        </row>
        <row r="367">
          <cell r="C367" t="str">
            <v>COMPOSIÇÃO DE PREÇO UNITÁRIO</v>
          </cell>
        </row>
        <row r="369">
          <cell r="C369" t="str">
            <v>CÓDIGO:</v>
          </cell>
          <cell r="G369" t="str">
            <v>4.S.06.203.01</v>
          </cell>
          <cell r="K369" t="str">
            <v>SERVIÇO:</v>
          </cell>
          <cell r="O369" t="str">
            <v>CONFECÇÃO SUPORTE E TRAVESSA P/ PLACA DE SINALIZAÇÃO</v>
          </cell>
          <cell r="AL369" t="str">
            <v>UNIDADE:</v>
          </cell>
          <cell r="AP369" t="str">
            <v>und</v>
          </cell>
        </row>
        <row r="372">
          <cell r="C372" t="str">
            <v>CÓDIGO</v>
          </cell>
          <cell r="F372" t="str">
            <v>EQUIPAMENTOS</v>
          </cell>
          <cell r="V372" t="str">
            <v>QUANT.</v>
          </cell>
          <cell r="Y372" t="str">
            <v>UTILIZAÇÃO</v>
          </cell>
          <cell r="AG372" t="str">
            <v>CUSTO OPERACIONAL</v>
          </cell>
          <cell r="AO372" t="str">
            <v>CUSTO HORÁRIO</v>
          </cell>
        </row>
        <row r="373">
          <cell r="Y373" t="str">
            <v>PROD.</v>
          </cell>
          <cell r="AC373" t="str">
            <v>IMPROD.</v>
          </cell>
          <cell r="AG373" t="str">
            <v>PROD.</v>
          </cell>
          <cell r="AK373" t="str">
            <v>IMPROD.</v>
          </cell>
        </row>
        <row r="382">
          <cell r="Y382" t="str">
            <v>CUSTO HORÁRIO DE EQUIPAMENTOS - TOTAL</v>
          </cell>
          <cell r="AO382">
            <v>0</v>
          </cell>
        </row>
        <row r="384">
          <cell r="C384" t="str">
            <v>CÓDIGO</v>
          </cell>
          <cell r="F384" t="str">
            <v>MÃO-DE-OBRA SUPLEMENTAR</v>
          </cell>
          <cell r="AC384" t="str">
            <v>K ou R</v>
          </cell>
          <cell r="AG384" t="str">
            <v>QUANT.</v>
          </cell>
          <cell r="AK384" t="str">
            <v>SALÁRIO BASE</v>
          </cell>
          <cell r="AO384" t="str">
            <v>CUSTO HORÁRIO</v>
          </cell>
        </row>
        <row r="386">
          <cell r="C386" t="str">
            <v>T501</v>
          </cell>
          <cell r="F386" t="str">
            <v>ENCARREGADO DE TURMA</v>
          </cell>
          <cell r="AG386">
            <v>0.5</v>
          </cell>
          <cell r="AK386">
            <v>22.98488</v>
          </cell>
          <cell r="AO386">
            <v>11.49</v>
          </cell>
        </row>
        <row r="387">
          <cell r="C387" t="str">
            <v>T603</v>
          </cell>
          <cell r="F387" t="str">
            <v>CARPINTEIRO</v>
          </cell>
          <cell r="AG387">
            <v>1</v>
          </cell>
          <cell r="AK387">
            <v>11.156079999999999</v>
          </cell>
          <cell r="AO387">
            <v>11.16</v>
          </cell>
        </row>
        <row r="388">
          <cell r="C388" t="str">
            <v>T607</v>
          </cell>
          <cell r="F388" t="str">
            <v>PINTOR</v>
          </cell>
          <cell r="AG388">
            <v>0.5</v>
          </cell>
          <cell r="AK388">
            <v>11.156079999999999</v>
          </cell>
          <cell r="AO388">
            <v>5.58</v>
          </cell>
        </row>
        <row r="389">
          <cell r="C389" t="str">
            <v>T701</v>
          </cell>
          <cell r="F389" t="str">
            <v>SERVENTE</v>
          </cell>
          <cell r="AG389">
            <v>2</v>
          </cell>
          <cell r="AK389">
            <v>7.90456</v>
          </cell>
          <cell r="AO389">
            <v>15.81</v>
          </cell>
        </row>
        <row r="394">
          <cell r="Y394" t="str">
            <v>FERRAMENTAS MANUAIS</v>
          </cell>
          <cell r="AG394">
            <v>0.2051</v>
          </cell>
          <cell r="AK394">
            <v>44.04</v>
          </cell>
          <cell r="AO394">
            <v>9.0299999999999994</v>
          </cell>
        </row>
        <row r="395">
          <cell r="Y395" t="str">
            <v>CUSTO HORÁRIO DE MÃO-DE-OBRA - TOTAL</v>
          </cell>
          <cell r="AO395">
            <v>53.07</v>
          </cell>
        </row>
        <row r="397">
          <cell r="Y397" t="str">
            <v>CUSTO HORÁRIO DE EXECUÇÃO</v>
          </cell>
          <cell r="AO397">
            <v>53.07</v>
          </cell>
        </row>
        <row r="398">
          <cell r="C398" t="str">
            <v>PRODUÇÃO DA EQUIPE</v>
          </cell>
          <cell r="Q398">
            <v>4</v>
          </cell>
          <cell r="V398" t="str">
            <v>und</v>
          </cell>
          <cell r="Y398" t="str">
            <v>CUSTO UNITÁRIO DE EXECUÇÃO</v>
          </cell>
          <cell r="AO398">
            <v>13.27</v>
          </cell>
        </row>
        <row r="400">
          <cell r="C400" t="str">
            <v>CÓDIGO</v>
          </cell>
          <cell r="F400" t="str">
            <v>MATERIAIS</v>
          </cell>
          <cell r="AC400" t="str">
            <v>UNIDADE</v>
          </cell>
          <cell r="AG400" t="str">
            <v>CUSTO UNITÁRIO</v>
          </cell>
          <cell r="AK400" t="str">
            <v>CONSUMO</v>
          </cell>
          <cell r="AO400" t="str">
            <v>CUSTO TOTAL</v>
          </cell>
        </row>
        <row r="402">
          <cell r="C402" t="str">
            <v>M406</v>
          </cell>
          <cell r="F402" t="str">
            <v>CAIBROS DE 7,5 CM X 7,5 CM</v>
          </cell>
          <cell r="AC402" t="str">
            <v>m</v>
          </cell>
          <cell r="AG402">
            <v>1.98</v>
          </cell>
          <cell r="AK402">
            <v>3</v>
          </cell>
          <cell r="AO402">
            <v>5.94</v>
          </cell>
        </row>
        <row r="403">
          <cell r="C403" t="str">
            <v>M412</v>
          </cell>
          <cell r="F403" t="str">
            <v>GASTALHO 10 x 2,0 cm</v>
          </cell>
          <cell r="AC403" t="str">
            <v>m</v>
          </cell>
          <cell r="AG403">
            <v>1.2</v>
          </cell>
          <cell r="AK403">
            <v>1.4</v>
          </cell>
          <cell r="AO403">
            <v>1.68</v>
          </cell>
        </row>
        <row r="404">
          <cell r="C404" t="str">
            <v>M609</v>
          </cell>
          <cell r="F404" t="str">
            <v>TINTA ESMALTE SINTÉTICO SEMI-FOSCO</v>
          </cell>
          <cell r="AC404" t="str">
            <v>l</v>
          </cell>
          <cell r="AG404">
            <v>11.1111</v>
          </cell>
          <cell r="AK404">
            <v>0.33</v>
          </cell>
          <cell r="AO404">
            <v>3.67</v>
          </cell>
        </row>
        <row r="405">
          <cell r="F405">
            <v>0</v>
          </cell>
          <cell r="AC405">
            <v>0</v>
          </cell>
          <cell r="AG405">
            <v>0</v>
          </cell>
          <cell r="AO405">
            <v>0</v>
          </cell>
        </row>
        <row r="410">
          <cell r="Y410" t="str">
            <v>CUSTO DE MATERIAIS - TOTAL</v>
          </cell>
          <cell r="AO410">
            <v>11.29</v>
          </cell>
        </row>
        <row r="412">
          <cell r="C412" t="str">
            <v>CÓDIGO</v>
          </cell>
          <cell r="F412" t="str">
            <v>EQUIPAMENTO DE TRANSPORTE</v>
          </cell>
          <cell r="S412" t="str">
            <v>TIPO</v>
          </cell>
          <cell r="V412" t="str">
            <v>PISO</v>
          </cell>
          <cell r="Y412" t="str">
            <v>MATERIAL</v>
          </cell>
          <cell r="AE412" t="str">
            <v>CUSTO (tkm)</v>
          </cell>
          <cell r="AH412" t="str">
            <v>DT            (km)</v>
          </cell>
          <cell r="AK412" t="str">
            <v>CONSUMO</v>
          </cell>
          <cell r="AO412" t="str">
            <v>CUSTO TOTAL</v>
          </cell>
        </row>
        <row r="414">
          <cell r="AO414">
            <v>0</v>
          </cell>
        </row>
        <row r="415">
          <cell r="AO415">
            <v>0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Y422" t="str">
            <v>CUSTO DE TRANSPORTE - TOTAL</v>
          </cell>
          <cell r="AO422">
            <v>0</v>
          </cell>
        </row>
        <row r="424">
          <cell r="Y424" t="str">
            <v>CUSTO UNITÁRIO DIRETO - TOTAL</v>
          </cell>
          <cell r="AO424">
            <v>24.56</v>
          </cell>
        </row>
        <row r="425">
          <cell r="Y425" t="str">
            <v>LDI</v>
          </cell>
          <cell r="AH425">
            <v>0.27839999999999998</v>
          </cell>
          <cell r="AO425">
            <v>6.84</v>
          </cell>
        </row>
        <row r="426">
          <cell r="A426" t="str">
            <v>4.S.06.203.01</v>
          </cell>
          <cell r="Y426" t="str">
            <v>PREÇO UNITÁRIO TOTAL</v>
          </cell>
          <cell r="AO426">
            <v>31.4</v>
          </cell>
        </row>
        <row r="428">
          <cell r="C428" t="str">
            <v>OBSERVAÇÕES:</v>
          </cell>
        </row>
        <row r="435">
          <cell r="C435" t="str">
            <v>RODOVIA:</v>
          </cell>
          <cell r="G435" t="str">
            <v>BR-487/PR</v>
          </cell>
          <cell r="AB435" t="str">
            <v>DATA-BASE:      MARÇO/2011/PR</v>
          </cell>
          <cell r="AJ435" t="str">
            <v>PB-Qd 08</v>
          </cell>
        </row>
        <row r="436">
          <cell r="C436" t="str">
            <v>TRECHO:</v>
          </cell>
          <cell r="G436" t="str">
            <v>DIV. MS/PR - ENTR. BR-373(B)/PR-151 (P. GROSSA)</v>
          </cell>
        </row>
        <row r="437">
          <cell r="C437" t="str">
            <v>SUBTRECHO:</v>
          </cell>
          <cell r="G437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OCO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2.S.05.302.02</v>
          </cell>
          <cell r="K4" t="str">
            <v>SERVIÇO:</v>
          </cell>
          <cell r="O4" t="str">
            <v>MURO GABIÃO CX 0,50 ALT. 8x10, ZN/AL + PVC D=2,4mm</v>
          </cell>
          <cell r="AL4" t="str">
            <v>UNIDADE:</v>
          </cell>
          <cell r="AP4" t="str">
            <v>m3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E011</v>
          </cell>
          <cell r="F9" t="str">
            <v>RETROESCAVADEIRA: MASSEY FERGUSON: MF-86HS - DE PNEUS</v>
          </cell>
          <cell r="V9">
            <v>1</v>
          </cell>
          <cell r="Y9">
            <v>1</v>
          </cell>
          <cell r="AC9">
            <v>0</v>
          </cell>
          <cell r="AG9">
            <v>69.094200000000001</v>
          </cell>
          <cell r="AK9">
            <v>19.621200000000002</v>
          </cell>
          <cell r="AO9">
            <v>69.09</v>
          </cell>
        </row>
        <row r="10">
          <cell r="C10" t="str">
            <v>E404</v>
          </cell>
          <cell r="F10" t="str">
            <v>CAMINHÃO BASCULANTE: MERCEDES BENZ: - 2726 K - 10 m3 - 15 t</v>
          </cell>
          <cell r="V10">
            <v>0.05</v>
          </cell>
          <cell r="Y10">
            <v>1</v>
          </cell>
          <cell r="AC10">
            <v>0</v>
          </cell>
          <cell r="AG10">
            <v>172.79079999999999</v>
          </cell>
          <cell r="AK10">
            <v>17.939399999999999</v>
          </cell>
          <cell r="AO10">
            <v>8.64</v>
          </cell>
        </row>
        <row r="11">
          <cell r="F11">
            <v>0</v>
          </cell>
          <cell r="AG11">
            <v>0</v>
          </cell>
          <cell r="AK11">
            <v>0</v>
          </cell>
          <cell r="AO11">
            <v>0</v>
          </cell>
        </row>
        <row r="17">
          <cell r="Y17" t="str">
            <v>CUSTO HORÁRIO DE EQUIPAMENTOS - TOTAL</v>
          </cell>
          <cell r="AO17">
            <v>77.73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0.5</v>
          </cell>
          <cell r="AK21">
            <v>22.98488</v>
          </cell>
          <cell r="AO21">
            <v>11.49</v>
          </cell>
        </row>
        <row r="22">
          <cell r="C22" t="str">
            <v>T604</v>
          </cell>
          <cell r="F22" t="str">
            <v>PEDREIRO</v>
          </cell>
          <cell r="AG22">
            <v>4</v>
          </cell>
          <cell r="AK22">
            <v>11.156079999999999</v>
          </cell>
          <cell r="AO22">
            <v>44.62</v>
          </cell>
        </row>
        <row r="23">
          <cell r="C23" t="str">
            <v>T701</v>
          </cell>
          <cell r="F23" t="str">
            <v>SERVENTE</v>
          </cell>
          <cell r="AG23">
            <v>8</v>
          </cell>
          <cell r="AK23">
            <v>7.90456</v>
          </cell>
          <cell r="AO23">
            <v>63.24</v>
          </cell>
        </row>
        <row r="29">
          <cell r="Y29" t="str">
            <v>FERRAMENTAS MANUAIS</v>
          </cell>
          <cell r="AG29">
            <v>0.2051</v>
          </cell>
          <cell r="AK29">
            <v>119.35</v>
          </cell>
          <cell r="AO29">
            <v>24.48</v>
          </cell>
        </row>
        <row r="30">
          <cell r="Y30" t="str">
            <v>CUSTO HORÁRIO DE MÃO-DE-OBRA - TOTAL</v>
          </cell>
          <cell r="AO30">
            <v>143.82999999999998</v>
          </cell>
        </row>
        <row r="32">
          <cell r="Y32" t="str">
            <v>CUSTO HORÁRIO DE EXECUÇÃO</v>
          </cell>
          <cell r="AO32">
            <v>221.56</v>
          </cell>
        </row>
        <row r="33">
          <cell r="C33" t="str">
            <v>PRODUÇÃO DA EQUIPE</v>
          </cell>
          <cell r="Q33">
            <v>4.2</v>
          </cell>
          <cell r="V33" t="str">
            <v>m3</v>
          </cell>
          <cell r="Y33" t="str">
            <v>CUSTO UNITÁRIO DE EXECUÇÃO</v>
          </cell>
          <cell r="AO33">
            <v>52.75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M320</v>
          </cell>
          <cell r="F37" t="str">
            <v>PREGOS DE FERRO (18 X 30)</v>
          </cell>
          <cell r="AC37" t="str">
            <v>kg</v>
          </cell>
          <cell r="AG37">
            <v>4.92</v>
          </cell>
          <cell r="AK37">
            <v>0.15</v>
          </cell>
          <cell r="AO37">
            <v>0.74</v>
          </cell>
        </row>
        <row r="38">
          <cell r="C38" t="str">
            <v>M406</v>
          </cell>
          <cell r="F38" t="str">
            <v>CAIBROS DE 7,5 CM X 7,5 CM</v>
          </cell>
          <cell r="AC38" t="str">
            <v>m</v>
          </cell>
          <cell r="AG38">
            <v>1.98</v>
          </cell>
          <cell r="AK38">
            <v>0.6</v>
          </cell>
          <cell r="AO38">
            <v>1.19</v>
          </cell>
        </row>
        <row r="39">
          <cell r="C39" t="str">
            <v>M415</v>
          </cell>
          <cell r="F39" t="str">
            <v>TÁBUA 2,5 x 22,5 cm</v>
          </cell>
          <cell r="AC39" t="str">
            <v>m</v>
          </cell>
          <cell r="AG39">
            <v>3</v>
          </cell>
          <cell r="AK39">
            <v>0.8</v>
          </cell>
          <cell r="AO39">
            <v>2.4</v>
          </cell>
        </row>
        <row r="40">
          <cell r="C40" t="str">
            <v>M710</v>
          </cell>
          <cell r="F40" t="str">
            <v>PEDRA DE MÃO</v>
          </cell>
          <cell r="AC40" t="str">
            <v>m3</v>
          </cell>
          <cell r="AG40">
            <v>44.6</v>
          </cell>
          <cell r="AK40">
            <v>1.1499999999999999</v>
          </cell>
          <cell r="AO40">
            <v>51.29</v>
          </cell>
        </row>
        <row r="41">
          <cell r="C41" t="str">
            <v>M924</v>
          </cell>
          <cell r="F41" t="str">
            <v>GABIÃO CAIXA 2X1X0,5m ZN/AL + PVC</v>
          </cell>
          <cell r="AC41" t="str">
            <v>ud</v>
          </cell>
          <cell r="AG41">
            <v>199.22</v>
          </cell>
          <cell r="AK41">
            <v>1</v>
          </cell>
          <cell r="AO41">
            <v>199.22</v>
          </cell>
        </row>
        <row r="45">
          <cell r="Y45" t="str">
            <v>CUSTO DE MATERIAIS - TOTAL</v>
          </cell>
          <cell r="AO45">
            <v>254.84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1.A.00.002.91</v>
          </cell>
          <cell r="F49" t="str">
            <v>CAMINHÃO BASCULANTE</v>
          </cell>
          <cell r="S49" t="str">
            <v>COML</v>
          </cell>
          <cell r="V49" t="str">
            <v>PAV</v>
          </cell>
          <cell r="Y49" t="str">
            <v>PEDRA DE MÃO</v>
          </cell>
          <cell r="AE49">
            <v>0.46</v>
          </cell>
          <cell r="AH49">
            <v>40.840000000000003</v>
          </cell>
          <cell r="AK49">
            <v>1.7249999999999999</v>
          </cell>
          <cell r="AO49">
            <v>32.409999999999997</v>
          </cell>
        </row>
        <row r="50">
          <cell r="C50" t="str">
            <v>1.A.00.001.91</v>
          </cell>
          <cell r="F50" t="str">
            <v>CAMINHÃO BASCULANTE</v>
          </cell>
          <cell r="S50" t="str">
            <v>COML</v>
          </cell>
          <cell r="V50" t="str">
            <v>NPAV</v>
          </cell>
          <cell r="Y50" t="str">
            <v>PEDRA DE MÃO</v>
          </cell>
          <cell r="AE50">
            <v>0.69</v>
          </cell>
          <cell r="AH50">
            <v>0.26</v>
          </cell>
          <cell r="AK50">
            <v>1.7249999999999999</v>
          </cell>
          <cell r="AO50">
            <v>0.31</v>
          </cell>
        </row>
        <row r="51">
          <cell r="C51" t="str">
            <v>1.A.00.001.05</v>
          </cell>
          <cell r="F51" t="str">
            <v>CAMINHÃO BASCULANTE</v>
          </cell>
          <cell r="S51" t="str">
            <v>LOCAL</v>
          </cell>
          <cell r="V51" t="str">
            <v>NPAV</v>
          </cell>
          <cell r="Y51" t="str">
            <v>PEDRA DE MÃO</v>
          </cell>
          <cell r="AE51">
            <v>0.88</v>
          </cell>
          <cell r="AH51">
            <v>9.8000000000000007</v>
          </cell>
          <cell r="AK51">
            <v>1.7249999999999999</v>
          </cell>
          <cell r="AO51">
            <v>14.88</v>
          </cell>
        </row>
        <row r="57">
          <cell r="Y57" t="str">
            <v>CUSTO DE TRANSPORTE - TOTAL</v>
          </cell>
          <cell r="AO57">
            <v>47.6</v>
          </cell>
        </row>
        <row r="59">
          <cell r="Y59" t="str">
            <v>CUSTO UNITÁRIO DIRETO - TOTAL</v>
          </cell>
          <cell r="AO59">
            <v>355.19000000000005</v>
          </cell>
        </row>
        <row r="60">
          <cell r="Y60" t="str">
            <v>LDI</v>
          </cell>
          <cell r="AH60">
            <v>0.27839999999999998</v>
          </cell>
          <cell r="AO60">
            <v>98.88</v>
          </cell>
        </row>
        <row r="61">
          <cell r="A61" t="str">
            <v>2.s.05.302.02</v>
          </cell>
          <cell r="Y61" t="str">
            <v>PREÇO UNITÁRIO TOTAL</v>
          </cell>
          <cell r="AO61">
            <v>454.07000000000005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2.S.06.400.51</v>
          </cell>
          <cell r="K77" t="str">
            <v>SERVIÇO:</v>
          </cell>
          <cell r="O77" t="str">
            <v>CERCA DE ARAME FARPADO C/ MOURÃO CONCRETO SEÇÃO QUADRADA AC/BC</v>
          </cell>
          <cell r="AL77" t="str">
            <v>UNIDADE:</v>
          </cell>
          <cell r="AP77" t="str">
            <v>m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E400</v>
          </cell>
          <cell r="F82" t="str">
            <v>CAMINHÃO BASCULANTE: MERCEDES BENZ: ATEGO 1518/36 - 5 m3 - 8,8 t</v>
          </cell>
          <cell r="V82">
            <v>0.02</v>
          </cell>
          <cell r="Y82">
            <v>1</v>
          </cell>
          <cell r="AC82">
            <v>0</v>
          </cell>
          <cell r="AG82">
            <v>87.355900000000005</v>
          </cell>
          <cell r="AK82">
            <v>17.939399999999999</v>
          </cell>
          <cell r="AO82">
            <v>1.75</v>
          </cell>
        </row>
        <row r="83">
          <cell r="C83" t="str">
            <v>E402</v>
          </cell>
          <cell r="F83" t="str">
            <v>CAMINHÃO CARROCERIA: MERCEDES BENZ: 2726 K - DE MADEIRA - 15 t</v>
          </cell>
          <cell r="V83">
            <v>0.05</v>
          </cell>
          <cell r="Y83">
            <v>1</v>
          </cell>
          <cell r="AC83">
            <v>0</v>
          </cell>
          <cell r="AG83">
            <v>169.94280000000001</v>
          </cell>
          <cell r="AK83">
            <v>17.939399999999999</v>
          </cell>
          <cell r="AO83">
            <v>8.5</v>
          </cell>
        </row>
        <row r="90">
          <cell r="Y90" t="str">
            <v>CUSTO HORÁRIO DE EQUIPAMENTOS - TOTAL</v>
          </cell>
          <cell r="AO90">
            <v>10.25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T501</v>
          </cell>
          <cell r="F94" t="str">
            <v>ENCARREGADO DE TURMA</v>
          </cell>
          <cell r="AG94">
            <v>1</v>
          </cell>
          <cell r="AK94">
            <v>22.98488</v>
          </cell>
          <cell r="AO94">
            <v>22.98</v>
          </cell>
        </row>
        <row r="95">
          <cell r="C95" t="str">
            <v>T701</v>
          </cell>
          <cell r="F95" t="str">
            <v>SERVENTE</v>
          </cell>
          <cell r="AG95">
            <v>10</v>
          </cell>
          <cell r="AK95">
            <v>7.90456</v>
          </cell>
          <cell r="AO95">
            <v>79.05</v>
          </cell>
        </row>
        <row r="96">
          <cell r="F96">
            <v>0</v>
          </cell>
          <cell r="AC96">
            <v>0</v>
          </cell>
          <cell r="AK96">
            <v>0</v>
          </cell>
          <cell r="AO96">
            <v>0</v>
          </cell>
        </row>
        <row r="102">
          <cell r="Y102" t="str">
            <v>FERRAMENTAS MANUAIS</v>
          </cell>
          <cell r="AG102">
            <v>0.2051</v>
          </cell>
          <cell r="AK102">
            <v>102.03</v>
          </cell>
          <cell r="AO102">
            <v>20.93</v>
          </cell>
        </row>
        <row r="103">
          <cell r="Y103" t="str">
            <v>CUSTO HORÁRIO DE MÃO-DE-OBRA - TOTAL</v>
          </cell>
          <cell r="AO103">
            <v>122.96000000000001</v>
          </cell>
        </row>
        <row r="105">
          <cell r="Y105" t="str">
            <v>CUSTO HORÁRIO DE EXECUÇÃO</v>
          </cell>
          <cell r="AO105">
            <v>133.21</v>
          </cell>
        </row>
        <row r="106">
          <cell r="C106" t="str">
            <v>PRODUÇÃO DA EQUIPE</v>
          </cell>
          <cell r="Q106">
            <v>15</v>
          </cell>
          <cell r="V106" t="str">
            <v>m</v>
          </cell>
          <cell r="Y106" t="str">
            <v>CUSTO UNITÁRIO DE EXECUÇÃO</v>
          </cell>
          <cell r="AO106">
            <v>8.8800000000000008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M319</v>
          </cell>
          <cell r="F110" t="str">
            <v>ARAME RECOZIDO N. 18</v>
          </cell>
          <cell r="AC110" t="str">
            <v>kg</v>
          </cell>
          <cell r="AG110">
            <v>4.0999999999999996</v>
          </cell>
          <cell r="AK110">
            <v>1.14E-2</v>
          </cell>
          <cell r="AO110">
            <v>0.05</v>
          </cell>
        </row>
        <row r="111">
          <cell r="C111" t="str">
            <v>M321</v>
          </cell>
          <cell r="F111" t="str">
            <v>ARAME FARPADO N. 16 GALV. SIMPLES</v>
          </cell>
          <cell r="AC111" t="str">
            <v>m</v>
          </cell>
          <cell r="AG111">
            <v>0.32</v>
          </cell>
          <cell r="AK111">
            <v>4</v>
          </cell>
          <cell r="AO111">
            <v>1.28</v>
          </cell>
        </row>
        <row r="112">
          <cell r="C112" t="str">
            <v>1.A.01.730.51</v>
          </cell>
          <cell r="F112" t="str">
            <v>FABRIC. MOURÃO CONCRETO ESTIC./ESCORA SEÇÃO QUADRADA 15 CM AC/BC</v>
          </cell>
          <cell r="AC112" t="str">
            <v>ud</v>
          </cell>
          <cell r="AG112">
            <v>41.929063400000004</v>
          </cell>
          <cell r="AK112">
            <v>0.02</v>
          </cell>
          <cell r="AO112">
            <v>0.84</v>
          </cell>
        </row>
        <row r="113">
          <cell r="C113" t="str">
            <v>1.A.01.735.51</v>
          </cell>
          <cell r="F113" t="str">
            <v>FAB. MOURÃO CONCRETO SUPORTE SEÇÃO QUADRADA 11 CM AC/BC</v>
          </cell>
          <cell r="AC113" t="str">
            <v>ud</v>
          </cell>
          <cell r="AG113">
            <v>29.008417280000003</v>
          </cell>
          <cell r="AK113">
            <v>0.4</v>
          </cell>
          <cell r="AO113">
            <v>11.6</v>
          </cell>
        </row>
        <row r="114">
          <cell r="F114">
            <v>0</v>
          </cell>
          <cell r="AC114">
            <v>0</v>
          </cell>
          <cell r="AG114">
            <v>0</v>
          </cell>
          <cell r="AO114">
            <v>0</v>
          </cell>
        </row>
        <row r="118">
          <cell r="Y118" t="str">
            <v>CUSTO DE MATERIAIS - TOTAL</v>
          </cell>
          <cell r="AO118">
            <v>13.77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2">
          <cell r="AO122">
            <v>0</v>
          </cell>
        </row>
        <row r="123">
          <cell r="AO123">
            <v>0</v>
          </cell>
        </row>
        <row r="124">
          <cell r="AO124">
            <v>0</v>
          </cell>
        </row>
        <row r="125">
          <cell r="AO125">
            <v>0</v>
          </cell>
        </row>
        <row r="126">
          <cell r="AO126">
            <v>0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Y130" t="str">
            <v>CUSTO DE TRANSPORTE - TOTAL</v>
          </cell>
          <cell r="AO130">
            <v>0</v>
          </cell>
        </row>
        <row r="132">
          <cell r="Y132" t="str">
            <v>CUSTO UNITÁRIO DIRETO - TOTAL</v>
          </cell>
          <cell r="AO132">
            <v>22.65</v>
          </cell>
        </row>
        <row r="133">
          <cell r="Y133" t="str">
            <v>LDI</v>
          </cell>
          <cell r="AH133">
            <v>0.27839999999999998</v>
          </cell>
          <cell r="AO133">
            <v>6.31</v>
          </cell>
        </row>
        <row r="134">
          <cell r="A134" t="str">
            <v>2.S.06.400.51</v>
          </cell>
          <cell r="Y134" t="str">
            <v>PREÇO UNITÁRIO TOTAL</v>
          </cell>
          <cell r="AO134">
            <v>28.959999999999997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4.S.06.010.01</v>
          </cell>
          <cell r="K150" t="str">
            <v>SERVIÇO:</v>
          </cell>
          <cell r="O150" t="str">
            <v>DEFENSA METÁLICA SEMI-MALEÁVEL SIMPLES (FORN. /IMPLANTAÇÃO)</v>
          </cell>
          <cell r="AL150" t="str">
            <v>UNIDADE:</v>
          </cell>
          <cell r="AP150" t="str">
            <v>m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E208</v>
          </cell>
          <cell r="F155" t="str">
            <v>COMPRESSOR DE AR: ATLAS COPCO: XAHS 107Pd - 200 PCM</v>
          </cell>
          <cell r="V155">
            <v>1</v>
          </cell>
          <cell r="Y155">
            <v>1</v>
          </cell>
          <cell r="AC155">
            <v>0</v>
          </cell>
          <cell r="AG155">
            <v>48.284399999999998</v>
          </cell>
          <cell r="AK155">
            <v>15.1364</v>
          </cell>
          <cell r="AO155">
            <v>48.28</v>
          </cell>
        </row>
        <row r="156">
          <cell r="C156" t="str">
            <v>E210</v>
          </cell>
          <cell r="F156" t="str">
            <v>MARTELETE: ATLAS COPCO: TEX32 PS - ROMPEDOR 33 KG</v>
          </cell>
          <cell r="V156">
            <v>1</v>
          </cell>
          <cell r="Y156">
            <v>1</v>
          </cell>
          <cell r="AC156">
            <v>0</v>
          </cell>
          <cell r="AG156">
            <v>14.180400000000001</v>
          </cell>
          <cell r="AK156">
            <v>13.454599999999999</v>
          </cell>
          <cell r="AO156">
            <v>14.18</v>
          </cell>
        </row>
        <row r="157">
          <cell r="C157" t="str">
            <v>E408</v>
          </cell>
          <cell r="F157" t="str">
            <v>CAMINHÃO CARROCERIA: MERCEDES BENZ: 710/37 - 4 t</v>
          </cell>
          <cell r="V157">
            <v>1</v>
          </cell>
          <cell r="Y157">
            <v>0.6</v>
          </cell>
          <cell r="AC157">
            <v>0.4</v>
          </cell>
          <cell r="AG157">
            <v>57.462299999999999</v>
          </cell>
          <cell r="AK157">
            <v>17.939399999999999</v>
          </cell>
          <cell r="AO157">
            <v>41.65</v>
          </cell>
        </row>
        <row r="163">
          <cell r="Y163" t="str">
            <v>CUSTO HORÁRIO DE EQUIPAMENTOS - TOTAL</v>
          </cell>
          <cell r="AO163">
            <v>104.11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T501</v>
          </cell>
          <cell r="F167" t="str">
            <v>ENCARREGADO DE TURMA</v>
          </cell>
          <cell r="AG167">
            <v>1</v>
          </cell>
          <cell r="AK167">
            <v>22.98488</v>
          </cell>
          <cell r="AO167">
            <v>22.98</v>
          </cell>
        </row>
        <row r="168">
          <cell r="C168" t="str">
            <v>T602</v>
          </cell>
          <cell r="F168" t="str">
            <v>MONTADOR</v>
          </cell>
          <cell r="AG168">
            <v>2</v>
          </cell>
          <cell r="AK168">
            <v>11.156079999999999</v>
          </cell>
          <cell r="AO168">
            <v>22.31</v>
          </cell>
        </row>
        <row r="169">
          <cell r="C169" t="str">
            <v>T701</v>
          </cell>
          <cell r="F169" t="str">
            <v>SERVENTE</v>
          </cell>
          <cell r="AG169">
            <v>4</v>
          </cell>
          <cell r="AK169">
            <v>7.90456</v>
          </cell>
          <cell r="AO169">
            <v>31.62</v>
          </cell>
        </row>
        <row r="175">
          <cell r="Y175" t="str">
            <v>FERRAMENTAS MANUAIS</v>
          </cell>
          <cell r="AG175">
            <v>0.2051</v>
          </cell>
          <cell r="AK175">
            <v>76.91</v>
          </cell>
          <cell r="AO175">
            <v>15.77</v>
          </cell>
        </row>
        <row r="176">
          <cell r="Y176" t="str">
            <v>CUSTO HORÁRIO DE MÃO-DE-OBRA - TOTAL</v>
          </cell>
          <cell r="AO176">
            <v>92.679999999999993</v>
          </cell>
        </row>
        <row r="178">
          <cell r="Y178" t="str">
            <v>CUSTO HORÁRIO DE EXECUÇÃO</v>
          </cell>
          <cell r="AO178">
            <v>196.79</v>
          </cell>
        </row>
        <row r="179">
          <cell r="C179" t="str">
            <v>PRODUÇÃO DA EQUIPE</v>
          </cell>
          <cell r="Q179">
            <v>30</v>
          </cell>
          <cell r="V179" t="str">
            <v>m</v>
          </cell>
          <cell r="Y179" t="str">
            <v>CUSTO UNITÁRIO DE EXECUÇÃO</v>
          </cell>
          <cell r="AO179">
            <v>6.56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M343</v>
          </cell>
          <cell r="F183" t="str">
            <v>DEFENSA METÁLICA SEMI-MALEÁVEL SIMPLES</v>
          </cell>
          <cell r="AC183" t="str">
            <v>mod</v>
          </cell>
          <cell r="AG183">
            <v>568</v>
          </cell>
          <cell r="AK183">
            <v>0.25</v>
          </cell>
          <cell r="AO183">
            <v>142</v>
          </cell>
        </row>
        <row r="187">
          <cell r="F187">
            <v>0</v>
          </cell>
          <cell r="AC187">
            <v>0</v>
          </cell>
          <cell r="AG187">
            <v>0</v>
          </cell>
          <cell r="AO187">
            <v>0</v>
          </cell>
        </row>
        <row r="191">
          <cell r="Y191" t="str">
            <v>CUSTO DE MATERIAIS - TOTAL</v>
          </cell>
          <cell r="AO191">
            <v>142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195">
          <cell r="AO195">
            <v>0</v>
          </cell>
        </row>
        <row r="196">
          <cell r="AO196">
            <v>0</v>
          </cell>
        </row>
        <row r="197">
          <cell r="AO197">
            <v>0</v>
          </cell>
        </row>
        <row r="198">
          <cell r="AO198">
            <v>0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Y203" t="str">
            <v>CUSTO DE TRANSPORTE - TOTAL</v>
          </cell>
          <cell r="AO203">
            <v>0</v>
          </cell>
        </row>
        <row r="205">
          <cell r="Y205" t="str">
            <v>CUSTO UNITÁRIO DIRETO - TOTAL</v>
          </cell>
          <cell r="AO205">
            <v>148.56</v>
          </cell>
        </row>
        <row r="206">
          <cell r="Y206" t="str">
            <v>LDI</v>
          </cell>
          <cell r="AH206">
            <v>0.27839999999999998</v>
          </cell>
          <cell r="AO206">
            <v>41.36</v>
          </cell>
        </row>
        <row r="207">
          <cell r="A207" t="str">
            <v>4.S.06.010.01</v>
          </cell>
          <cell r="Y207" t="str">
            <v>PREÇO UNITÁRIO TOTAL</v>
          </cell>
          <cell r="AO207">
            <v>189.92000000000002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  <row r="221">
          <cell r="C221" t="str">
            <v>COMPOSIÇÃO DE PREÇO UNITÁRIO</v>
          </cell>
        </row>
        <row r="223">
          <cell r="C223" t="str">
            <v>CÓDIGO:</v>
          </cell>
          <cell r="G223" t="str">
            <v>5.S.04.999.07</v>
          </cell>
          <cell r="K223" t="str">
            <v>SERVIÇO:</v>
          </cell>
          <cell r="O223" t="str">
            <v>DEMOLIÇÃO DE DISPOSITIVOS DE CONCRETO SIMPLES</v>
          </cell>
          <cell r="AL223" t="str">
            <v>UNIDADE:</v>
          </cell>
          <cell r="AP223" t="str">
            <v>m3</v>
          </cell>
        </row>
        <row r="226">
          <cell r="C226" t="str">
            <v>CÓDIGO</v>
          </cell>
          <cell r="F226" t="str">
            <v>EQUIPAMENTOS</v>
          </cell>
          <cell r="V226" t="str">
            <v>QUANT.</v>
          </cell>
          <cell r="Y226" t="str">
            <v>UTILIZAÇÃO</v>
          </cell>
          <cell r="AG226" t="str">
            <v>CUSTO OPERACIONAL</v>
          </cell>
          <cell r="AO226" t="str">
            <v>CUSTO HORÁRIO</v>
          </cell>
        </row>
        <row r="227">
          <cell r="Y227" t="str">
            <v>PROD.</v>
          </cell>
          <cell r="AC227" t="str">
            <v>IMPROD.</v>
          </cell>
          <cell r="AG227" t="str">
            <v>PROD.</v>
          </cell>
          <cell r="AK227" t="str">
            <v>IMPROD.</v>
          </cell>
        </row>
        <row r="228">
          <cell r="C228" t="str">
            <v>E404</v>
          </cell>
          <cell r="F228" t="str">
            <v>CAMINHÃO BASCULANTE: MERCEDES BENZ: - 2726 K - 10 m3 - 15 t</v>
          </cell>
          <cell r="V228">
            <v>0.1</v>
          </cell>
          <cell r="Y228">
            <v>1</v>
          </cell>
          <cell r="AC228">
            <v>0</v>
          </cell>
          <cell r="AG228">
            <v>172.79079999999999</v>
          </cell>
          <cell r="AK228">
            <v>17.939399999999999</v>
          </cell>
          <cell r="AO228">
            <v>17.28</v>
          </cell>
        </row>
        <row r="236">
          <cell r="Y236" t="str">
            <v>CUSTO HORÁRIO DE EQUIPAMENTOS - TOTAL</v>
          </cell>
          <cell r="AO236">
            <v>17.28</v>
          </cell>
        </row>
        <row r="238">
          <cell r="C238" t="str">
            <v>CÓDIGO</v>
          </cell>
          <cell r="F238" t="str">
            <v>MÃO-DE-OBRA SUPLEMENTAR</v>
          </cell>
          <cell r="AC238" t="str">
            <v>K ou R</v>
          </cell>
          <cell r="AG238" t="str">
            <v>QUANT.</v>
          </cell>
          <cell r="AK238" t="str">
            <v>SALÁRIO BASE</v>
          </cell>
          <cell r="AO238" t="str">
            <v>CUSTO HORÁRIO</v>
          </cell>
        </row>
        <row r="240">
          <cell r="C240" t="str">
            <v>T501</v>
          </cell>
          <cell r="F240" t="str">
            <v>ENCARREGADO DE TURMA</v>
          </cell>
          <cell r="AG240">
            <v>1</v>
          </cell>
          <cell r="AK240">
            <v>22.98488</v>
          </cell>
          <cell r="AO240">
            <v>22.98</v>
          </cell>
        </row>
        <row r="241">
          <cell r="C241" t="str">
            <v>T701</v>
          </cell>
          <cell r="F241" t="str">
            <v>SERVENTE</v>
          </cell>
          <cell r="AG241">
            <v>8</v>
          </cell>
          <cell r="AK241">
            <v>7.90456</v>
          </cell>
          <cell r="AO241">
            <v>63.24</v>
          </cell>
        </row>
        <row r="242">
          <cell r="F242">
            <v>0</v>
          </cell>
          <cell r="AC242">
            <v>0</v>
          </cell>
          <cell r="AK242">
            <v>0</v>
          </cell>
          <cell r="AO242">
            <v>0</v>
          </cell>
        </row>
        <row r="248">
          <cell r="Y248" t="str">
            <v>FERRAMENTAS MANUAIS</v>
          </cell>
          <cell r="AG248">
            <v>0.2051</v>
          </cell>
          <cell r="AK248">
            <v>86.22</v>
          </cell>
          <cell r="AO248">
            <v>17.68</v>
          </cell>
        </row>
        <row r="249">
          <cell r="Y249" t="str">
            <v>CUSTO HORÁRIO DE MÃO-DE-OBRA - TOTAL</v>
          </cell>
          <cell r="AO249">
            <v>103.9</v>
          </cell>
        </row>
        <row r="251">
          <cell r="Y251" t="str">
            <v>CUSTO HORÁRIO DE EXECUÇÃO</v>
          </cell>
          <cell r="AO251">
            <v>121.18</v>
          </cell>
        </row>
        <row r="252">
          <cell r="C252" t="str">
            <v>PRODUÇÃO DA EQUIPE</v>
          </cell>
          <cell r="Q252">
            <v>1</v>
          </cell>
          <cell r="V252" t="str">
            <v>m3</v>
          </cell>
          <cell r="Y252" t="str">
            <v>CUSTO UNITÁRIO DE EXECUÇÃO</v>
          </cell>
          <cell r="AO252">
            <v>121.18</v>
          </cell>
        </row>
        <row r="254">
          <cell r="C254" t="str">
            <v>CÓDIGO</v>
          </cell>
          <cell r="F254" t="str">
            <v>MATERIAIS</v>
          </cell>
          <cell r="AC254" t="str">
            <v>UNIDADE</v>
          </cell>
          <cell r="AG254" t="str">
            <v>CUSTO UNITÁRIO</v>
          </cell>
          <cell r="AK254" t="str">
            <v>CONSUMO</v>
          </cell>
          <cell r="AO254" t="str">
            <v>CUSTO TOTAL</v>
          </cell>
        </row>
        <row r="264">
          <cell r="Y264" t="str">
            <v>CUSTO DE MATERIAIS - TOTAL</v>
          </cell>
          <cell r="AO264">
            <v>0</v>
          </cell>
        </row>
        <row r="266">
          <cell r="C266" t="str">
            <v>CÓDIGO</v>
          </cell>
          <cell r="F266" t="str">
            <v>EQUIPAMENTO DE TRANSPORTE</v>
          </cell>
          <cell r="S266" t="str">
            <v>TIPO</v>
          </cell>
          <cell r="V266" t="str">
            <v>PISO</v>
          </cell>
          <cell r="Y266" t="str">
            <v>MATERIAL</v>
          </cell>
          <cell r="AE266" t="str">
            <v>CUSTO (tkm)</v>
          </cell>
          <cell r="AH266" t="str">
            <v>DT            (km)</v>
          </cell>
          <cell r="AK266" t="str">
            <v>CONSUMO</v>
          </cell>
          <cell r="AO266" t="str">
            <v>CUSTO TOTAL</v>
          </cell>
        </row>
        <row r="268">
          <cell r="C268" t="str">
            <v>1.A.00.001.91</v>
          </cell>
          <cell r="F268" t="str">
            <v>CAMINHÃO BASCULANTE</v>
          </cell>
          <cell r="S268" t="str">
            <v>LOCAL</v>
          </cell>
          <cell r="V268" t="str">
            <v>NPAV</v>
          </cell>
          <cell r="Y268" t="str">
            <v>MAT. DEMOLIDO</v>
          </cell>
          <cell r="AE268">
            <v>0.69</v>
          </cell>
          <cell r="AH268">
            <v>2</v>
          </cell>
          <cell r="AK268">
            <v>2.4</v>
          </cell>
          <cell r="AO268">
            <v>3.31</v>
          </cell>
        </row>
        <row r="269">
          <cell r="AO269">
            <v>0</v>
          </cell>
        </row>
        <row r="270">
          <cell r="AO270">
            <v>0</v>
          </cell>
        </row>
        <row r="271">
          <cell r="AO271">
            <v>0</v>
          </cell>
        </row>
        <row r="272">
          <cell r="AO272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6">
          <cell r="Y276" t="str">
            <v>CUSTO DE TRANSPORTE - TOTAL</v>
          </cell>
          <cell r="AO276">
            <v>3.31</v>
          </cell>
        </row>
        <row r="278">
          <cell r="Y278" t="str">
            <v>CUSTO UNITÁRIO DIRETO - TOTAL</v>
          </cell>
          <cell r="AO278">
            <v>124.49000000000001</v>
          </cell>
        </row>
        <row r="279">
          <cell r="Y279" t="str">
            <v>LDI</v>
          </cell>
          <cell r="AH279">
            <v>0.27839999999999998</v>
          </cell>
          <cell r="AO279">
            <v>34.659999999999997</v>
          </cell>
        </row>
        <row r="280">
          <cell r="A280" t="str">
            <v>5.S.04.999.07</v>
          </cell>
          <cell r="Y280" t="str">
            <v>PREÇO UNITÁRIO TOTAL</v>
          </cell>
          <cell r="AO280">
            <v>159.15</v>
          </cell>
        </row>
        <row r="282">
          <cell r="C282" t="str">
            <v>OBSERVAÇÕES:</v>
          </cell>
        </row>
        <row r="289">
          <cell r="C289" t="str">
            <v>RODOVIA:</v>
          </cell>
          <cell r="G289" t="str">
            <v>BR-487/PR</v>
          </cell>
          <cell r="AB289" t="str">
            <v>DATA-BASE:      MARÇO/2011/PR</v>
          </cell>
          <cell r="AJ289" t="str">
            <v>PB-Qd 08</v>
          </cell>
        </row>
        <row r="290">
          <cell r="C290" t="str">
            <v>TRECHO:</v>
          </cell>
          <cell r="G290" t="str">
            <v>DIV. MS/PR - ENTR. BR-373(B)/PR-151 (P. GROSSA)</v>
          </cell>
        </row>
        <row r="291">
          <cell r="C291" t="str">
            <v>SUBTRECHO:</v>
          </cell>
          <cell r="G291" t="str">
            <v xml:space="preserve">ENTR. PR-180/323(B)(CRUZEIRO DO OESTE) - ENTR. PR-465 (NOVA BRASÍLIA)                </v>
          </cell>
        </row>
        <row r="294">
          <cell r="C294" t="str">
            <v>COMPOSIÇÃO DE PREÇO UNITÁRIO</v>
          </cell>
        </row>
        <row r="296">
          <cell r="C296" t="str">
            <v>CÓDIGO:</v>
          </cell>
          <cell r="G296" t="str">
            <v>COMP01OCO</v>
          </cell>
          <cell r="K296" t="str">
            <v>SERVIÇO:</v>
          </cell>
          <cell r="O296" t="str">
            <v>REMOÇÃO DE CERCA</v>
          </cell>
          <cell r="AL296" t="str">
            <v>UNIDADE:</v>
          </cell>
          <cell r="AP296" t="str">
            <v>m</v>
          </cell>
        </row>
        <row r="299">
          <cell r="C299" t="str">
            <v>CÓDIGO</v>
          </cell>
          <cell r="F299" t="str">
            <v>EQUIPAMENTOS</v>
          </cell>
          <cell r="V299" t="str">
            <v>QUANT.</v>
          </cell>
          <cell r="Y299" t="str">
            <v>UTILIZAÇÃO</v>
          </cell>
          <cell r="AG299" t="str">
            <v>CUSTO OPERACIONAL</v>
          </cell>
          <cell r="AO299" t="str">
            <v>CUSTO HORÁRIO</v>
          </cell>
        </row>
        <row r="300">
          <cell r="Y300" t="str">
            <v>PROD.</v>
          </cell>
          <cell r="AC300" t="str">
            <v>IMPROD.</v>
          </cell>
          <cell r="AG300" t="str">
            <v>PROD.</v>
          </cell>
          <cell r="AK300" t="str">
            <v>IMPROD.</v>
          </cell>
        </row>
        <row r="301">
          <cell r="C301" t="str">
            <v>E408</v>
          </cell>
          <cell r="F301" t="str">
            <v>CAMINHÃO CARROCERIA: MERCEDES BENZ: 710/37 - 4 t</v>
          </cell>
          <cell r="V301">
            <v>0.03</v>
          </cell>
          <cell r="Y301">
            <v>1</v>
          </cell>
          <cell r="AC301">
            <v>0</v>
          </cell>
          <cell r="AG301">
            <v>57.462299999999999</v>
          </cell>
          <cell r="AK301">
            <v>17.939399999999999</v>
          </cell>
          <cell r="AO301">
            <v>1.72</v>
          </cell>
        </row>
        <row r="302">
          <cell r="F302">
            <v>0</v>
          </cell>
          <cell r="AG302">
            <v>0</v>
          </cell>
          <cell r="AK302">
            <v>0</v>
          </cell>
          <cell r="AO302">
            <v>0</v>
          </cell>
        </row>
        <row r="303">
          <cell r="F303">
            <v>0</v>
          </cell>
          <cell r="AG303">
            <v>0</v>
          </cell>
          <cell r="AK303">
            <v>0</v>
          </cell>
          <cell r="AO303">
            <v>0</v>
          </cell>
        </row>
        <row r="309">
          <cell r="Y309" t="str">
            <v>CUSTO HORÁRIO DE EQUIPAMENTOS - TOTAL</v>
          </cell>
          <cell r="AO309">
            <v>1.72</v>
          </cell>
        </row>
        <row r="311">
          <cell r="C311" t="str">
            <v>CÓDIGO</v>
          </cell>
          <cell r="F311" t="str">
            <v>MÃO-DE-OBRA SUPLEMENTAR</v>
          </cell>
          <cell r="AC311" t="str">
            <v>K ou R</v>
          </cell>
          <cell r="AG311" t="str">
            <v>QUANT.</v>
          </cell>
          <cell r="AK311" t="str">
            <v>SALÁRIO BASE</v>
          </cell>
          <cell r="AO311" t="str">
            <v>CUSTO HORÁRIO</v>
          </cell>
        </row>
        <row r="313">
          <cell r="C313" t="str">
            <v>T501</v>
          </cell>
          <cell r="F313" t="str">
            <v>ENCARREGADO DE TURMA</v>
          </cell>
          <cell r="AG313">
            <v>0.05</v>
          </cell>
          <cell r="AK313">
            <v>22.98488</v>
          </cell>
          <cell r="AO313">
            <v>1.1499999999999999</v>
          </cell>
        </row>
        <row r="314">
          <cell r="C314" t="str">
            <v>T701</v>
          </cell>
          <cell r="F314" t="str">
            <v>SERVENTE</v>
          </cell>
          <cell r="AG314">
            <v>0.5</v>
          </cell>
          <cell r="AK314">
            <v>7.90456</v>
          </cell>
          <cell r="AO314">
            <v>3.95</v>
          </cell>
        </row>
        <row r="321">
          <cell r="Y321" t="str">
            <v>FERRAMENTAS MANUAIS</v>
          </cell>
          <cell r="AG321" t="str">
            <v>20,51%</v>
          </cell>
          <cell r="AK321">
            <v>5.0999999999999996</v>
          </cell>
          <cell r="AO321">
            <v>1.05</v>
          </cell>
        </row>
        <row r="322">
          <cell r="Y322" t="str">
            <v>CUSTO HORÁRIO DE MÃO-DE-OBRA - TOTAL</v>
          </cell>
          <cell r="AO322">
            <v>6.1499999999999995</v>
          </cell>
        </row>
        <row r="324">
          <cell r="Y324" t="str">
            <v>CUSTO HORÁRIO DE EXECUÇÃO</v>
          </cell>
          <cell r="AO324">
            <v>7.8699999999999992</v>
          </cell>
        </row>
        <row r="325">
          <cell r="C325" t="str">
            <v>PRODUÇÃO DA EQUIPE</v>
          </cell>
          <cell r="Q325">
            <v>1</v>
          </cell>
          <cell r="V325" t="str">
            <v>m</v>
          </cell>
          <cell r="Y325" t="str">
            <v>CUSTO UNITÁRIO DE EXECUÇÃO</v>
          </cell>
          <cell r="AO325">
            <v>7.87</v>
          </cell>
        </row>
        <row r="327">
          <cell r="C327" t="str">
            <v>CÓDIGO</v>
          </cell>
          <cell r="F327" t="str">
            <v>MATERIAIS</v>
          </cell>
          <cell r="AC327" t="str">
            <v>UNIDADE</v>
          </cell>
          <cell r="AG327" t="str">
            <v>CUSTO UNITÁRIO</v>
          </cell>
          <cell r="AK327" t="str">
            <v>CONSUMO</v>
          </cell>
          <cell r="AO327" t="str">
            <v>CUSTO TOTAL</v>
          </cell>
        </row>
        <row r="330">
          <cell r="F330">
            <v>0</v>
          </cell>
          <cell r="AC330">
            <v>0</v>
          </cell>
          <cell r="AG330">
            <v>0</v>
          </cell>
          <cell r="AO330">
            <v>0</v>
          </cell>
        </row>
        <row r="331">
          <cell r="F331">
            <v>0</v>
          </cell>
          <cell r="AC331">
            <v>0</v>
          </cell>
          <cell r="AG331">
            <v>0</v>
          </cell>
          <cell r="AO331">
            <v>0</v>
          </cell>
        </row>
        <row r="332">
          <cell r="F332">
            <v>0</v>
          </cell>
          <cell r="AC332">
            <v>0</v>
          </cell>
          <cell r="AG332">
            <v>0</v>
          </cell>
          <cell r="AO332">
            <v>0</v>
          </cell>
        </row>
        <row r="333">
          <cell r="F333">
            <v>0</v>
          </cell>
          <cell r="AC333">
            <v>0</v>
          </cell>
          <cell r="AG333">
            <v>0</v>
          </cell>
          <cell r="AO333">
            <v>0</v>
          </cell>
        </row>
        <row r="337">
          <cell r="Y337" t="str">
            <v>CUSTO DE MATERIAIS - TOTAL</v>
          </cell>
          <cell r="AO337">
            <v>0</v>
          </cell>
        </row>
        <row r="339">
          <cell r="C339" t="str">
            <v>CÓDIGO</v>
          </cell>
          <cell r="F339" t="str">
            <v>EQUIPAMENTO DE TRANSPORTE</v>
          </cell>
          <cell r="S339" t="str">
            <v>TIPO</v>
          </cell>
          <cell r="V339" t="str">
            <v>PISO</v>
          </cell>
          <cell r="Y339" t="str">
            <v>MATERIAL</v>
          </cell>
          <cell r="AE339" t="str">
            <v>CUSTO (tkm)</v>
          </cell>
          <cell r="AH339" t="str">
            <v>DT            (km)</v>
          </cell>
          <cell r="AK339" t="str">
            <v>CONSUMO</v>
          </cell>
          <cell r="AO339" t="str">
            <v>CUSTO TOTAL</v>
          </cell>
        </row>
        <row r="341">
          <cell r="AO341">
            <v>0</v>
          </cell>
        </row>
        <row r="342">
          <cell r="AO342">
            <v>0</v>
          </cell>
        </row>
        <row r="343">
          <cell r="AO343">
            <v>0</v>
          </cell>
        </row>
        <row r="344">
          <cell r="AO344">
            <v>0</v>
          </cell>
        </row>
        <row r="345">
          <cell r="AO345">
            <v>0</v>
          </cell>
        </row>
        <row r="346">
          <cell r="AO346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Y349" t="str">
            <v>CUSTO DE TRANSPORTE - TOTAL</v>
          </cell>
          <cell r="AO349">
            <v>0</v>
          </cell>
        </row>
        <row r="351">
          <cell r="Y351" t="str">
            <v>CUSTO UNITÁRIO DIRETO - TOTAL</v>
          </cell>
          <cell r="AO351">
            <v>7.87</v>
          </cell>
        </row>
        <row r="352">
          <cell r="Y352" t="str">
            <v>LDI</v>
          </cell>
          <cell r="AH352">
            <v>0.27839999999999998</v>
          </cell>
          <cell r="AO352">
            <v>2.19</v>
          </cell>
        </row>
        <row r="353">
          <cell r="A353" t="str">
            <v>COMP01OCO</v>
          </cell>
          <cell r="Y353" t="str">
            <v>PREÇO UNITÁRIO TOTAL</v>
          </cell>
          <cell r="AO353">
            <v>10.06</v>
          </cell>
        </row>
        <row r="355">
          <cell r="C355" t="str">
            <v>OBSERVAÇÕES:</v>
          </cell>
        </row>
        <row r="362">
          <cell r="C362" t="str">
            <v>RODOVIA:</v>
          </cell>
          <cell r="G362" t="str">
            <v>BR-487/PR</v>
          </cell>
          <cell r="AB362" t="str">
            <v>DATA-BASE:      MARÇO/2011/PR</v>
          </cell>
          <cell r="AJ362" t="str">
            <v>PB-Qd 08</v>
          </cell>
        </row>
        <row r="363">
          <cell r="C363" t="str">
            <v>TRECHO:</v>
          </cell>
          <cell r="G363" t="str">
            <v>DIV. MS/PR - ENTR. BR-373(B)/PR-151 (P. GROSSA)</v>
          </cell>
        </row>
        <row r="364">
          <cell r="C364" t="str">
            <v>SUBTRECHO:</v>
          </cell>
          <cell r="G364" t="str">
            <v xml:space="preserve">ENTR. PR-180/323(B)(CRUZEIRO DO OESTE) - ENTR. PR-465 (NOVA BRASÍLIA)                </v>
          </cell>
        </row>
        <row r="367">
          <cell r="C367" t="str">
            <v>COMPOSIÇÃO DE PREÇO UNITÁRIO</v>
          </cell>
        </row>
        <row r="369">
          <cell r="C369" t="str">
            <v>CÓDIGO:</v>
          </cell>
          <cell r="G369" t="str">
            <v>COMP02OCO</v>
          </cell>
          <cell r="K369" t="str">
            <v>SERVIÇO:</v>
          </cell>
          <cell r="O369" t="str">
            <v>RECONSTRUÇÃO DE CERCA REMOVIDA</v>
          </cell>
          <cell r="AL369" t="str">
            <v>UNIDADE:</v>
          </cell>
          <cell r="AP369" t="str">
            <v>m</v>
          </cell>
        </row>
        <row r="372">
          <cell r="C372" t="str">
            <v>CÓDIGO</v>
          </cell>
          <cell r="F372" t="str">
            <v>EQUIPAMENTOS</v>
          </cell>
          <cell r="V372" t="str">
            <v>QUANT.</v>
          </cell>
          <cell r="Y372" t="str">
            <v>UTILIZAÇÃO</v>
          </cell>
          <cell r="AG372" t="str">
            <v>CUSTO OPERACIONAL</v>
          </cell>
          <cell r="AO372" t="str">
            <v>CUSTO HORÁRIO</v>
          </cell>
        </row>
        <row r="373">
          <cell r="Y373" t="str">
            <v>PROD.</v>
          </cell>
          <cell r="AC373" t="str">
            <v>IMPROD.</v>
          </cell>
          <cell r="AG373" t="str">
            <v>PROD.</v>
          </cell>
          <cell r="AK373" t="str">
            <v>IMPROD.</v>
          </cell>
        </row>
        <row r="374">
          <cell r="C374" t="str">
            <v>E402</v>
          </cell>
          <cell r="F374" t="str">
            <v>CAMINHÃO CARROCERIA: MERCEDES BENZ: 2726 K - DE MADEIRA - 15 t</v>
          </cell>
          <cell r="V374">
            <v>0.31</v>
          </cell>
          <cell r="Y374">
            <v>1</v>
          </cell>
          <cell r="AC374">
            <v>0</v>
          </cell>
          <cell r="AG374">
            <v>169.94280000000001</v>
          </cell>
          <cell r="AK374">
            <v>17.939399999999999</v>
          </cell>
          <cell r="AO374">
            <v>52.68</v>
          </cell>
        </row>
        <row r="375">
          <cell r="F375">
            <v>0</v>
          </cell>
          <cell r="AG375">
            <v>0</v>
          </cell>
          <cell r="AK375">
            <v>0</v>
          </cell>
          <cell r="AO375">
            <v>0</v>
          </cell>
        </row>
        <row r="376">
          <cell r="F376">
            <v>0</v>
          </cell>
          <cell r="AG376">
            <v>0</v>
          </cell>
          <cell r="AK376">
            <v>0</v>
          </cell>
          <cell r="AO376">
            <v>0</v>
          </cell>
        </row>
        <row r="382">
          <cell r="Y382" t="str">
            <v>CUSTO HORÁRIO DE EQUIPAMENTOS - TOTAL</v>
          </cell>
          <cell r="AO382">
            <v>52.68</v>
          </cell>
        </row>
        <row r="384">
          <cell r="C384" t="str">
            <v>CÓDIGO</v>
          </cell>
          <cell r="F384" t="str">
            <v>MÃO-DE-OBRA SUPLEMENTAR</v>
          </cell>
          <cell r="AC384" t="str">
            <v>K ou R</v>
          </cell>
          <cell r="AG384" t="str">
            <v>QUANT.</v>
          </cell>
          <cell r="AK384" t="str">
            <v>SALÁRIO BASE</v>
          </cell>
          <cell r="AO384" t="str">
            <v>CUSTO HORÁRIO</v>
          </cell>
        </row>
        <row r="386">
          <cell r="C386" t="str">
            <v>T501</v>
          </cell>
          <cell r="F386" t="str">
            <v>ENCARREGADO DE TURMA</v>
          </cell>
          <cell r="AG386">
            <v>1</v>
          </cell>
          <cell r="AK386">
            <v>22.98488</v>
          </cell>
          <cell r="AO386">
            <v>22.98</v>
          </cell>
        </row>
        <row r="387">
          <cell r="C387" t="str">
            <v>T701</v>
          </cell>
          <cell r="F387" t="str">
            <v>SERVENTE</v>
          </cell>
          <cell r="AG387">
            <v>10</v>
          </cell>
          <cell r="AK387">
            <v>7.90456</v>
          </cell>
          <cell r="AO387">
            <v>79.05</v>
          </cell>
        </row>
        <row r="394">
          <cell r="Y394" t="str">
            <v>FERRAMENTAS MANUAIS</v>
          </cell>
          <cell r="AG394" t="str">
            <v>20,51%</v>
          </cell>
          <cell r="AK394">
            <v>102.03</v>
          </cell>
          <cell r="AO394">
            <v>20.93</v>
          </cell>
        </row>
        <row r="395">
          <cell r="Y395" t="str">
            <v>CUSTO HORÁRIO DE MÃO-DE-OBRA - TOTAL</v>
          </cell>
          <cell r="AO395">
            <v>122.96000000000001</v>
          </cell>
        </row>
        <row r="397">
          <cell r="Y397" t="str">
            <v>CUSTO HORÁRIO DE EXECUÇÃO</v>
          </cell>
          <cell r="AO397">
            <v>175.64000000000001</v>
          </cell>
        </row>
        <row r="398">
          <cell r="C398" t="str">
            <v>PRODUÇÃO DA EQUIPE</v>
          </cell>
          <cell r="Q398">
            <v>40</v>
          </cell>
          <cell r="V398" t="str">
            <v>m</v>
          </cell>
          <cell r="Y398" t="str">
            <v>CUSTO UNITÁRIO DE EXECUÇÃO</v>
          </cell>
          <cell r="AO398">
            <v>4.3899999999999997</v>
          </cell>
        </row>
        <row r="400">
          <cell r="C400" t="str">
            <v>CÓDIGO</v>
          </cell>
          <cell r="F400" t="str">
            <v>MATERIAIS</v>
          </cell>
          <cell r="AC400" t="str">
            <v>UNIDADE</v>
          </cell>
          <cell r="AG400" t="str">
            <v>CUSTO UNITÁRIO</v>
          </cell>
          <cell r="AK400" t="str">
            <v>CONSUMO</v>
          </cell>
          <cell r="AO400" t="str">
            <v>CUSTO TOTAL</v>
          </cell>
        </row>
        <row r="402">
          <cell r="C402" t="str">
            <v>M322</v>
          </cell>
          <cell r="F402" t="str">
            <v>GRAMPO PARA CERCA GALVANIZADO 1 x 9</v>
          </cell>
          <cell r="AC402" t="str">
            <v>kg</v>
          </cell>
          <cell r="AG402">
            <v>3.55</v>
          </cell>
          <cell r="AK402">
            <v>6.7000000000000002E-3</v>
          </cell>
          <cell r="AO402">
            <v>0.02</v>
          </cell>
        </row>
        <row r="403">
          <cell r="C403" t="str">
            <v>M403</v>
          </cell>
          <cell r="F403" t="str">
            <v>MOURÃO MADEIRA H=2,10M D=0,10M</v>
          </cell>
          <cell r="AC403" t="str">
            <v>ud</v>
          </cell>
          <cell r="AG403">
            <v>16.899999999999999</v>
          </cell>
          <cell r="AK403">
            <v>0.37</v>
          </cell>
          <cell r="AO403">
            <v>6.25</v>
          </cell>
        </row>
        <row r="404">
          <cell r="C404" t="str">
            <v>M404</v>
          </cell>
          <cell r="F404" t="str">
            <v>MOURÃO MADEIRA H=2,20M D=0,15M</v>
          </cell>
          <cell r="AC404" t="str">
            <v>ud</v>
          </cell>
          <cell r="AG404">
            <v>15</v>
          </cell>
          <cell r="AK404">
            <v>0.02</v>
          </cell>
          <cell r="AO404">
            <v>0.3</v>
          </cell>
        </row>
        <row r="405">
          <cell r="F405">
            <v>0</v>
          </cell>
          <cell r="AC405">
            <v>0</v>
          </cell>
          <cell r="AG405">
            <v>0</v>
          </cell>
          <cell r="AO405">
            <v>0</v>
          </cell>
        </row>
        <row r="406">
          <cell r="F406">
            <v>0</v>
          </cell>
          <cell r="AC406">
            <v>0</v>
          </cell>
          <cell r="AG406">
            <v>0</v>
          </cell>
          <cell r="AO406">
            <v>0</v>
          </cell>
        </row>
        <row r="410">
          <cell r="Y410" t="str">
            <v>CUSTO DE MATERIAIS - TOTAL</v>
          </cell>
          <cell r="AO410">
            <v>6.5699999999999994</v>
          </cell>
        </row>
        <row r="412">
          <cell r="C412" t="str">
            <v>CÓDIGO</v>
          </cell>
          <cell r="F412" t="str">
            <v>EQUIPAMENTO DE TRANSPORTE</v>
          </cell>
          <cell r="S412" t="str">
            <v>TIPO</v>
          </cell>
          <cell r="V412" t="str">
            <v>PISO</v>
          </cell>
          <cell r="Y412" t="str">
            <v>MATERIAL</v>
          </cell>
          <cell r="AE412" t="str">
            <v>CUSTO (tkm)</v>
          </cell>
          <cell r="AH412" t="str">
            <v>DT            (km)</v>
          </cell>
          <cell r="AK412" t="str">
            <v>CONSUMO</v>
          </cell>
          <cell r="AO412" t="str">
            <v>CUSTO TOTAL</v>
          </cell>
        </row>
        <row r="414">
          <cell r="AO414">
            <v>0</v>
          </cell>
        </row>
        <row r="415">
          <cell r="AO415">
            <v>0</v>
          </cell>
        </row>
        <row r="416">
          <cell r="AO416">
            <v>0</v>
          </cell>
        </row>
        <row r="417">
          <cell r="AO417">
            <v>0</v>
          </cell>
        </row>
        <row r="418">
          <cell r="AO418">
            <v>0</v>
          </cell>
        </row>
        <row r="419">
          <cell r="AO419">
            <v>0</v>
          </cell>
        </row>
        <row r="420">
          <cell r="AO420">
            <v>0</v>
          </cell>
        </row>
        <row r="421">
          <cell r="AO421">
            <v>0</v>
          </cell>
        </row>
        <row r="422">
          <cell r="Y422" t="str">
            <v>CUSTO DE TRANSPORTE - TOTAL</v>
          </cell>
          <cell r="AO422">
            <v>0</v>
          </cell>
        </row>
        <row r="424">
          <cell r="Y424" t="str">
            <v>CUSTO UNITÁRIO DIRETO - TOTAL</v>
          </cell>
          <cell r="AO424">
            <v>10.959999999999999</v>
          </cell>
        </row>
        <row r="425">
          <cell r="Y425" t="str">
            <v>LDI</v>
          </cell>
          <cell r="AH425">
            <v>0.27839999999999998</v>
          </cell>
          <cell r="AO425">
            <v>3.05</v>
          </cell>
        </row>
        <row r="426">
          <cell r="A426" t="str">
            <v>COMP02OCO</v>
          </cell>
          <cell r="Y426" t="str">
            <v>PREÇO UNITÁRIO TOTAL</v>
          </cell>
          <cell r="AO426">
            <v>14.009999999999998</v>
          </cell>
        </row>
        <row r="428">
          <cell r="C428" t="str">
            <v>OBSERVAÇÕES:</v>
          </cell>
        </row>
        <row r="435">
          <cell r="C435" t="str">
            <v>RODOVIA:</v>
          </cell>
          <cell r="G435" t="str">
            <v>BR-487/PR</v>
          </cell>
          <cell r="AB435" t="str">
            <v>DATA-BASE:      MARÇO/2011/PR</v>
          </cell>
          <cell r="AJ435" t="str">
            <v>PB-Qd 08</v>
          </cell>
        </row>
        <row r="436">
          <cell r="C436" t="str">
            <v>TRECHO:</v>
          </cell>
          <cell r="G436" t="str">
            <v>DIV. MS/PR - ENTR. BR-373(B)/PR-151 (P. GROSSA)</v>
          </cell>
        </row>
        <row r="437">
          <cell r="C437" t="str">
            <v>SUBTRECHO:</v>
          </cell>
          <cell r="G437" t="str">
            <v xml:space="preserve">ENTR. PR-180/323(B)(CRUZEIRO DO OESTE) - ENTR. PR-465 (NOVA BRASÍLIA)                </v>
          </cell>
        </row>
        <row r="440">
          <cell r="C440" t="str">
            <v>COMPOSIÇÃO DE PREÇO UNITÁRIO</v>
          </cell>
        </row>
        <row r="442">
          <cell r="C442" t="str">
            <v>CÓDIGO:</v>
          </cell>
          <cell r="G442" t="str">
            <v>COMP03OCO</v>
          </cell>
          <cell r="K442" t="str">
            <v>SERVIÇO:</v>
          </cell>
          <cell r="O442" t="str">
            <v>CERCA DE TELA GALVANIZADA</v>
          </cell>
          <cell r="AL442" t="str">
            <v>UNIDADE:</v>
          </cell>
          <cell r="AP442" t="str">
            <v>m</v>
          </cell>
        </row>
        <row r="445">
          <cell r="C445" t="str">
            <v>CÓDIGO</v>
          </cell>
          <cell r="F445" t="str">
            <v>EQUIPAMENTOS</v>
          </cell>
          <cell r="V445" t="str">
            <v>QUANT.</v>
          </cell>
          <cell r="Y445" t="str">
            <v>UTILIZAÇÃO</v>
          </cell>
          <cell r="AG445" t="str">
            <v>CUSTO OPERACIONAL</v>
          </cell>
          <cell r="AO445" t="str">
            <v>CUSTO HORÁRIO</v>
          </cell>
        </row>
        <row r="446">
          <cell r="Y446" t="str">
            <v>PROD.</v>
          </cell>
          <cell r="AC446" t="str">
            <v>IMPROD.</v>
          </cell>
          <cell r="AG446" t="str">
            <v>PROD.</v>
          </cell>
          <cell r="AK446" t="str">
            <v>IMPROD.</v>
          </cell>
        </row>
        <row r="447">
          <cell r="C447" t="str">
            <v>E408</v>
          </cell>
          <cell r="F447" t="str">
            <v>CAMINHÃO CARROCERIA: MERCEDES BENZ: 710/37 - 4 t</v>
          </cell>
          <cell r="V447">
            <v>0.01</v>
          </cell>
          <cell r="Y447">
            <v>1</v>
          </cell>
          <cell r="AC447">
            <v>0</v>
          </cell>
          <cell r="AG447">
            <v>57.462299999999999</v>
          </cell>
          <cell r="AK447">
            <v>17.939399999999999</v>
          </cell>
          <cell r="AO447">
            <v>0.56999999999999995</v>
          </cell>
        </row>
        <row r="453">
          <cell r="F453" t="str">
            <v xml:space="preserve"> </v>
          </cell>
        </row>
        <row r="455">
          <cell r="Y455" t="str">
            <v>CUSTO HORÁRIO DE EQUIPAMENTOS - TOTAL</v>
          </cell>
          <cell r="AO455">
            <v>0.56999999999999995</v>
          </cell>
        </row>
        <row r="457">
          <cell r="C457" t="str">
            <v>CÓDIGO</v>
          </cell>
          <cell r="F457" t="str">
            <v>MÃO-DE-OBRA SUPLEMENTAR</v>
          </cell>
          <cell r="AC457" t="str">
            <v>K ou R</v>
          </cell>
          <cell r="AG457" t="str">
            <v>QUANT.</v>
          </cell>
          <cell r="AK457" t="str">
            <v>SALÁRIO BASE</v>
          </cell>
          <cell r="AO457" t="str">
            <v>CUSTO HORÁRIO</v>
          </cell>
        </row>
        <row r="459">
          <cell r="C459" t="str">
            <v>T501</v>
          </cell>
          <cell r="F459" t="str">
            <v>ENCARREGADO DE TURMA</v>
          </cell>
          <cell r="AG459">
            <v>0.05</v>
          </cell>
          <cell r="AK459">
            <v>22.98488</v>
          </cell>
          <cell r="AO459">
            <v>1.1499999999999999</v>
          </cell>
        </row>
        <row r="460">
          <cell r="C460" t="str">
            <v>T701</v>
          </cell>
          <cell r="F460" t="str">
            <v>SERVENTE</v>
          </cell>
          <cell r="AG460">
            <v>0.6</v>
          </cell>
          <cell r="AK460">
            <v>7.90456</v>
          </cell>
          <cell r="AO460">
            <v>4.74</v>
          </cell>
        </row>
        <row r="461">
          <cell r="F461">
            <v>0</v>
          </cell>
          <cell r="AC461">
            <v>0</v>
          </cell>
          <cell r="AK461">
            <v>0</v>
          </cell>
          <cell r="AO461">
            <v>0</v>
          </cell>
        </row>
        <row r="467">
          <cell r="Y467" t="str">
            <v>FERRAMENTAS MANUAIS</v>
          </cell>
          <cell r="AG467">
            <v>0.2051</v>
          </cell>
          <cell r="AK467">
            <v>5.8900000000000006</v>
          </cell>
          <cell r="AO467">
            <v>1.21</v>
          </cell>
        </row>
        <row r="468">
          <cell r="Y468" t="str">
            <v>CUSTO HORÁRIO DE MÃO-DE-OBRA - TOTAL</v>
          </cell>
          <cell r="AO468">
            <v>7.1000000000000005</v>
          </cell>
        </row>
        <row r="470">
          <cell r="Y470" t="str">
            <v>CUSTO HORÁRIO DE EXECUÇÃO</v>
          </cell>
          <cell r="AO470">
            <v>7.6700000000000008</v>
          </cell>
        </row>
        <row r="471">
          <cell r="C471" t="str">
            <v>PRODUÇÃO DA EQUIPE</v>
          </cell>
          <cell r="Q471">
            <v>1</v>
          </cell>
          <cell r="V471" t="str">
            <v>m</v>
          </cell>
          <cell r="Y471" t="str">
            <v>CUSTO UNITÁRIO DE EXECUÇÃO</v>
          </cell>
          <cell r="AO471">
            <v>7.67</v>
          </cell>
        </row>
        <row r="473">
          <cell r="C473" t="str">
            <v>CÓDIGO</v>
          </cell>
          <cell r="F473" t="str">
            <v>MATERIAIS</v>
          </cell>
          <cell r="AC473" t="str">
            <v>UNIDADE</v>
          </cell>
          <cell r="AG473" t="str">
            <v>CUSTO UNITÁRIO</v>
          </cell>
          <cell r="AK473" t="str">
            <v>CONSUMO</v>
          </cell>
          <cell r="AO473" t="str">
            <v>CUSTO TOTAL</v>
          </cell>
        </row>
        <row r="475">
          <cell r="C475" t="str">
            <v>C3</v>
          </cell>
          <cell r="F475" t="str">
            <v>TELA DE FIO Nº 12 - MALHA  2" X 2"</v>
          </cell>
          <cell r="AC475" t="str">
            <v>m2</v>
          </cell>
          <cell r="AG475">
            <v>11.39</v>
          </cell>
          <cell r="AK475">
            <v>1.7</v>
          </cell>
          <cell r="AO475">
            <v>19.36</v>
          </cell>
        </row>
        <row r="476">
          <cell r="C476" t="str">
            <v>C4</v>
          </cell>
          <cell r="F476" t="str">
            <v>ARAME GALVANIZADO Nº 12 P/ SUSTENTAÇÃO DA TELA</v>
          </cell>
          <cell r="AC476" t="str">
            <v>kg</v>
          </cell>
          <cell r="AG476">
            <v>5.72</v>
          </cell>
          <cell r="AK476">
            <v>0.1429</v>
          </cell>
          <cell r="AO476">
            <v>0.82</v>
          </cell>
        </row>
        <row r="477">
          <cell r="C477" t="str">
            <v>C5</v>
          </cell>
          <cell r="F477" t="str">
            <v>ARAME GALVANIZADO Nº 16 P/ AMARRAÇÃO DA TELA</v>
          </cell>
          <cell r="AC477" t="str">
            <v>kg</v>
          </cell>
          <cell r="AG477">
            <v>6.82</v>
          </cell>
          <cell r="AK477">
            <v>3.39E-2</v>
          </cell>
          <cell r="AO477">
            <v>0.23</v>
          </cell>
        </row>
        <row r="478">
          <cell r="C478" t="str">
            <v>1.A.01.730.51</v>
          </cell>
          <cell r="F478" t="str">
            <v>FABRIC. MOURÃO CONCRETO ESTIC./ESCORA SEÇÃO QUADRADA 15 CM AC/BC</v>
          </cell>
          <cell r="AC478" t="str">
            <v>ud</v>
          </cell>
          <cell r="AG478">
            <v>41.929063400000004</v>
          </cell>
          <cell r="AK478">
            <v>3.3300000000000003E-2</v>
          </cell>
          <cell r="AO478">
            <v>1.4</v>
          </cell>
        </row>
        <row r="479">
          <cell r="C479" t="str">
            <v>1.A.01.735.51</v>
          </cell>
          <cell r="F479" t="str">
            <v>FAB. MOURÃO CONCRETO SUPORTE SEÇÃO QUADRADA 11 CM AC/BC</v>
          </cell>
          <cell r="AC479" t="str">
            <v>ud</v>
          </cell>
          <cell r="AG479">
            <v>29.008417280000003</v>
          </cell>
          <cell r="AK479">
            <v>0.46700000000000003</v>
          </cell>
          <cell r="AO479">
            <v>13.55</v>
          </cell>
        </row>
        <row r="480">
          <cell r="F480">
            <v>0</v>
          </cell>
          <cell r="AC480">
            <v>0</v>
          </cell>
          <cell r="AG480">
            <v>0</v>
          </cell>
          <cell r="AO480">
            <v>0</v>
          </cell>
        </row>
        <row r="483">
          <cell r="Y483" t="str">
            <v>CUSTO DE MATERIAIS - TOTAL</v>
          </cell>
          <cell r="AO483">
            <v>35.36</v>
          </cell>
        </row>
        <row r="485">
          <cell r="C485" t="str">
            <v>CÓDIGO</v>
          </cell>
          <cell r="F485" t="str">
            <v>EQUIPAMENTO DE TRANSPORTE</v>
          </cell>
          <cell r="S485" t="str">
            <v>TIPO</v>
          </cell>
          <cell r="V485" t="str">
            <v>PISO</v>
          </cell>
          <cell r="Y485" t="str">
            <v>MATERIAL</v>
          </cell>
          <cell r="AE485" t="str">
            <v>CUSTO (tkm)</v>
          </cell>
          <cell r="AH485" t="str">
            <v>DT            (km)</v>
          </cell>
          <cell r="AK485" t="str">
            <v>CONSUMO</v>
          </cell>
          <cell r="AO485" t="str">
            <v>CUSTO TOTAL</v>
          </cell>
        </row>
        <row r="487">
          <cell r="C487" t="str">
            <v>1.A.00.001.40</v>
          </cell>
          <cell r="F487" t="str">
            <v>CAMINHÃO CARROCERIA</v>
          </cell>
          <cell r="S487" t="str">
            <v>LOCAL</v>
          </cell>
          <cell r="V487" t="str">
            <v>NPAV</v>
          </cell>
          <cell r="Y487" t="str">
            <v>MOURÃO EST/ESCORA</v>
          </cell>
          <cell r="AE487">
            <v>1.1100000000000001</v>
          </cell>
          <cell r="AH487">
            <v>9.8000000000000007</v>
          </cell>
          <cell r="AK487">
            <v>4.1000000000000003E-3</v>
          </cell>
          <cell r="AO487">
            <v>0.04</v>
          </cell>
        </row>
        <row r="488">
          <cell r="C488" t="str">
            <v>1.A.00.001.40</v>
          </cell>
          <cell r="F488" t="str">
            <v>CAMINHÃO CARROCERIA</v>
          </cell>
          <cell r="S488" t="str">
            <v>LOCAL</v>
          </cell>
          <cell r="V488" t="str">
            <v>NPAV</v>
          </cell>
          <cell r="Y488" t="str">
            <v>MOURÃO SUPORTE</v>
          </cell>
          <cell r="AE488">
            <v>1.1100000000000001</v>
          </cell>
          <cell r="AH488">
            <v>9.8000000000000007</v>
          </cell>
          <cell r="AK488">
            <v>3.1E-2</v>
          </cell>
          <cell r="AO488">
            <v>0.34</v>
          </cell>
        </row>
        <row r="489">
          <cell r="AO489">
            <v>0</v>
          </cell>
        </row>
        <row r="490">
          <cell r="AO490">
            <v>0</v>
          </cell>
        </row>
        <row r="491">
          <cell r="AO491">
            <v>0</v>
          </cell>
        </row>
        <row r="492">
          <cell r="AO492">
            <v>0</v>
          </cell>
        </row>
        <row r="493">
          <cell r="AO493">
            <v>0</v>
          </cell>
        </row>
        <row r="494">
          <cell r="AO494">
            <v>0</v>
          </cell>
        </row>
        <row r="495">
          <cell r="Y495" t="str">
            <v>CUSTO DE TRANSPORTE - TOTAL</v>
          </cell>
          <cell r="AO495">
            <v>0.38</v>
          </cell>
        </row>
        <row r="497">
          <cell r="Y497" t="str">
            <v>CUSTO UNITÁRIO DIRETO - TOTAL</v>
          </cell>
          <cell r="AO497">
            <v>43.410000000000004</v>
          </cell>
        </row>
        <row r="498">
          <cell r="Y498" t="str">
            <v>LDI</v>
          </cell>
          <cell r="AH498">
            <v>0.27839999999999998</v>
          </cell>
          <cell r="AO498">
            <v>12.09</v>
          </cell>
        </row>
        <row r="499">
          <cell r="A499" t="str">
            <v>COMP03OCO</v>
          </cell>
          <cell r="Y499" t="str">
            <v>PREÇO UNITÁRIO TOTAL</v>
          </cell>
          <cell r="AO499">
            <v>55.5</v>
          </cell>
        </row>
        <row r="501">
          <cell r="C501" t="str">
            <v>OBSERVAÇÕES:</v>
          </cell>
        </row>
        <row r="508">
          <cell r="C508" t="str">
            <v>RODOVIA:</v>
          </cell>
          <cell r="G508" t="str">
            <v>BR-487/PR</v>
          </cell>
          <cell r="AB508" t="str">
            <v>DATA-BASE:      MARÇO/2011/PR</v>
          </cell>
          <cell r="AJ508" t="str">
            <v>PB-Qd 08</v>
          </cell>
        </row>
        <row r="509">
          <cell r="C509" t="str">
            <v>TRECHO:</v>
          </cell>
          <cell r="G509" t="str">
            <v>DIV. MS/PR - ENTR. BR-373(B)/PR-151 (P. GROSSA)</v>
          </cell>
        </row>
        <row r="510">
          <cell r="C510" t="str">
            <v>SUBTRECHO:</v>
          </cell>
          <cell r="G510" t="str">
            <v xml:space="preserve">ENTR. PR-180/323(B)(CRUZEIRO DO OESTE) - ENTR. PR-465 (NOVA BRASÍLIA)                </v>
          </cell>
        </row>
        <row r="513">
          <cell r="C513" t="str">
            <v>COMPOSIÇÃO DE PREÇO UNITÁRIO</v>
          </cell>
        </row>
        <row r="515">
          <cell r="C515" t="str">
            <v>CÓDIGO:</v>
          </cell>
          <cell r="G515" t="str">
            <v>COMP04OCO</v>
          </cell>
          <cell r="K515" t="str">
            <v>SERVIÇO:</v>
          </cell>
          <cell r="O515" t="str">
            <v>CALÇADA EM CONCRETO</v>
          </cell>
          <cell r="AL515" t="str">
            <v>UNIDADE:</v>
          </cell>
          <cell r="AP515" t="str">
            <v>m2</v>
          </cell>
        </row>
        <row r="518">
          <cell r="C518" t="str">
            <v>CÓDIGO</v>
          </cell>
          <cell r="F518" t="str">
            <v>EQUIPAMENTOS</v>
          </cell>
          <cell r="V518" t="str">
            <v>QUANT.</v>
          </cell>
          <cell r="Y518" t="str">
            <v>UTILIZAÇÃO</v>
          </cell>
          <cell r="AG518" t="str">
            <v>CUSTO OPERACIONAL</v>
          </cell>
          <cell r="AO518" t="str">
            <v>CUSTO HORÁRIO</v>
          </cell>
        </row>
        <row r="519">
          <cell r="Y519" t="str">
            <v>PROD.</v>
          </cell>
          <cell r="AC519" t="str">
            <v>IMPROD.</v>
          </cell>
          <cell r="AG519" t="str">
            <v>PROD.</v>
          </cell>
          <cell r="AK519" t="str">
            <v>IMPROD.</v>
          </cell>
        </row>
        <row r="528">
          <cell r="Y528" t="str">
            <v>CUSTO HORÁRIO DE EQUIPAMENTOS - TOTAL</v>
          </cell>
          <cell r="AO528">
            <v>0</v>
          </cell>
        </row>
        <row r="530">
          <cell r="C530" t="str">
            <v>CÓDIGO</v>
          </cell>
          <cell r="F530" t="str">
            <v>MÃO-DE-OBRA SUPLEMENTAR</v>
          </cell>
          <cell r="AC530" t="str">
            <v>K ou R</v>
          </cell>
          <cell r="AG530" t="str">
            <v>QUANT.</v>
          </cell>
          <cell r="AK530" t="str">
            <v>SALÁRIO BASE</v>
          </cell>
          <cell r="AO530" t="str">
            <v>CUSTO HORÁRIO</v>
          </cell>
        </row>
        <row r="532">
          <cell r="C532" t="str">
            <v>T501</v>
          </cell>
          <cell r="F532" t="str">
            <v>ENCARREGADO DE TURMA</v>
          </cell>
          <cell r="AG532">
            <v>0.1</v>
          </cell>
          <cell r="AK532">
            <v>22.98488</v>
          </cell>
          <cell r="AO532">
            <v>2.2999999999999998</v>
          </cell>
        </row>
        <row r="533">
          <cell r="C533" t="str">
            <v>T604</v>
          </cell>
          <cell r="F533" t="str">
            <v>PEDREIRO</v>
          </cell>
          <cell r="AG533">
            <v>1.2</v>
          </cell>
          <cell r="AK533">
            <v>11.156079999999999</v>
          </cell>
          <cell r="AO533">
            <v>13.39</v>
          </cell>
        </row>
        <row r="534">
          <cell r="C534" t="str">
            <v>T701</v>
          </cell>
          <cell r="F534" t="str">
            <v>SERVENTE</v>
          </cell>
          <cell r="AC534">
            <v>0</v>
          </cell>
          <cell r="AG534">
            <v>1.2</v>
          </cell>
          <cell r="AK534">
            <v>7.90456</v>
          </cell>
          <cell r="AO534">
            <v>9.49</v>
          </cell>
        </row>
        <row r="540">
          <cell r="Y540" t="str">
            <v>FERRAMENTAS MANUAIS</v>
          </cell>
          <cell r="AG540">
            <v>0.2051</v>
          </cell>
          <cell r="AK540">
            <v>25.18</v>
          </cell>
          <cell r="AO540">
            <v>5.16</v>
          </cell>
        </row>
        <row r="541">
          <cell r="Y541" t="str">
            <v>CUSTO HORÁRIO DE MÃO-DE-OBRA - TOTAL</v>
          </cell>
          <cell r="AO541">
            <v>30.34</v>
          </cell>
        </row>
        <row r="543">
          <cell r="Y543" t="str">
            <v>CUSTO HORÁRIO DE EXECUÇÃO</v>
          </cell>
          <cell r="AO543">
            <v>30.34</v>
          </cell>
        </row>
        <row r="544">
          <cell r="C544" t="str">
            <v>PRODUÇÃO DA EQUIPE</v>
          </cell>
          <cell r="Q544">
            <v>2.5</v>
          </cell>
          <cell r="V544" t="str">
            <v>m2</v>
          </cell>
          <cell r="Y544" t="str">
            <v>CUSTO UNITÁRIO DE EXECUÇÃO</v>
          </cell>
          <cell r="AO544">
            <v>12.14</v>
          </cell>
        </row>
        <row r="546">
          <cell r="C546" t="str">
            <v>CÓDIGO</v>
          </cell>
          <cell r="F546" t="str">
            <v>MATERIAIS</v>
          </cell>
          <cell r="AC546" t="str">
            <v>UNIDADE</v>
          </cell>
          <cell r="AG546" t="str">
            <v>CUSTO UNITÁRIO</v>
          </cell>
          <cell r="AK546" t="str">
            <v>CONSUMO</v>
          </cell>
          <cell r="AO546" t="str">
            <v>CUSTO TOTAL</v>
          </cell>
        </row>
        <row r="548">
          <cell r="C548" t="str">
            <v>1.A.01.415.51</v>
          </cell>
          <cell r="F548" t="str">
            <v>CONCRETO ESTRUTURAL Fck=15 MPa AC/BC</v>
          </cell>
          <cell r="AC548" t="str">
            <v>m3</v>
          </cell>
          <cell r="AG548">
            <v>464.4</v>
          </cell>
          <cell r="AK548">
            <v>7.0000000000000007E-2</v>
          </cell>
          <cell r="AO548">
            <v>32.51</v>
          </cell>
        </row>
        <row r="549">
          <cell r="C549" t="str">
            <v>1.A.01.790.02</v>
          </cell>
          <cell r="F549" t="str">
            <v>GUIA DE MADEIRA - 2,5 X 10,0 CM</v>
          </cell>
          <cell r="AC549" t="str">
            <v>m</v>
          </cell>
          <cell r="AG549">
            <v>1.6091000000000002</v>
          </cell>
          <cell r="AK549">
            <v>2</v>
          </cell>
          <cell r="AO549">
            <v>3.22</v>
          </cell>
        </row>
        <row r="553">
          <cell r="F553">
            <v>0</v>
          </cell>
          <cell r="AC553">
            <v>0</v>
          </cell>
          <cell r="AG553">
            <v>0</v>
          </cell>
          <cell r="AO553">
            <v>0</v>
          </cell>
        </row>
        <row r="556">
          <cell r="Y556" t="str">
            <v>CUSTO DE MATERIAIS - TOTAL</v>
          </cell>
          <cell r="AO556">
            <v>35.729999999999997</v>
          </cell>
        </row>
        <row r="558">
          <cell r="C558" t="str">
            <v>CÓDIGO</v>
          </cell>
          <cell r="F558" t="str">
            <v>EQUIPAMENTO DE TRANSPORTE</v>
          </cell>
          <cell r="S558" t="str">
            <v>TIPO</v>
          </cell>
          <cell r="V558" t="str">
            <v>PISO</v>
          </cell>
          <cell r="Y558" t="str">
            <v>MATERIAL</v>
          </cell>
          <cell r="AE558" t="str">
            <v>CUSTO (tkm)</v>
          </cell>
          <cell r="AH558" t="str">
            <v>DT            (km)</v>
          </cell>
          <cell r="AK558" t="str">
            <v>CONSUMO</v>
          </cell>
          <cell r="AO558" t="str">
            <v>CUSTO TOTAL</v>
          </cell>
        </row>
        <row r="563">
          <cell r="AO563">
            <v>0</v>
          </cell>
        </row>
        <row r="564">
          <cell r="AO564">
            <v>0</v>
          </cell>
        </row>
        <row r="565">
          <cell r="AO565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Y568" t="str">
            <v>CUSTO DE TRANSPORTE - TOTAL</v>
          </cell>
          <cell r="AO568">
            <v>0</v>
          </cell>
        </row>
        <row r="570">
          <cell r="Y570" t="str">
            <v>CUSTO UNITÁRIO DIRETO - TOTAL</v>
          </cell>
          <cell r="AO570">
            <v>47.87</v>
          </cell>
        </row>
        <row r="571">
          <cell r="Y571" t="str">
            <v>LDI</v>
          </cell>
          <cell r="AH571">
            <v>0.27839999999999998</v>
          </cell>
          <cell r="AO571">
            <v>13.33</v>
          </cell>
        </row>
        <row r="572">
          <cell r="A572" t="str">
            <v>COMP04OCO</v>
          </cell>
          <cell r="Y572" t="str">
            <v>PREÇO UNITÁRIO TOTAL</v>
          </cell>
          <cell r="AO572">
            <v>61.199999999999996</v>
          </cell>
        </row>
        <row r="574">
          <cell r="C574" t="str">
            <v>OBSERVAÇÕES:</v>
          </cell>
        </row>
        <row r="581">
          <cell r="C581" t="str">
            <v>RODOVIA:</v>
          </cell>
          <cell r="G581" t="str">
            <v>BR-487/PR</v>
          </cell>
          <cell r="AB581" t="str">
            <v>DATA-BASE:      MARÇO/2011/PR</v>
          </cell>
          <cell r="AJ581" t="str">
            <v>PB-Qd 08</v>
          </cell>
        </row>
        <row r="582">
          <cell r="C582" t="str">
            <v>TRECHO:</v>
          </cell>
          <cell r="G582" t="str">
            <v>DIV. MS/PR - ENTR. BR-373(B)/PR-151 (P. GROSSA)</v>
          </cell>
        </row>
        <row r="583">
          <cell r="C583" t="str">
            <v>SUBTRECHO:</v>
          </cell>
          <cell r="G583" t="str">
            <v xml:space="preserve">ENTR. PR-180/323(B)(CRUZEIRO DO OESTE) - ENTR. PR-465 (NOVA BRASÍLIA)               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MB"/>
    </sheetNames>
    <sheetDataSet>
      <sheetData sheetId="0">
        <row r="2">
          <cell r="C2" t="str">
            <v>COMPOSIÇÃO DE PREÇO UNITÁRIO</v>
          </cell>
        </row>
        <row r="4">
          <cell r="C4" t="str">
            <v>CÓDIGO:</v>
          </cell>
          <cell r="G4" t="str">
            <v>2.S.05.100.00</v>
          </cell>
          <cell r="K4" t="str">
            <v>SERVIÇO:</v>
          </cell>
          <cell r="O4" t="str">
            <v>ENLEIVAMENTO</v>
          </cell>
          <cell r="AL4" t="str">
            <v>UNIDADE:</v>
          </cell>
          <cell r="AP4" t="str">
            <v>m²</v>
          </cell>
        </row>
        <row r="7">
          <cell r="C7" t="str">
            <v>CÓDIGO</v>
          </cell>
          <cell r="F7" t="str">
            <v>EQUIPAMENTOS</v>
          </cell>
          <cell r="V7" t="str">
            <v>QUANT.</v>
          </cell>
          <cell r="Y7" t="str">
            <v>UTILIZAÇÃO</v>
          </cell>
          <cell r="AG7" t="str">
            <v>CUSTO OPERACIONAL</v>
          </cell>
          <cell r="AO7" t="str">
            <v>CUSTO HORÁRIO</v>
          </cell>
        </row>
        <row r="8">
          <cell r="Y8" t="str">
            <v>PROD.</v>
          </cell>
          <cell r="AC8" t="str">
            <v>IMPROD.</v>
          </cell>
          <cell r="AG8" t="str">
            <v>PROD.</v>
          </cell>
          <cell r="AK8" t="str">
            <v>IMPROD.</v>
          </cell>
        </row>
        <row r="9">
          <cell r="C9" t="str">
            <v>E406</v>
          </cell>
          <cell r="F9" t="str">
            <v>CAMINHÃO TANQUE: MERCEDES BENZ: - ATEGO 1418/42 - 6000 l</v>
          </cell>
          <cell r="V9">
            <v>0.65</v>
          </cell>
          <cell r="Y9">
            <v>1</v>
          </cell>
          <cell r="AC9">
            <v>0</v>
          </cell>
          <cell r="AG9">
            <v>81.450699999999998</v>
          </cell>
          <cell r="AK9">
            <v>17.939399999999999</v>
          </cell>
          <cell r="AO9">
            <v>52.94</v>
          </cell>
        </row>
        <row r="10">
          <cell r="C10" t="str">
            <v>E409</v>
          </cell>
          <cell r="F10" t="str">
            <v>CAMINHÃO CARROCERIA: MERCEDES BENZ: ATEGO 1418/42- FIXA 9 t</v>
          </cell>
          <cell r="V10">
            <v>0.38</v>
          </cell>
          <cell r="Y10">
            <v>1</v>
          </cell>
          <cell r="AC10">
            <v>0</v>
          </cell>
          <cell r="AG10">
            <v>79.386700000000005</v>
          </cell>
          <cell r="AK10">
            <v>17.939399999999999</v>
          </cell>
          <cell r="AO10">
            <v>30.17</v>
          </cell>
        </row>
        <row r="17">
          <cell r="Y17" t="str">
            <v>CUSTO HORÁRIO DE EQUIPAMENTOS - TOTAL</v>
          </cell>
          <cell r="AO17">
            <v>83.11</v>
          </cell>
        </row>
        <row r="19">
          <cell r="C19" t="str">
            <v>CÓDIGO</v>
          </cell>
          <cell r="F19" t="str">
            <v>MÃO-DE-OBRA SUPLEMENTAR</v>
          </cell>
          <cell r="AC19" t="str">
            <v>K ou R</v>
          </cell>
          <cell r="AG19" t="str">
            <v>QUANT.</v>
          </cell>
          <cell r="AK19" t="str">
            <v>SALÁRIO BASE</v>
          </cell>
          <cell r="AO19" t="str">
            <v>CUSTO HORÁRIO</v>
          </cell>
        </row>
        <row r="21">
          <cell r="C21" t="str">
            <v>T501</v>
          </cell>
          <cell r="F21" t="str">
            <v>ENCARREGADO DE TURMA</v>
          </cell>
          <cell r="AG21">
            <v>1</v>
          </cell>
          <cell r="AK21">
            <v>22.98488</v>
          </cell>
          <cell r="AO21">
            <v>22.98</v>
          </cell>
        </row>
        <row r="22">
          <cell r="C22" t="str">
            <v>T701</v>
          </cell>
          <cell r="F22" t="str">
            <v>SERVENTE</v>
          </cell>
          <cell r="AG22">
            <v>10</v>
          </cell>
          <cell r="AK22">
            <v>7.90456</v>
          </cell>
          <cell r="AO22">
            <v>79.05</v>
          </cell>
        </row>
        <row r="29">
          <cell r="Y29" t="str">
            <v>FERRAMENTAS MANUAIS</v>
          </cell>
          <cell r="AG29">
            <v>0.2051</v>
          </cell>
          <cell r="AK29">
            <v>102.03</v>
          </cell>
          <cell r="AO29">
            <v>20.93</v>
          </cell>
        </row>
        <row r="30">
          <cell r="Y30" t="str">
            <v>CUSTO HORÁRIO DE MÃO-DE-OBRA - TOTAL</v>
          </cell>
          <cell r="AO30">
            <v>122.96000000000001</v>
          </cell>
        </row>
        <row r="32">
          <cell r="Y32" t="str">
            <v>CUSTO HORÁRIO DE EXECUÇÃO</v>
          </cell>
          <cell r="AO32">
            <v>206.07</v>
          </cell>
        </row>
        <row r="33">
          <cell r="C33" t="str">
            <v>PRODUÇÃO DA EQUIPE</v>
          </cell>
          <cell r="Q33">
            <v>50</v>
          </cell>
          <cell r="V33" t="str">
            <v>m2</v>
          </cell>
          <cell r="Y33" t="str">
            <v>CUSTO UNITÁRIO DE EXECUÇÃO</v>
          </cell>
          <cell r="AO33">
            <v>4.12</v>
          </cell>
        </row>
        <row r="35">
          <cell r="C35" t="str">
            <v>CÓDIGO</v>
          </cell>
          <cell r="F35" t="str">
            <v>MATERIAIS</v>
          </cell>
          <cell r="AC35" t="str">
            <v>UNIDADE</v>
          </cell>
          <cell r="AG35" t="str">
            <v>CUSTO UNITÁRIO</v>
          </cell>
          <cell r="AK35" t="str">
            <v>CONSUMO</v>
          </cell>
          <cell r="AO35" t="str">
            <v>CUSTO TOTAL</v>
          </cell>
        </row>
        <row r="37">
          <cell r="C37" t="str">
            <v>1.A.01.780.01</v>
          </cell>
          <cell r="F37" t="str">
            <v>OBTENÇÃO DE GRAMA PARA REPLANTIO</v>
          </cell>
          <cell r="AC37" t="str">
            <v>m²</v>
          </cell>
          <cell r="AG37">
            <v>1.48</v>
          </cell>
          <cell r="AK37">
            <v>1</v>
          </cell>
          <cell r="AO37">
            <v>1.48</v>
          </cell>
        </row>
        <row r="38">
          <cell r="F38">
            <v>0</v>
          </cell>
          <cell r="AC38">
            <v>0</v>
          </cell>
          <cell r="AG38">
            <v>0</v>
          </cell>
          <cell r="AO38">
            <v>0</v>
          </cell>
        </row>
        <row r="39">
          <cell r="F39">
            <v>0</v>
          </cell>
          <cell r="AC39">
            <v>0</v>
          </cell>
          <cell r="AG39">
            <v>0</v>
          </cell>
          <cell r="AO39">
            <v>0</v>
          </cell>
        </row>
        <row r="40">
          <cell r="F40">
            <v>0</v>
          </cell>
          <cell r="AC40">
            <v>0</v>
          </cell>
          <cell r="AG40">
            <v>0</v>
          </cell>
          <cell r="AO40">
            <v>0</v>
          </cell>
        </row>
        <row r="45">
          <cell r="Y45" t="str">
            <v>CUSTO DE MATERIAIS - TOTAL</v>
          </cell>
          <cell r="AO45">
            <v>1.48</v>
          </cell>
        </row>
        <row r="47">
          <cell r="C47" t="str">
            <v>CÓDIGO</v>
          </cell>
          <cell r="F47" t="str">
            <v>EQUIPAMENTO DE TRANSPORTE</v>
          </cell>
          <cell r="S47" t="str">
            <v>TIPO</v>
          </cell>
          <cell r="V47" t="str">
            <v>PISO</v>
          </cell>
          <cell r="Y47" t="str">
            <v>MATERIAL</v>
          </cell>
          <cell r="AE47" t="str">
            <v>CUSTO (tkm)</v>
          </cell>
          <cell r="AH47" t="str">
            <v>DT            (km)</v>
          </cell>
          <cell r="AK47" t="str">
            <v>CONSUMO</v>
          </cell>
          <cell r="AO47" t="str">
            <v>CUSTO TOTAL</v>
          </cell>
        </row>
        <row r="49">
          <cell r="C49" t="str">
            <v>1.A.00.002.90</v>
          </cell>
          <cell r="F49" t="str">
            <v>CAMINHÃO CARROCERIA</v>
          </cell>
          <cell r="S49" t="str">
            <v>COML</v>
          </cell>
          <cell r="V49" t="str">
            <v>PAV</v>
          </cell>
          <cell r="Y49" t="str">
            <v>GRAMA</v>
          </cell>
          <cell r="AE49">
            <v>0.45</v>
          </cell>
          <cell r="AH49">
            <v>33.54</v>
          </cell>
          <cell r="AK49">
            <v>0.09</v>
          </cell>
          <cell r="AO49">
            <v>1.36</v>
          </cell>
        </row>
        <row r="50">
          <cell r="C50" t="str">
            <v>1.A.00.001.90</v>
          </cell>
          <cell r="F50" t="str">
            <v>CAMINHÃO CARROCERIA</v>
          </cell>
          <cell r="S50" t="str">
            <v>COML</v>
          </cell>
          <cell r="V50" t="str">
            <v>NPAV</v>
          </cell>
          <cell r="Y50" t="str">
            <v>GRAMA</v>
          </cell>
          <cell r="AE50">
            <v>0.68</v>
          </cell>
          <cell r="AH50">
            <v>10.029999999999999</v>
          </cell>
          <cell r="AK50">
            <v>0.09</v>
          </cell>
          <cell r="AO50">
            <v>0.61</v>
          </cell>
        </row>
        <row r="53">
          <cell r="AO53">
            <v>0</v>
          </cell>
        </row>
        <row r="54">
          <cell r="AO54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Y57" t="str">
            <v>CUSTO DE TRANSPORTE - TOTAL</v>
          </cell>
          <cell r="AO57">
            <v>1.9700000000000002</v>
          </cell>
        </row>
        <row r="59">
          <cell r="Y59" t="str">
            <v>CUSTO UNITÁRIO DIRETO - TOTAL</v>
          </cell>
          <cell r="AO59">
            <v>7.57</v>
          </cell>
        </row>
        <row r="60">
          <cell r="Y60" t="str">
            <v>LDI</v>
          </cell>
          <cell r="AH60">
            <v>0.27839999999999998</v>
          </cell>
          <cell r="AO60">
            <v>2.11</v>
          </cell>
        </row>
        <row r="61">
          <cell r="A61" t="str">
            <v>2.S.05.100.00</v>
          </cell>
          <cell r="Y61" t="str">
            <v>PREÇO UNITÁRIO TOTAL</v>
          </cell>
          <cell r="AO61">
            <v>9.68</v>
          </cell>
        </row>
        <row r="63">
          <cell r="C63" t="str">
            <v>OBSERVAÇÕES:</v>
          </cell>
        </row>
        <row r="70">
          <cell r="C70" t="str">
            <v>RODOVIA:</v>
          </cell>
          <cell r="G70" t="str">
            <v>BR-487/PR</v>
          </cell>
          <cell r="AB70" t="str">
            <v>DATA-BASE:      MARÇO/2011/PR</v>
          </cell>
          <cell r="AJ70" t="str">
            <v>PB-Qd 08</v>
          </cell>
        </row>
        <row r="71">
          <cell r="C71" t="str">
            <v>TRECHO:</v>
          </cell>
          <cell r="G71" t="str">
            <v>DIV. MS/PR - ENTR. BR-373(B)/PR-151 (P. GROSSA)</v>
          </cell>
        </row>
        <row r="72">
          <cell r="C72" t="str">
            <v>SUBTRECHO:</v>
          </cell>
          <cell r="G72" t="str">
            <v xml:space="preserve">ENTR. PR-180/323(B)(CRUZEIRO DO OESTE) - ENTR. PR-465 (NOVA BRASÍLIA)                </v>
          </cell>
        </row>
        <row r="75">
          <cell r="C75" t="str">
            <v>COMPOSIÇÃO DE PREÇO UNITÁRIO</v>
          </cell>
        </row>
        <row r="77">
          <cell r="C77" t="str">
            <v>CÓDIGO:</v>
          </cell>
          <cell r="G77" t="str">
            <v>2.S.05.102.00</v>
          </cell>
          <cell r="K77" t="str">
            <v>SERVIÇO:</v>
          </cell>
          <cell r="O77" t="str">
            <v>HIDROSSEMEADURA</v>
          </cell>
          <cell r="AL77" t="str">
            <v>UNIDADE:</v>
          </cell>
          <cell r="AP77" t="str">
            <v>m²</v>
          </cell>
        </row>
        <row r="80">
          <cell r="C80" t="str">
            <v>CÓDIGO</v>
          </cell>
          <cell r="F80" t="str">
            <v>EQUIPAMENTOS</v>
          </cell>
          <cell r="V80" t="str">
            <v>QUANT.</v>
          </cell>
          <cell r="Y80" t="str">
            <v>UTILIZAÇÃO</v>
          </cell>
          <cell r="AG80" t="str">
            <v>CUSTO OPERACIONAL</v>
          </cell>
          <cell r="AO80" t="str">
            <v>CUSTO HORÁRIO</v>
          </cell>
        </row>
        <row r="81">
          <cell r="Y81" t="str">
            <v>PROD.</v>
          </cell>
          <cell r="AC81" t="str">
            <v>IMPROD.</v>
          </cell>
          <cell r="AG81" t="str">
            <v>PROD.</v>
          </cell>
          <cell r="AK81" t="str">
            <v>IMPROD.</v>
          </cell>
        </row>
        <row r="82">
          <cell r="C82" t="str">
            <v>E409</v>
          </cell>
          <cell r="F82" t="str">
            <v>CAMINHÃO CARROCERIA: MERCEDES BENZ: ATEGO 1418/42- FIXA 9 t</v>
          </cell>
          <cell r="V82">
            <v>1</v>
          </cell>
          <cell r="Y82">
            <v>0.5</v>
          </cell>
          <cell r="AC82">
            <v>0.5</v>
          </cell>
          <cell r="AG82">
            <v>79.386700000000005</v>
          </cell>
          <cell r="AK82">
            <v>17.939399999999999</v>
          </cell>
          <cell r="AO82">
            <v>48.66</v>
          </cell>
        </row>
        <row r="83">
          <cell r="C83" t="str">
            <v>E909</v>
          </cell>
          <cell r="F83" t="str">
            <v>EQUIP. PARA HIDROSSEMEADURA: M. BENZ/CONSMAQ: 1420 - 5500 l</v>
          </cell>
          <cell r="V83">
            <v>1</v>
          </cell>
          <cell r="Y83">
            <v>1</v>
          </cell>
          <cell r="AC83">
            <v>0</v>
          </cell>
          <cell r="AG83">
            <v>121.184</v>
          </cell>
          <cell r="AK83">
            <v>17.939399999999999</v>
          </cell>
          <cell r="AO83">
            <v>121.18</v>
          </cell>
        </row>
        <row r="90">
          <cell r="Y90" t="str">
            <v>CUSTO HORÁRIO DE EQUIPAMENTOS - TOTAL</v>
          </cell>
          <cell r="AO90">
            <v>169.84</v>
          </cell>
        </row>
        <row r="92">
          <cell r="C92" t="str">
            <v>CÓDIGO</v>
          </cell>
          <cell r="F92" t="str">
            <v>MÃO-DE-OBRA SUPLEMENTAR</v>
          </cell>
          <cell r="AC92" t="str">
            <v>K ou R</v>
          </cell>
          <cell r="AG92" t="str">
            <v>QUANT.</v>
          </cell>
          <cell r="AK92" t="str">
            <v>SALÁRIO BASE</v>
          </cell>
          <cell r="AO92" t="str">
            <v>CUSTO HORÁRIO</v>
          </cell>
        </row>
        <row r="94">
          <cell r="C94" t="str">
            <v>T501</v>
          </cell>
          <cell r="F94" t="str">
            <v>ENCARREGADO DE TURMA</v>
          </cell>
          <cell r="AG94">
            <v>1</v>
          </cell>
          <cell r="AK94">
            <v>22.98488</v>
          </cell>
          <cell r="AO94">
            <v>22.98</v>
          </cell>
        </row>
        <row r="95">
          <cell r="C95" t="str">
            <v>T701</v>
          </cell>
          <cell r="F95" t="str">
            <v>SERVENTE</v>
          </cell>
          <cell r="AG95">
            <v>4</v>
          </cell>
          <cell r="AK95">
            <v>7.90456</v>
          </cell>
          <cell r="AO95">
            <v>31.62</v>
          </cell>
        </row>
        <row r="102">
          <cell r="Y102" t="str">
            <v>FERRAMENTAS MANUAIS</v>
          </cell>
          <cell r="AG102">
            <v>0.2051</v>
          </cell>
          <cell r="AK102">
            <v>54.6</v>
          </cell>
          <cell r="AO102">
            <v>11.2</v>
          </cell>
        </row>
        <row r="103">
          <cell r="Y103" t="str">
            <v>CUSTO HORÁRIO DE MÃO-DE-OBRA - TOTAL</v>
          </cell>
          <cell r="AO103">
            <v>65.8</v>
          </cell>
        </row>
        <row r="105">
          <cell r="Y105" t="str">
            <v>CUSTO HORÁRIO DE EXECUÇÃO</v>
          </cell>
          <cell r="AO105">
            <v>235.64</v>
          </cell>
        </row>
        <row r="106">
          <cell r="C106" t="str">
            <v>PRODUÇÃO DA EQUIPE</v>
          </cell>
          <cell r="Q106">
            <v>415</v>
          </cell>
          <cell r="V106" t="str">
            <v>m2</v>
          </cell>
          <cell r="Y106" t="str">
            <v>CUSTO UNITÁRIO DE EXECUÇÃO</v>
          </cell>
          <cell r="AO106">
            <v>0.56999999999999995</v>
          </cell>
        </row>
        <row r="108">
          <cell r="C108" t="str">
            <v>CÓDIGO</v>
          </cell>
          <cell r="F108" t="str">
            <v>MATERIAIS</v>
          </cell>
          <cell r="AC108" t="str">
            <v>UNIDADE</v>
          </cell>
          <cell r="AG108" t="str">
            <v>CUSTO UNITÁRIO</v>
          </cell>
          <cell r="AK108" t="str">
            <v>CONSUMO</v>
          </cell>
          <cell r="AO108" t="str">
            <v>CUSTO TOTAL</v>
          </cell>
        </row>
        <row r="110">
          <cell r="C110" t="str">
            <v>M602</v>
          </cell>
          <cell r="F110" t="str">
            <v>ADUBO NPK (4.14.8)</v>
          </cell>
          <cell r="AC110" t="str">
            <v>kg</v>
          </cell>
          <cell r="AG110">
            <v>0.95</v>
          </cell>
          <cell r="AK110">
            <v>0.02</v>
          </cell>
          <cell r="AO110">
            <v>0.02</v>
          </cell>
        </row>
        <row r="111">
          <cell r="C111" t="str">
            <v>M603</v>
          </cell>
          <cell r="F111" t="str">
            <v>INSETICIDA</v>
          </cell>
          <cell r="AC111" t="str">
            <v>l</v>
          </cell>
          <cell r="AG111">
            <v>45</v>
          </cell>
          <cell r="AK111">
            <v>5.0000000000000001E-3</v>
          </cell>
          <cell r="AO111">
            <v>0.23</v>
          </cell>
        </row>
        <row r="112">
          <cell r="C112" t="str">
            <v>M715</v>
          </cell>
          <cell r="F112" t="str">
            <v>PÓ CALCÁRIO DOLOMÍTICO</v>
          </cell>
          <cell r="AC112" t="str">
            <v>kg</v>
          </cell>
          <cell r="AG112">
            <v>6.4000000000000001E-2</v>
          </cell>
          <cell r="AK112">
            <v>0.2</v>
          </cell>
          <cell r="AO112">
            <v>0.01</v>
          </cell>
        </row>
        <row r="113">
          <cell r="C113" t="str">
            <v>M906</v>
          </cell>
          <cell r="F113" t="str">
            <v>SEMENTES P/ HIDROSSEMEADURA</v>
          </cell>
          <cell r="AC113" t="str">
            <v>kg</v>
          </cell>
          <cell r="AG113">
            <v>6.3</v>
          </cell>
          <cell r="AK113">
            <v>0.02</v>
          </cell>
          <cell r="AO113">
            <v>0.13</v>
          </cell>
        </row>
        <row r="114">
          <cell r="C114" t="str">
            <v>M907</v>
          </cell>
          <cell r="F114" t="str">
            <v>ADUBO ORGÂNICO</v>
          </cell>
          <cell r="AC114" t="str">
            <v>kg</v>
          </cell>
          <cell r="AG114">
            <v>0.3</v>
          </cell>
          <cell r="AK114">
            <v>0.2</v>
          </cell>
          <cell r="AO114">
            <v>0.06</v>
          </cell>
        </row>
        <row r="118">
          <cell r="Y118" t="str">
            <v>CUSTO DE MATERIAIS - TOTAL</v>
          </cell>
          <cell r="AO118">
            <v>0.45</v>
          </cell>
        </row>
        <row r="120">
          <cell r="C120" t="str">
            <v>CÓDIGO</v>
          </cell>
          <cell r="F120" t="str">
            <v>EQUIPAMENTO DE TRANSPORTE</v>
          </cell>
          <cell r="S120" t="str">
            <v>TIPO</v>
          </cell>
          <cell r="V120" t="str">
            <v>PISO</v>
          </cell>
          <cell r="Y120" t="str">
            <v>MATERIAL</v>
          </cell>
          <cell r="AE120" t="str">
            <v>CUSTO (tkm)</v>
          </cell>
          <cell r="AH120" t="str">
            <v>DT            (km)</v>
          </cell>
          <cell r="AK120" t="str">
            <v>CONSUMO</v>
          </cell>
          <cell r="AO120" t="str">
            <v>CUSTO TOTAL</v>
          </cell>
        </row>
        <row r="126">
          <cell r="AO126">
            <v>0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Y130" t="str">
            <v>CUSTO DE TRANSPORTE - TOTAL</v>
          </cell>
          <cell r="AO130">
            <v>0</v>
          </cell>
        </row>
        <row r="132">
          <cell r="Y132" t="str">
            <v>CUSTO UNITÁRIO DIRETO - TOTAL</v>
          </cell>
          <cell r="AO132">
            <v>1.02</v>
          </cell>
        </row>
        <row r="133">
          <cell r="Y133" t="str">
            <v>LDI</v>
          </cell>
          <cell r="AH133">
            <v>0.27839999999999998</v>
          </cell>
          <cell r="AO133">
            <v>0.28000000000000003</v>
          </cell>
        </row>
        <row r="134">
          <cell r="A134" t="str">
            <v>2.S.05.102.00</v>
          </cell>
          <cell r="Y134" t="str">
            <v>PREÇO UNITÁRIO TOTAL</v>
          </cell>
          <cell r="AO134">
            <v>1.3</v>
          </cell>
        </row>
        <row r="136">
          <cell r="C136" t="str">
            <v>OBSERVAÇÕES:</v>
          </cell>
        </row>
        <row r="143">
          <cell r="C143" t="str">
            <v>RODOVIA:</v>
          </cell>
          <cell r="G143" t="str">
            <v>BR-487/PR</v>
          </cell>
          <cell r="AB143" t="str">
            <v>DATA-BASE:      MARÇO/2011/PR</v>
          </cell>
          <cell r="AJ143" t="str">
            <v>PB-Qd 08</v>
          </cell>
        </row>
        <row r="144">
          <cell r="C144" t="str">
            <v>TRECHO:</v>
          </cell>
          <cell r="G144" t="str">
            <v>DIV. MS/PR - ENTR. BR-373(B)/PR-151 (P. GROSSA)</v>
          </cell>
        </row>
        <row r="145">
          <cell r="C145" t="str">
            <v>SUBTRECHO:</v>
          </cell>
          <cell r="G145" t="str">
            <v xml:space="preserve">ENTR. PR-180/323(B)(CRUZEIRO DO OESTE) - ENTR. PR-465 (NOVA BRASÍLIA)                </v>
          </cell>
        </row>
        <row r="148">
          <cell r="C148" t="str">
            <v>COMPOSIÇÃO DE PREÇO UNITÁRIO</v>
          </cell>
        </row>
        <row r="150">
          <cell r="C150" t="str">
            <v>CÓDIGO:</v>
          </cell>
          <cell r="G150" t="str">
            <v>COMP01AMB</v>
          </cell>
          <cell r="K150" t="str">
            <v>SERVIÇO:</v>
          </cell>
          <cell r="O150" t="str">
            <v>PLANTIO DE ÁRVORES E ARBUSTOS</v>
          </cell>
          <cell r="AL150" t="str">
            <v>UNIDADE:</v>
          </cell>
          <cell r="AP150" t="str">
            <v>ud</v>
          </cell>
        </row>
        <row r="153">
          <cell r="C153" t="str">
            <v>CÓDIGO</v>
          </cell>
          <cell r="F153" t="str">
            <v>EQUIPAMENTOS</v>
          </cell>
          <cell r="V153" t="str">
            <v>QUANT.</v>
          </cell>
          <cell r="Y153" t="str">
            <v>UTILIZAÇÃO</v>
          </cell>
          <cell r="AG153" t="str">
            <v>CUSTO OPERACIONAL</v>
          </cell>
          <cell r="AO153" t="str">
            <v>CUSTO HORÁRIO</v>
          </cell>
        </row>
        <row r="154">
          <cell r="Y154" t="str">
            <v>PROD.</v>
          </cell>
          <cell r="AC154" t="str">
            <v>IMPROD.</v>
          </cell>
          <cell r="AG154" t="str">
            <v>PROD.</v>
          </cell>
          <cell r="AK154" t="str">
            <v>IMPROD.</v>
          </cell>
        </row>
        <row r="155">
          <cell r="C155" t="str">
            <v>E408</v>
          </cell>
          <cell r="F155" t="str">
            <v>CAMINHÃO CARROCERIA: MERCEDES BENZ: 710/37 - 4 t</v>
          </cell>
          <cell r="V155">
            <v>0.03</v>
          </cell>
          <cell r="Y155">
            <v>0.2</v>
          </cell>
          <cell r="AC155">
            <v>0.8</v>
          </cell>
          <cell r="AG155">
            <v>57.462299999999999</v>
          </cell>
          <cell r="AK155">
            <v>17.939399999999999</v>
          </cell>
          <cell r="AO155">
            <v>0.78</v>
          </cell>
        </row>
        <row r="156">
          <cell r="F156">
            <v>0</v>
          </cell>
          <cell r="AG156">
            <v>0</v>
          </cell>
          <cell r="AK156">
            <v>0</v>
          </cell>
          <cell r="AO156">
            <v>0</v>
          </cell>
        </row>
        <row r="163">
          <cell r="Y163" t="str">
            <v>CUSTO HORÁRIO DE EQUIPAMENTOS - TOTAL</v>
          </cell>
          <cell r="AO163">
            <v>0.78</v>
          </cell>
        </row>
        <row r="165">
          <cell r="C165" t="str">
            <v>CÓDIGO</v>
          </cell>
          <cell r="F165" t="str">
            <v>MÃO-DE-OBRA SUPLEMENTAR</v>
          </cell>
          <cell r="AC165" t="str">
            <v>K ou R</v>
          </cell>
          <cell r="AG165" t="str">
            <v>QUANT.</v>
          </cell>
          <cell r="AK165" t="str">
            <v>SALÁRIO BASE</v>
          </cell>
          <cell r="AO165" t="str">
            <v>CUSTO HORÁRIO</v>
          </cell>
        </row>
        <row r="167">
          <cell r="C167" t="str">
            <v>T501</v>
          </cell>
          <cell r="F167" t="str">
            <v>ENCARREGADO DE TURMA</v>
          </cell>
          <cell r="AG167">
            <v>0.1</v>
          </cell>
          <cell r="AK167">
            <v>22.98488</v>
          </cell>
          <cell r="AO167">
            <v>2.2999999999999998</v>
          </cell>
        </row>
        <row r="168">
          <cell r="C168" t="str">
            <v>T701</v>
          </cell>
          <cell r="F168" t="str">
            <v>SERVENTE</v>
          </cell>
          <cell r="AG168">
            <v>0.3</v>
          </cell>
          <cell r="AK168">
            <v>7.90456</v>
          </cell>
          <cell r="AO168">
            <v>2.37</v>
          </cell>
        </row>
        <row r="175">
          <cell r="Y175" t="str">
            <v>FERRAMENTAS MANUAIS</v>
          </cell>
          <cell r="AG175">
            <v>0.15509999999999999</v>
          </cell>
          <cell r="AK175">
            <v>4.67</v>
          </cell>
          <cell r="AO175">
            <v>0.72</v>
          </cell>
        </row>
        <row r="176">
          <cell r="Y176" t="str">
            <v>CUSTO HORÁRIO DE MÃO-DE-OBRA - TOTAL</v>
          </cell>
          <cell r="AO176">
            <v>5.39</v>
          </cell>
        </row>
        <row r="178">
          <cell r="Y178" t="str">
            <v>CUSTO HORÁRIO DE EXECUÇÃO</v>
          </cell>
          <cell r="AO178">
            <v>6.17</v>
          </cell>
        </row>
        <row r="179">
          <cell r="C179" t="str">
            <v>PRODUÇÃO DA EQUIPE</v>
          </cell>
          <cell r="Q179">
            <v>1</v>
          </cell>
          <cell r="V179" t="str">
            <v>ud</v>
          </cell>
          <cell r="Y179" t="str">
            <v>CUSTO UNITÁRIO DE EXECUÇÃO</v>
          </cell>
          <cell r="AO179">
            <v>6.17</v>
          </cell>
        </row>
        <row r="181">
          <cell r="C181" t="str">
            <v>CÓDIGO</v>
          </cell>
          <cell r="F181" t="str">
            <v>MATERIAIS</v>
          </cell>
          <cell r="AC181" t="str">
            <v>UNIDADE</v>
          </cell>
          <cell r="AG181" t="str">
            <v>CUSTO UNITÁRIO</v>
          </cell>
          <cell r="AK181" t="str">
            <v>CONSUMO</v>
          </cell>
          <cell r="AO181" t="str">
            <v>CUSTO TOTAL</v>
          </cell>
        </row>
        <row r="183">
          <cell r="C183" t="str">
            <v>M602</v>
          </cell>
          <cell r="F183" t="str">
            <v>ADUBO NPK (4.14.8)</v>
          </cell>
          <cell r="AC183" t="str">
            <v>kg</v>
          </cell>
          <cell r="AG183">
            <v>0.95</v>
          </cell>
          <cell r="AK183">
            <v>0.2</v>
          </cell>
          <cell r="AO183">
            <v>0.19</v>
          </cell>
        </row>
        <row r="184">
          <cell r="C184" t="str">
            <v>M715</v>
          </cell>
          <cell r="F184" t="str">
            <v>PÓ CALCÁRIO DOLOMÍTICO</v>
          </cell>
          <cell r="AC184" t="str">
            <v>kg</v>
          </cell>
          <cell r="AG184">
            <v>6.4000000000000001E-2</v>
          </cell>
          <cell r="AK184">
            <v>0.2</v>
          </cell>
          <cell r="AO184">
            <v>0.01</v>
          </cell>
        </row>
        <row r="185">
          <cell r="C185" t="str">
            <v>M907</v>
          </cell>
          <cell r="F185" t="str">
            <v>ADUBO ORGÂNICO</v>
          </cell>
          <cell r="AC185" t="str">
            <v>kg</v>
          </cell>
          <cell r="AG185">
            <v>0.3</v>
          </cell>
          <cell r="AK185">
            <v>0.2</v>
          </cell>
          <cell r="AO185">
            <v>0.06</v>
          </cell>
        </row>
        <row r="186">
          <cell r="C186" t="str">
            <v>C2</v>
          </cell>
          <cell r="F186" t="str">
            <v>MUDA NATIVA</v>
          </cell>
          <cell r="AC186" t="str">
            <v>ud</v>
          </cell>
          <cell r="AG186">
            <v>0.41</v>
          </cell>
          <cell r="AK186">
            <v>1</v>
          </cell>
          <cell r="AO186">
            <v>0.41</v>
          </cell>
        </row>
        <row r="191">
          <cell r="Y191" t="str">
            <v>CUSTO DE MATERIAIS - TOTAL</v>
          </cell>
          <cell r="AO191">
            <v>0.66999999999999993</v>
          </cell>
        </row>
        <row r="193">
          <cell r="C193" t="str">
            <v>CÓDIGO</v>
          </cell>
          <cell r="F193" t="str">
            <v>EQUIPAMENTO DE TRANSPORTE</v>
          </cell>
          <cell r="S193" t="str">
            <v>TIPO</v>
          </cell>
          <cell r="V193" t="str">
            <v>PISO</v>
          </cell>
          <cell r="Y193" t="str">
            <v>MATERIAL</v>
          </cell>
          <cell r="AE193" t="str">
            <v>CUSTO (tkm)</v>
          </cell>
          <cell r="AH193" t="str">
            <v>DT            (km)</v>
          </cell>
          <cell r="AK193" t="str">
            <v>CONSUMO</v>
          </cell>
          <cell r="AO193" t="str">
            <v>CUSTO TOTAL</v>
          </cell>
        </row>
        <row r="195">
          <cell r="C195" t="str">
            <v>1.A.00.002.90</v>
          </cell>
          <cell r="F195" t="str">
            <v>CAMINHÃO CARROCERIA</v>
          </cell>
          <cell r="S195" t="str">
            <v>COML</v>
          </cell>
          <cell r="V195" t="str">
            <v>PAV</v>
          </cell>
          <cell r="Y195" t="str">
            <v>MUDA NATIVA</v>
          </cell>
          <cell r="AE195">
            <v>0.45</v>
          </cell>
          <cell r="AH195">
            <v>230</v>
          </cell>
          <cell r="AK195">
            <v>4.0000000000000002E-4</v>
          </cell>
          <cell r="AO195">
            <v>0.04</v>
          </cell>
        </row>
        <row r="196">
          <cell r="AO196">
            <v>0</v>
          </cell>
        </row>
        <row r="197">
          <cell r="AO197">
            <v>0</v>
          </cell>
        </row>
        <row r="198">
          <cell r="AO198">
            <v>0</v>
          </cell>
        </row>
        <row r="199">
          <cell r="AO199">
            <v>0</v>
          </cell>
        </row>
        <row r="200">
          <cell r="AO200">
            <v>0</v>
          </cell>
        </row>
        <row r="201">
          <cell r="AO201">
            <v>0</v>
          </cell>
        </row>
        <row r="202">
          <cell r="AO202">
            <v>0</v>
          </cell>
        </row>
        <row r="203">
          <cell r="Y203" t="str">
            <v>CUSTO DE TRANSPORTE - TOTAL</v>
          </cell>
          <cell r="AO203">
            <v>0.04</v>
          </cell>
        </row>
        <row r="205">
          <cell r="Y205" t="str">
            <v>CUSTO UNITÁRIO DIRETO - TOTAL</v>
          </cell>
          <cell r="AO205">
            <v>6.88</v>
          </cell>
        </row>
        <row r="206">
          <cell r="Y206" t="str">
            <v>LDI</v>
          </cell>
          <cell r="AH206">
            <v>0.27839999999999998</v>
          </cell>
          <cell r="AO206">
            <v>1.92</v>
          </cell>
        </row>
        <row r="207">
          <cell r="A207" t="str">
            <v>COMP01AMB</v>
          </cell>
          <cell r="Y207" t="str">
            <v>PREÇO UNITÁRIO TOTAL</v>
          </cell>
          <cell r="AO207">
            <v>8.8000000000000007</v>
          </cell>
        </row>
        <row r="209">
          <cell r="C209" t="str">
            <v>OBSERVAÇÕES:</v>
          </cell>
        </row>
        <row r="216">
          <cell r="C216" t="str">
            <v>RODOVIA:</v>
          </cell>
          <cell r="G216" t="str">
            <v>BR-487/PR</v>
          </cell>
          <cell r="AB216" t="str">
            <v>DATA-BASE:      MARÇO/2011/PR</v>
          </cell>
          <cell r="AJ216" t="str">
            <v>PB-Qd 08</v>
          </cell>
        </row>
        <row r="217">
          <cell r="C217" t="str">
            <v>TRECHO:</v>
          </cell>
          <cell r="G217" t="str">
            <v>DIV. MS/PR - ENTR. BR-373(B)/PR-151 (P. GROSSA)</v>
          </cell>
        </row>
        <row r="218">
          <cell r="C218" t="str">
            <v>SUBTRECHO:</v>
          </cell>
          <cell r="G218" t="str">
            <v xml:space="preserve">ENTR. PR-180/323(B)(CRUZEIRO DO OESTE) - ENTR. PR-465 (NOVA BRASÍLIA)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D84"/>
  <sheetViews>
    <sheetView view="pageBreakPreview" zoomScaleNormal="120" workbookViewId="0">
      <pane xSplit="1" ySplit="2" topLeftCell="B15" activePane="bottomRight" state="frozen"/>
      <selection sqref="A1:A2"/>
      <selection pane="topRight" sqref="A1:A2"/>
      <selection pane="bottomLeft" sqref="A1:A2"/>
      <selection pane="bottomRight" activeCell="B53" sqref="B53"/>
    </sheetView>
  </sheetViews>
  <sheetFormatPr defaultColWidth="8.85546875" defaultRowHeight="9"/>
  <cols>
    <col min="1" max="1" width="12.7109375" style="7" customWidth="1"/>
    <col min="2" max="2" width="60.28515625" style="6" customWidth="1"/>
    <col min="3" max="3" width="4.140625" style="7" bestFit="1" customWidth="1"/>
    <col min="4" max="4" width="8.7109375" style="8" customWidth="1"/>
    <col min="5" max="16384" width="8.85546875" style="6"/>
  </cols>
  <sheetData>
    <row r="1" spans="1:4" s="2" customFormat="1" ht="15" customHeight="1">
      <c r="A1" s="206" t="s">
        <v>779</v>
      </c>
      <c r="B1" s="207"/>
      <c r="C1" s="207"/>
      <c r="D1" s="208"/>
    </row>
    <row r="2" spans="1:4" s="1" customFormat="1" ht="12" customHeight="1" thickBot="1">
      <c r="A2" s="102" t="s">
        <v>138</v>
      </c>
      <c r="B2" s="103" t="s">
        <v>778</v>
      </c>
      <c r="C2" s="103" t="s">
        <v>496</v>
      </c>
      <c r="D2" s="104" t="s">
        <v>408</v>
      </c>
    </row>
    <row r="3" spans="1:4" s="4" customFormat="1" ht="9" customHeight="1">
      <c r="A3" s="99" t="s">
        <v>409</v>
      </c>
      <c r="B3" s="100" t="s">
        <v>410</v>
      </c>
      <c r="C3" s="99" t="s">
        <v>530</v>
      </c>
      <c r="D3" s="101">
        <f>VLOOKUP(A3,'[4]custos basicos'!A$1:AR$65536,41,FALSE)</f>
        <v>3.16</v>
      </c>
    </row>
    <row r="4" spans="1:4" s="4" customFormat="1" ht="9" customHeight="1">
      <c r="A4" s="32" t="s">
        <v>411</v>
      </c>
      <c r="B4" s="33" t="s">
        <v>412</v>
      </c>
      <c r="C4" s="32" t="s">
        <v>530</v>
      </c>
      <c r="D4" s="101">
        <f>VLOOKUP(A4,'[4]custos basicos'!A$1:AR$65536,41,FALSE)</f>
        <v>2.64</v>
      </c>
    </row>
    <row r="5" spans="1:4" s="4" customFormat="1" ht="9" customHeight="1">
      <c r="A5" s="32" t="s">
        <v>584</v>
      </c>
      <c r="B5" s="33" t="s">
        <v>585</v>
      </c>
      <c r="C5" s="32" t="s">
        <v>530</v>
      </c>
      <c r="D5" s="101">
        <f>VLOOKUP(A5,'[4]custos basicos'!A$1:AR$65536,41,FALSE)</f>
        <v>2.73</v>
      </c>
    </row>
    <row r="6" spans="1:4" s="4" customFormat="1">
      <c r="A6" s="32" t="s">
        <v>413</v>
      </c>
      <c r="B6" s="33" t="s">
        <v>414</v>
      </c>
      <c r="C6" s="32" t="s">
        <v>523</v>
      </c>
      <c r="D6" s="101">
        <f>VLOOKUP(A6,'[4]custos basicos'!A$1:AR$65536,41,FALSE)</f>
        <v>47.4</v>
      </c>
    </row>
    <row r="7" spans="1:4" s="4" customFormat="1">
      <c r="A7" s="32" t="s">
        <v>586</v>
      </c>
      <c r="B7" s="33" t="s">
        <v>587</v>
      </c>
      <c r="C7" s="32" t="s">
        <v>523</v>
      </c>
      <c r="D7" s="101">
        <f>VLOOKUP(A7,'[4]custos basicos'!A$1:AR$65536,41,FALSE)</f>
        <v>289.63</v>
      </c>
    </row>
    <row r="8" spans="1:4" s="4" customFormat="1">
      <c r="A8" s="32" t="s">
        <v>415</v>
      </c>
      <c r="B8" s="33" t="s">
        <v>417</v>
      </c>
      <c r="C8" s="32" t="s">
        <v>521</v>
      </c>
      <c r="D8" s="101">
        <f>VLOOKUP(A8,'[4]custos basicos'!A$1:AR$65536,41,FALSE)</f>
        <v>56.33</v>
      </c>
    </row>
    <row r="9" spans="1:4" s="4" customFormat="1">
      <c r="A9" s="32" t="s">
        <v>594</v>
      </c>
      <c r="B9" s="33" t="s">
        <v>595</v>
      </c>
      <c r="C9" s="32" t="s">
        <v>522</v>
      </c>
      <c r="D9" s="101" t="e">
        <f>VLOOKUP(A9,'[4]custos basicos'!A$1:AR$65536,41,FALSE)</f>
        <v>#N/A</v>
      </c>
    </row>
    <row r="10" spans="1:4" s="4" customFormat="1">
      <c r="A10" s="32" t="s">
        <v>593</v>
      </c>
      <c r="B10" s="33" t="s">
        <v>596</v>
      </c>
      <c r="C10" s="32" t="s">
        <v>522</v>
      </c>
      <c r="D10" s="101">
        <f>VLOOKUP(A10,'[4]custos basicos'!A$1:AR$65536,41,FALSE)</f>
        <v>227.26</v>
      </c>
    </row>
    <row r="11" spans="1:4" s="4" customFormat="1">
      <c r="A11" s="32" t="s">
        <v>500</v>
      </c>
      <c r="B11" s="33" t="s">
        <v>597</v>
      </c>
      <c r="C11" s="32" t="s">
        <v>522</v>
      </c>
      <c r="D11" s="101" t="e">
        <f>VLOOKUP(A11,'[4]custos basicos'!A$1:AR$65536,41,FALSE)</f>
        <v>#N/A</v>
      </c>
    </row>
    <row r="12" spans="1:4" s="4" customFormat="1">
      <c r="A12" s="32" t="s">
        <v>592</v>
      </c>
      <c r="B12" s="33" t="s">
        <v>598</v>
      </c>
      <c r="C12" s="32" t="s">
        <v>522</v>
      </c>
      <c r="D12" s="101" t="e">
        <f>VLOOKUP(A12,'[4]custos basicos'!A$1:AR$65536,41,FALSE)</f>
        <v>#N/A</v>
      </c>
    </row>
    <row r="13" spans="1:4" s="4" customFormat="1">
      <c r="A13" s="32" t="s">
        <v>591</v>
      </c>
      <c r="B13" s="33" t="s">
        <v>599</v>
      </c>
      <c r="C13" s="32" t="s">
        <v>522</v>
      </c>
      <c r="D13" s="101" t="e">
        <f>VLOOKUP(A13,'[4]custos basicos'!A$1:AR$65536,41,FALSE)</f>
        <v>#N/A</v>
      </c>
    </row>
    <row r="14" spans="1:4" s="4" customFormat="1">
      <c r="A14" s="32" t="s">
        <v>590</v>
      </c>
      <c r="B14" s="33" t="s">
        <v>600</v>
      </c>
      <c r="C14" s="32" t="s">
        <v>522</v>
      </c>
      <c r="D14" s="101">
        <f>VLOOKUP(A14,'[4]custos basicos'!A$1:AR$65536,41,FALSE)</f>
        <v>99.86</v>
      </c>
    </row>
    <row r="15" spans="1:4" s="4" customFormat="1">
      <c r="A15" s="32" t="s">
        <v>576</v>
      </c>
      <c r="B15" s="33" t="s">
        <v>577</v>
      </c>
      <c r="C15" s="32" t="s">
        <v>522</v>
      </c>
      <c r="D15" s="101" t="e">
        <f>VLOOKUP(A15,'[4]custos basicos'!A$1:AR$65536,41,FALSE)</f>
        <v>#N/A</v>
      </c>
    </row>
    <row r="16" spans="1:4" s="4" customFormat="1">
      <c r="A16" s="32" t="s">
        <v>589</v>
      </c>
      <c r="B16" s="33" t="s">
        <v>601</v>
      </c>
      <c r="C16" s="32" t="s">
        <v>522</v>
      </c>
      <c r="D16" s="101" t="e">
        <f>VLOOKUP(A16,'[4]custos basicos'!A$1:AR$65536,41,FALSE)</f>
        <v>#N/A</v>
      </c>
    </row>
    <row r="17" spans="1:4" s="4" customFormat="1">
      <c r="A17" s="32" t="s">
        <v>578</v>
      </c>
      <c r="B17" s="33" t="s">
        <v>579</v>
      </c>
      <c r="C17" s="32" t="s">
        <v>522</v>
      </c>
      <c r="D17" s="101" t="e">
        <f>VLOOKUP(A17,'[4]custos basicos'!A$1:AR$65536,41,FALSE)</f>
        <v>#N/A</v>
      </c>
    </row>
    <row r="18" spans="1:4" s="4" customFormat="1">
      <c r="A18" s="32" t="s">
        <v>588</v>
      </c>
      <c r="B18" s="33" t="s">
        <v>501</v>
      </c>
      <c r="C18" s="32" t="s">
        <v>522</v>
      </c>
      <c r="D18" s="101" t="e">
        <f>VLOOKUP(A18,'[4]custos basicos'!A$1:AR$65536,41,FALSE)</f>
        <v>#N/A</v>
      </c>
    </row>
    <row r="19" spans="1:4" s="4" customFormat="1">
      <c r="A19" s="32" t="s">
        <v>602</v>
      </c>
      <c r="B19" s="33" t="s">
        <v>603</v>
      </c>
      <c r="C19" s="32" t="s">
        <v>674</v>
      </c>
      <c r="D19" s="101" t="e">
        <f>VLOOKUP(A19,'[4]custos basicos'!A$1:AR$65536,41,FALSE)</f>
        <v>#N/A</v>
      </c>
    </row>
    <row r="20" spans="1:4" s="4" customFormat="1">
      <c r="A20" s="32" t="s">
        <v>580</v>
      </c>
      <c r="B20" s="33" t="s">
        <v>581</v>
      </c>
      <c r="C20" s="32" t="s">
        <v>523</v>
      </c>
      <c r="D20" s="101" t="e">
        <f>VLOOKUP(A20,'[4]custos basicos'!A$1:AR$65536,41,FALSE)</f>
        <v>#N/A</v>
      </c>
    </row>
    <row r="21" spans="1:4" s="4" customFormat="1">
      <c r="A21" s="32" t="s">
        <v>604</v>
      </c>
      <c r="B21" s="33" t="s">
        <v>615</v>
      </c>
      <c r="C21" s="32" t="s">
        <v>521</v>
      </c>
      <c r="D21" s="101">
        <f>VLOOKUP(A21,'[4]custos basicos'!A$1:AR$65536,41,FALSE)</f>
        <v>0.37</v>
      </c>
    </row>
    <row r="22" spans="1:4" s="4" customFormat="1">
      <c r="A22" s="32" t="s">
        <v>552</v>
      </c>
      <c r="B22" s="33" t="s">
        <v>615</v>
      </c>
      <c r="C22" s="32" t="s">
        <v>521</v>
      </c>
      <c r="D22" s="101" t="e">
        <f>VLOOKUP(A22,'[4]custos basicos'!A$1:AR$65536,41,FALSE)</f>
        <v>#N/A</v>
      </c>
    </row>
    <row r="23" spans="1:4" s="4" customFormat="1">
      <c r="A23" s="32" t="s">
        <v>605</v>
      </c>
      <c r="B23" s="33" t="s">
        <v>527</v>
      </c>
      <c r="C23" s="32" t="s">
        <v>523</v>
      </c>
      <c r="D23" s="101">
        <f>VLOOKUP(A23,'[4]custos basicos'!A$1:AR$65536,41,FALSE)</f>
        <v>1.92</v>
      </c>
    </row>
    <row r="24" spans="1:4" s="4" customFormat="1">
      <c r="A24" s="32" t="s">
        <v>553</v>
      </c>
      <c r="B24" s="33" t="s">
        <v>527</v>
      </c>
      <c r="C24" s="32" t="s">
        <v>523</v>
      </c>
      <c r="D24" s="101" t="e">
        <f>VLOOKUP(A24,'[4]custos basicos'!A$1:AR$65536,41,FALSE)</f>
        <v>#N/A</v>
      </c>
    </row>
    <row r="25" spans="1:4" s="4" customFormat="1">
      <c r="A25" s="32" t="s">
        <v>606</v>
      </c>
      <c r="B25" s="33" t="s">
        <v>524</v>
      </c>
      <c r="C25" s="32" t="s">
        <v>523</v>
      </c>
      <c r="D25" s="101">
        <f>VLOOKUP(A25,'[4]custos basicos'!A$1:AR$65536,41,FALSE)</f>
        <v>2.98</v>
      </c>
    </row>
    <row r="26" spans="1:4" s="4" customFormat="1">
      <c r="A26" s="32" t="s">
        <v>607</v>
      </c>
      <c r="B26" s="33" t="s">
        <v>616</v>
      </c>
      <c r="C26" s="32" t="s">
        <v>523</v>
      </c>
      <c r="D26" s="101" t="e">
        <f>VLOOKUP(A26,'[4]custos basicos'!A$1:AR$65536,41,FALSE)</f>
        <v>#N/A</v>
      </c>
    </row>
    <row r="27" spans="1:4" s="4" customFormat="1">
      <c r="A27" s="32" t="s">
        <v>549</v>
      </c>
      <c r="B27" s="33" t="s">
        <v>550</v>
      </c>
      <c r="C27" s="32" t="s">
        <v>523</v>
      </c>
      <c r="D27" s="101" t="e">
        <f>VLOOKUP(A27,'[4]custos basicos'!A$1:AR$65536,41,FALSE)</f>
        <v>#N/A</v>
      </c>
    </row>
    <row r="28" spans="1:4" s="4" customFormat="1">
      <c r="A28" s="32" t="s">
        <v>608</v>
      </c>
      <c r="B28" s="33" t="s">
        <v>617</v>
      </c>
      <c r="C28" s="32" t="s">
        <v>523</v>
      </c>
      <c r="D28" s="101" t="e">
        <f>VLOOKUP(A28,'[4]custos basicos'!A$1:AR$65536,41,FALSE)</f>
        <v>#N/A</v>
      </c>
    </row>
    <row r="29" spans="1:4" s="4" customFormat="1">
      <c r="A29" s="32" t="s">
        <v>609</v>
      </c>
      <c r="B29" s="33" t="s">
        <v>618</v>
      </c>
      <c r="C29" s="32" t="s">
        <v>523</v>
      </c>
      <c r="D29" s="101" t="e">
        <f>VLOOKUP(A29,'[4]custos basicos'!A$1:AR$65536,41,FALSE)</f>
        <v>#N/A</v>
      </c>
    </row>
    <row r="30" spans="1:4" s="4" customFormat="1">
      <c r="A30" s="32" t="s">
        <v>610</v>
      </c>
      <c r="B30" s="33" t="s">
        <v>619</v>
      </c>
      <c r="C30" s="32" t="s">
        <v>529</v>
      </c>
      <c r="D30" s="101">
        <f>VLOOKUP(A30,'[4]custos basicos'!A$1:AR$65536,41,FALSE)</f>
        <v>74.319999999999993</v>
      </c>
    </row>
    <row r="31" spans="1:4" s="4" customFormat="1">
      <c r="A31" s="32" t="s">
        <v>611</v>
      </c>
      <c r="B31" s="33" t="s">
        <v>621</v>
      </c>
      <c r="C31" s="32" t="s">
        <v>529</v>
      </c>
      <c r="D31" s="101">
        <f>VLOOKUP(A31,'[4]custos basicos'!A$1:AR$65536,41,FALSE)</f>
        <v>85.41</v>
      </c>
    </row>
    <row r="32" spans="1:4" s="4" customFormat="1">
      <c r="A32" s="32" t="s">
        <v>612</v>
      </c>
      <c r="B32" s="33" t="s">
        <v>620</v>
      </c>
      <c r="C32" s="32" t="s">
        <v>523</v>
      </c>
      <c r="D32" s="101" t="e">
        <f>VLOOKUP(A32,'[4]custos basicos'!A$1:AR$65536,41,FALSE)</f>
        <v>#N/A</v>
      </c>
    </row>
    <row r="33" spans="1:4" s="4" customFormat="1">
      <c r="A33" s="32" t="s">
        <v>557</v>
      </c>
      <c r="B33" s="33" t="s">
        <v>672</v>
      </c>
      <c r="C33" s="32" t="s">
        <v>523</v>
      </c>
      <c r="D33" s="101">
        <f>VLOOKUP(A33,'[4]custos basicos'!A$1:AR$65536,41,FALSE)</f>
        <v>58.190000000000005</v>
      </c>
    </row>
    <row r="34" spans="1:4" s="4" customFormat="1">
      <c r="A34" s="32" t="s">
        <v>558</v>
      </c>
      <c r="B34" s="33" t="s">
        <v>559</v>
      </c>
      <c r="C34" s="32" t="s">
        <v>523</v>
      </c>
      <c r="D34" s="101">
        <f>VLOOKUP(A34,'[4]custos basicos'!A$1:AR$65536,41,FALSE)</f>
        <v>23.83</v>
      </c>
    </row>
    <row r="35" spans="1:4" s="4" customFormat="1">
      <c r="A35" s="32" t="s">
        <v>614</v>
      </c>
      <c r="B35" s="33" t="s">
        <v>622</v>
      </c>
      <c r="C35" s="32" t="s">
        <v>521</v>
      </c>
      <c r="D35" s="101">
        <f>VLOOKUP(A35,'[4]custos basicos'!A$1:AR$65536,41,FALSE)</f>
        <v>40.42</v>
      </c>
    </row>
    <row r="36" spans="1:4" s="4" customFormat="1">
      <c r="A36" s="32" t="s">
        <v>416</v>
      </c>
      <c r="B36" s="33" t="s">
        <v>418</v>
      </c>
      <c r="C36" s="32" t="s">
        <v>521</v>
      </c>
      <c r="D36" s="101">
        <f>VLOOKUP(A36,'[4]custos basicos'!A$1:AR$65536,41,FALSE)</f>
        <v>35.03</v>
      </c>
    </row>
    <row r="37" spans="1:4" s="4" customFormat="1">
      <c r="A37" s="32" t="s">
        <v>560</v>
      </c>
      <c r="B37" s="33" t="s">
        <v>561</v>
      </c>
      <c r="C37" s="32" t="s">
        <v>521</v>
      </c>
      <c r="D37" s="101" t="e">
        <f>VLOOKUP(A37,'[4]custos basicos'!A$1:AR$65536,41,FALSE)</f>
        <v>#N/A</v>
      </c>
    </row>
    <row r="38" spans="1:4" s="4" customFormat="1">
      <c r="A38" s="32" t="s">
        <v>623</v>
      </c>
      <c r="B38" s="33" t="s">
        <v>502</v>
      </c>
      <c r="C38" s="32" t="s">
        <v>523</v>
      </c>
      <c r="D38" s="101" t="e">
        <f>VLOOKUP(A38,'[4]custos basicos'!A$1:AR$65536,41,FALSE)</f>
        <v>#N/A</v>
      </c>
    </row>
    <row r="39" spans="1:4" s="4" customFormat="1">
      <c r="A39" s="32" t="s">
        <v>624</v>
      </c>
      <c r="B39" s="33" t="s">
        <v>625</v>
      </c>
      <c r="C39" s="32" t="s">
        <v>523</v>
      </c>
      <c r="D39" s="101">
        <f>VLOOKUP(A39,'[4]custos basicos'!A$1:AR$65536,41,FALSE)</f>
        <v>454.03999999999996</v>
      </c>
    </row>
    <row r="40" spans="1:4" s="4" customFormat="1">
      <c r="A40" s="32" t="s">
        <v>626</v>
      </c>
      <c r="B40" s="33" t="s">
        <v>627</v>
      </c>
      <c r="C40" s="32" t="s">
        <v>523</v>
      </c>
      <c r="D40" s="101">
        <f>VLOOKUP(A40,'[4]custos basicos'!A$1:AR$65536,41,FALSE)</f>
        <v>464.4</v>
      </c>
    </row>
    <row r="41" spans="1:4" s="4" customFormat="1">
      <c r="A41" s="32" t="s">
        <v>628</v>
      </c>
      <c r="B41" s="33" t="s">
        <v>503</v>
      </c>
      <c r="C41" s="32" t="s">
        <v>523</v>
      </c>
      <c r="D41" s="101" t="e">
        <f>VLOOKUP(A41,'[4]custos basicos'!A$1:AR$65536,41,FALSE)</f>
        <v>#N/A</v>
      </c>
    </row>
    <row r="42" spans="1:4" s="4" customFormat="1">
      <c r="A42" s="32" t="s">
        <v>419</v>
      </c>
      <c r="B42" s="33" t="s">
        <v>420</v>
      </c>
      <c r="C42" s="32" t="s">
        <v>523</v>
      </c>
      <c r="D42" s="101">
        <f>VLOOKUP(A42,'[4]custos basicos'!A$1:AR$65536,41,FALSE)</f>
        <v>464.4</v>
      </c>
    </row>
    <row r="43" spans="1:4" s="4" customFormat="1">
      <c r="A43" s="32" t="s">
        <v>421</v>
      </c>
      <c r="B43" s="33" t="s">
        <v>422</v>
      </c>
      <c r="C43" s="32" t="s">
        <v>523</v>
      </c>
      <c r="D43" s="101" t="e">
        <f>VLOOKUP(A43,'[4]custos basicos'!A$1:AR$65536,41,FALSE)</f>
        <v>#N/A</v>
      </c>
    </row>
    <row r="44" spans="1:4" s="4" customFormat="1">
      <c r="A44" s="32" t="s">
        <v>423</v>
      </c>
      <c r="B44" s="33" t="s">
        <v>424</v>
      </c>
      <c r="C44" s="32" t="s">
        <v>523</v>
      </c>
      <c r="D44" s="101">
        <f>VLOOKUP(A44,'[4]custos basicos'!A$1:AR$65536,41,FALSE)</f>
        <v>484.19000000000005</v>
      </c>
    </row>
    <row r="45" spans="1:4" s="4" customFormat="1">
      <c r="A45" s="32" t="s">
        <v>629</v>
      </c>
      <c r="B45" s="33" t="s">
        <v>630</v>
      </c>
      <c r="C45" s="32" t="s">
        <v>523</v>
      </c>
      <c r="D45" s="101">
        <f>VLOOKUP(A45,'[4]custos basicos'!A$1:AR$65536,41,FALSE)</f>
        <v>404.75</v>
      </c>
    </row>
    <row r="46" spans="1:4" s="4" customFormat="1">
      <c r="A46" s="32" t="s">
        <v>566</v>
      </c>
      <c r="B46" s="33" t="s">
        <v>567</v>
      </c>
      <c r="C46" s="32" t="s">
        <v>523</v>
      </c>
      <c r="D46" s="101" t="e">
        <f>VLOOKUP(A46,'[4]custos basicos'!A$1:AR$65536,41,FALSE)</f>
        <v>#N/A</v>
      </c>
    </row>
    <row r="47" spans="1:4" s="4" customFormat="1">
      <c r="A47" s="32" t="s">
        <v>631</v>
      </c>
      <c r="B47" s="33" t="s">
        <v>140</v>
      </c>
      <c r="C47" s="32" t="s">
        <v>523</v>
      </c>
      <c r="D47" s="101">
        <f>VLOOKUP(A47,'[4]custos basicos'!A$1:AR$65536,41,FALSE)</f>
        <v>50.15</v>
      </c>
    </row>
    <row r="48" spans="1:4" s="4" customFormat="1">
      <c r="A48" s="32" t="s">
        <v>632</v>
      </c>
      <c r="B48" s="33" t="s">
        <v>633</v>
      </c>
      <c r="C48" s="32" t="s">
        <v>523</v>
      </c>
      <c r="D48" s="101">
        <f>VLOOKUP(A48,'[4]custos basicos'!A$1:AR$65536,41,FALSE)</f>
        <v>366.78</v>
      </c>
    </row>
    <row r="49" spans="1:4" s="4" customFormat="1">
      <c r="A49" s="32" t="s">
        <v>634</v>
      </c>
      <c r="B49" s="33" t="s">
        <v>635</v>
      </c>
      <c r="C49" s="32" t="s">
        <v>523</v>
      </c>
      <c r="D49" s="101" t="e">
        <f>VLOOKUP(A49,'[4]custos basicos'!A$1:AR$65536,41,FALSE)</f>
        <v>#N/A</v>
      </c>
    </row>
    <row r="50" spans="1:4" s="4" customFormat="1">
      <c r="A50" s="32" t="s">
        <v>636</v>
      </c>
      <c r="B50" s="33" t="s">
        <v>637</v>
      </c>
      <c r="C50" s="32" t="s">
        <v>530</v>
      </c>
      <c r="D50" s="101">
        <f>VLOOKUP(A50,'[4]custos basicos'!A$1:AR$65536,41,FALSE)</f>
        <v>6.0539999999999994</v>
      </c>
    </row>
    <row r="51" spans="1:4" s="4" customFormat="1">
      <c r="A51" s="32" t="s">
        <v>425</v>
      </c>
      <c r="B51" s="33" t="s">
        <v>426</v>
      </c>
      <c r="C51" s="32" t="s">
        <v>530</v>
      </c>
      <c r="D51" s="101">
        <f>VLOOKUP(A51,'[4]custos basicos'!A$1:AR$65536,41,FALSE)</f>
        <v>5.9550000000000001</v>
      </c>
    </row>
    <row r="52" spans="1:4" s="4" customFormat="1">
      <c r="A52" s="32" t="s">
        <v>638</v>
      </c>
      <c r="B52" s="33" t="s">
        <v>652</v>
      </c>
      <c r="C52" s="32" t="s">
        <v>523</v>
      </c>
      <c r="D52" s="101">
        <f>VLOOKUP(A52,'[4]custos basicos'!A$1:AR$65536,41,FALSE)</f>
        <v>523.72</v>
      </c>
    </row>
    <row r="53" spans="1:4" s="4" customFormat="1">
      <c r="A53" s="32" t="s">
        <v>639</v>
      </c>
      <c r="B53" s="33" t="s">
        <v>653</v>
      </c>
      <c r="C53" s="32" t="s">
        <v>523</v>
      </c>
      <c r="D53" s="101">
        <f>VLOOKUP(A53,'[4]custos basicos'!A$1:AR$65536,41,FALSE)</f>
        <v>478.40999999999997</v>
      </c>
    </row>
    <row r="54" spans="1:4" s="4" customFormat="1">
      <c r="A54" s="32" t="s">
        <v>568</v>
      </c>
      <c r="B54" s="33" t="s">
        <v>569</v>
      </c>
      <c r="C54" s="32" t="s">
        <v>523</v>
      </c>
      <c r="D54" s="101" t="e">
        <f>VLOOKUP(A54,'[4]custos basicos'!A$1:AR$65536,41,FALSE)</f>
        <v>#N/A</v>
      </c>
    </row>
    <row r="55" spans="1:4" s="4" customFormat="1">
      <c r="A55" s="32" t="s">
        <v>88</v>
      </c>
      <c r="B55" s="33" t="s">
        <v>89</v>
      </c>
      <c r="C55" s="32" t="s">
        <v>522</v>
      </c>
      <c r="D55" s="101" t="e">
        <f>VLOOKUP(A55,'[4]custos basicos'!A$1:AR$65536,41,FALSE)</f>
        <v>#N/A</v>
      </c>
    </row>
    <row r="56" spans="1:4" s="4" customFormat="1">
      <c r="A56" s="32" t="s">
        <v>640</v>
      </c>
      <c r="B56" s="33" t="s">
        <v>654</v>
      </c>
      <c r="C56" s="32" t="s">
        <v>523</v>
      </c>
      <c r="D56" s="101">
        <f>VLOOKUP(A56,'[4]custos basicos'!A$1:AR$65536,41,FALSE)</f>
        <v>383.59320000000002</v>
      </c>
    </row>
    <row r="57" spans="1:4" s="4" customFormat="1">
      <c r="A57" s="32" t="s">
        <v>641</v>
      </c>
      <c r="B57" s="33" t="s">
        <v>962</v>
      </c>
      <c r="C57" s="32" t="s">
        <v>522</v>
      </c>
      <c r="D57" s="101">
        <f>VLOOKUP(A57,'[4]custos basicos'!A$1:AR$65536,41,FALSE)</f>
        <v>41.929063400000004</v>
      </c>
    </row>
    <row r="58" spans="1:4" s="4" customFormat="1">
      <c r="A58" s="32" t="s">
        <v>675</v>
      </c>
      <c r="B58" s="33" t="s">
        <v>505</v>
      </c>
      <c r="C58" s="32" t="s">
        <v>522</v>
      </c>
      <c r="D58" s="101">
        <f>VLOOKUP(A58,'[4]custos basicos'!A$1:AR$65536,41,FALSE)</f>
        <v>29.008417280000003</v>
      </c>
    </row>
    <row r="59" spans="1:4" s="4" customFormat="1">
      <c r="A59" s="32" t="s">
        <v>642</v>
      </c>
      <c r="B59" s="33" t="s">
        <v>655</v>
      </c>
      <c r="C59" s="32" t="s">
        <v>531</v>
      </c>
      <c r="D59" s="101">
        <f>VLOOKUP(A59,'[4]custos basicos'!A$1:AR$65536,41,FALSE)</f>
        <v>21.083449999999999</v>
      </c>
    </row>
    <row r="60" spans="1:4" s="4" customFormat="1">
      <c r="A60" s="32" t="s">
        <v>570</v>
      </c>
      <c r="B60" s="33" t="s">
        <v>571</v>
      </c>
      <c r="C60" s="32" t="s">
        <v>531</v>
      </c>
      <c r="D60" s="101" t="e">
        <f>VLOOKUP(A60,'[4]custos basicos'!A$1:AR$65536,41,FALSE)</f>
        <v>#N/A</v>
      </c>
    </row>
    <row r="61" spans="1:4" s="4" customFormat="1">
      <c r="A61" s="32" t="s">
        <v>572</v>
      </c>
      <c r="B61" s="33" t="s">
        <v>573</v>
      </c>
      <c r="C61" s="32" t="s">
        <v>531</v>
      </c>
      <c r="D61" s="101">
        <f>VLOOKUP(A61,'[4]custos basicos'!A$1:AR$65536,41,FALSE)</f>
        <v>33.181249999999999</v>
      </c>
    </row>
    <row r="62" spans="1:4" s="4" customFormat="1">
      <c r="A62" s="32" t="s">
        <v>506</v>
      </c>
      <c r="B62" s="33" t="s">
        <v>656</v>
      </c>
      <c r="C62" s="32" t="s">
        <v>531</v>
      </c>
      <c r="D62" s="101">
        <f>VLOOKUP(A62,'[4]custos basicos'!A$1:AR$65536,41,FALSE)</f>
        <v>49.651825000000002</v>
      </c>
    </row>
    <row r="63" spans="1:4" s="4" customFormat="1">
      <c r="A63" s="32" t="s">
        <v>507</v>
      </c>
      <c r="B63" s="33" t="s">
        <v>657</v>
      </c>
      <c r="C63" s="32" t="s">
        <v>531</v>
      </c>
      <c r="D63" s="101">
        <f>VLOOKUP(A63,'[4]custos basicos'!A$1:AR$65536,41,FALSE)</f>
        <v>167.523775</v>
      </c>
    </row>
    <row r="64" spans="1:4" s="4" customFormat="1">
      <c r="A64" s="32" t="s">
        <v>508</v>
      </c>
      <c r="B64" s="33" t="s">
        <v>658</v>
      </c>
      <c r="C64" s="32" t="s">
        <v>531</v>
      </c>
      <c r="D64" s="101" t="e">
        <f>VLOOKUP(A64,'[4]custos basicos'!A$1:AR$65536,41,FALSE)</f>
        <v>#N/A</v>
      </c>
    </row>
    <row r="65" spans="1:4" s="4" customFormat="1">
      <c r="A65" s="32" t="s">
        <v>509</v>
      </c>
      <c r="B65" s="33" t="s">
        <v>659</v>
      </c>
      <c r="C65" s="32" t="s">
        <v>531</v>
      </c>
      <c r="D65" s="101">
        <f>VLOOKUP(A65,'[4]custos basicos'!A$1:AR$65536,41,FALSE)</f>
        <v>382.65944999999999</v>
      </c>
    </row>
    <row r="66" spans="1:4" s="4" customFormat="1">
      <c r="A66" s="32" t="s">
        <v>510</v>
      </c>
      <c r="B66" s="33" t="s">
        <v>660</v>
      </c>
      <c r="C66" s="32" t="s">
        <v>531</v>
      </c>
      <c r="D66" s="101">
        <f>VLOOKUP(A66,'[4]custos basicos'!A$1:AR$65536,41,FALSE)</f>
        <v>529.06020000000001</v>
      </c>
    </row>
    <row r="67" spans="1:4" s="4" customFormat="1">
      <c r="A67" s="32" t="s">
        <v>511</v>
      </c>
      <c r="B67" s="33" t="s">
        <v>661</v>
      </c>
      <c r="C67" s="32" t="s">
        <v>531</v>
      </c>
      <c r="D67" s="101" t="e">
        <f>VLOOKUP(A67,'[4]custos basicos'!A$1:AR$65536,41,FALSE)</f>
        <v>#N/A</v>
      </c>
    </row>
    <row r="68" spans="1:4" s="4" customFormat="1">
      <c r="A68" s="32" t="s">
        <v>643</v>
      </c>
      <c r="B68" s="33" t="s">
        <v>662</v>
      </c>
      <c r="C68" s="32" t="s">
        <v>521</v>
      </c>
      <c r="D68" s="101">
        <f>VLOOKUP(A68,'[4]custos basicos'!A$1:AR$65536,41,FALSE)</f>
        <v>1.48</v>
      </c>
    </row>
    <row r="69" spans="1:4" s="4" customFormat="1">
      <c r="A69" s="32" t="s">
        <v>644</v>
      </c>
      <c r="B69" s="33" t="s">
        <v>663</v>
      </c>
      <c r="C69" s="32" t="s">
        <v>531</v>
      </c>
      <c r="D69" s="101">
        <f>VLOOKUP(A69,'[4]custos basicos'!A$1:AR$65536,41,FALSE)</f>
        <v>2.8699999999999997</v>
      </c>
    </row>
    <row r="70" spans="1:4" s="4" customFormat="1">
      <c r="A70" s="32" t="s">
        <v>664</v>
      </c>
      <c r="B70" s="33" t="s">
        <v>665</v>
      </c>
      <c r="C70" s="32" t="s">
        <v>531</v>
      </c>
      <c r="D70" s="101">
        <f>VLOOKUP(A70,'[4]custos basicos'!A$1:AR$65536,41,FALSE)</f>
        <v>1.6091000000000002</v>
      </c>
    </row>
    <row r="71" spans="1:4" s="4" customFormat="1">
      <c r="A71" s="32" t="s">
        <v>645</v>
      </c>
      <c r="B71" s="33" t="s">
        <v>666</v>
      </c>
      <c r="C71" s="32" t="s">
        <v>521</v>
      </c>
      <c r="D71" s="101">
        <f>VLOOKUP(A71,'[4]custos basicos'!A$1:AR$65536,41,FALSE)</f>
        <v>230.960883</v>
      </c>
    </row>
    <row r="72" spans="1:4" s="4" customFormat="1">
      <c r="A72" s="32" t="s">
        <v>646</v>
      </c>
      <c r="B72" s="33" t="s">
        <v>667</v>
      </c>
      <c r="C72" s="32" t="s">
        <v>522</v>
      </c>
      <c r="D72" s="101">
        <f>VLOOKUP(A72,'[4]custos basicos'!A$1:AR$65536,41,FALSE)</f>
        <v>24.556663</v>
      </c>
    </row>
    <row r="73" spans="1:4" s="4" customFormat="1">
      <c r="A73" s="32" t="s">
        <v>647</v>
      </c>
      <c r="B73" s="33" t="s">
        <v>668</v>
      </c>
      <c r="C73" s="32" t="s">
        <v>523</v>
      </c>
      <c r="D73" s="101">
        <f>VLOOKUP(A73,'[4]custos basicos'!A$1:AR$65536,41,FALSE)</f>
        <v>31.34</v>
      </c>
    </row>
    <row r="74" spans="1:4" s="4" customFormat="1">
      <c r="A74" s="32" t="s">
        <v>648</v>
      </c>
      <c r="B74" s="33" t="s">
        <v>669</v>
      </c>
      <c r="C74" s="32" t="s">
        <v>523</v>
      </c>
      <c r="D74" s="101">
        <f>VLOOKUP(A74,'[4]custos basicos'!A$1:AR$65536,41,FALSE)</f>
        <v>36.119999999999997</v>
      </c>
    </row>
    <row r="75" spans="1:4" s="4" customFormat="1">
      <c r="A75" s="32" t="s">
        <v>574</v>
      </c>
      <c r="B75" s="33" t="s">
        <v>575</v>
      </c>
      <c r="C75" s="32" t="s">
        <v>523</v>
      </c>
      <c r="D75" s="101">
        <f>VLOOKUP(A75,'[4]custos basicos'!A$1:AR$65536,41,FALSE)</f>
        <v>4.5199999999999996</v>
      </c>
    </row>
    <row r="76" spans="1:4" s="4" customFormat="1">
      <c r="A76" s="32" t="s">
        <v>649</v>
      </c>
      <c r="B76" s="33" t="s">
        <v>670</v>
      </c>
      <c r="C76" s="32" t="s">
        <v>523</v>
      </c>
      <c r="D76" s="101">
        <f>VLOOKUP(A76,'[4]custos basicos'!A$1:AR$65536,41,FALSE)</f>
        <v>11.79</v>
      </c>
    </row>
    <row r="77" spans="1:4" s="4" customFormat="1">
      <c r="A77" s="32" t="s">
        <v>512</v>
      </c>
      <c r="B77" s="33" t="s">
        <v>671</v>
      </c>
      <c r="C77" s="32" t="s">
        <v>523</v>
      </c>
      <c r="D77" s="101">
        <f>VLOOKUP(A77,'[4]custos basicos'!A$1:AR$65536,41,FALSE)</f>
        <v>114.94999999999999</v>
      </c>
    </row>
    <row r="78" spans="1:4" s="4" customFormat="1">
      <c r="A78" s="32" t="s">
        <v>650</v>
      </c>
      <c r="B78" s="33" t="s">
        <v>514</v>
      </c>
      <c r="C78" s="32" t="s">
        <v>523</v>
      </c>
      <c r="D78" s="101" t="e">
        <f>VLOOKUP(A78,'[4]custos basicos'!A$1:AR$65536,41,FALSE)</f>
        <v>#N/A</v>
      </c>
    </row>
    <row r="79" spans="1:4" s="4" customFormat="1">
      <c r="A79" s="32" t="s">
        <v>651</v>
      </c>
      <c r="B79" s="33" t="s">
        <v>673</v>
      </c>
      <c r="C79" s="32" t="s">
        <v>523</v>
      </c>
      <c r="D79" s="101" t="e">
        <f>VLOOKUP(A79,'[4]custos basicos'!A$1:AR$65536,41,FALSE)</f>
        <v>#N/A</v>
      </c>
    </row>
    <row r="80" spans="1:4" s="4" customFormat="1">
      <c r="A80" s="32" t="s">
        <v>554</v>
      </c>
      <c r="B80" s="33" t="s">
        <v>555</v>
      </c>
      <c r="C80" s="32" t="s">
        <v>523</v>
      </c>
      <c r="D80" s="101" t="e">
        <f>VLOOKUP(A80,'[4]custos basicos'!A$1:AR$65536,41,FALSE)</f>
        <v>#N/A</v>
      </c>
    </row>
    <row r="81" spans="1:4" s="4" customFormat="1">
      <c r="A81" s="32" t="s">
        <v>785</v>
      </c>
      <c r="B81" s="33" t="s">
        <v>784</v>
      </c>
      <c r="C81" s="32" t="s">
        <v>523</v>
      </c>
      <c r="D81" s="101" t="e">
        <f>VLOOKUP(A81,'[4]custos basicos'!A$1:AR$65536,41,FALSE)</f>
        <v>#N/A</v>
      </c>
    </row>
    <row r="82" spans="1:4" s="4" customFormat="1">
      <c r="A82" s="32"/>
      <c r="B82" s="33"/>
      <c r="C82" s="32"/>
      <c r="D82" s="101"/>
    </row>
    <row r="83" spans="1:4" s="4" customFormat="1">
      <c r="A83" s="32"/>
      <c r="B83" s="33"/>
      <c r="C83" s="32"/>
      <c r="D83" s="101"/>
    </row>
    <row r="84" spans="1:4" s="4" customFormat="1">
      <c r="A84" s="32"/>
      <c r="B84" s="33"/>
      <c r="C84" s="32"/>
      <c r="D84" s="101"/>
    </row>
  </sheetData>
  <sheetCalcPr fullCalcOnLoad="1"/>
  <mergeCells count="1">
    <mergeCell ref="A1:D1"/>
  </mergeCells>
  <phoneticPr fontId="10" type="noConversion"/>
  <printOptions horizontalCentered="1"/>
  <pageMargins left="0.59055118110236227" right="0.19685039370078741" top="0.78740157480314965" bottom="0.59055118110236227" header="0.59055118110236227" footer="0.3937007874015748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G247"/>
  <sheetViews>
    <sheetView view="pageBreakPreview" zoomScale="120" zoomScaleSheetLayoutView="120" workbookViewId="0">
      <pane xSplit="1" ySplit="2" topLeftCell="B21" activePane="bottomRight" state="frozen"/>
      <selection sqref="A1:A2"/>
      <selection pane="topRight" sqref="A1:A2"/>
      <selection pane="bottomLeft" sqref="A1:A2"/>
      <selection pane="bottomRight" activeCell="F14" sqref="F14:G15"/>
    </sheetView>
  </sheetViews>
  <sheetFormatPr defaultColWidth="8.85546875" defaultRowHeight="9"/>
  <cols>
    <col min="1" max="1" width="12.7109375" style="7" customWidth="1"/>
    <col min="2" max="2" width="60.28515625" style="6" customWidth="1"/>
    <col min="3" max="3" width="5.7109375" style="7" customWidth="1"/>
    <col min="4" max="4" width="10.7109375" style="8" customWidth="1"/>
    <col min="5" max="5" width="18" style="8" customWidth="1"/>
    <col min="6" max="16384" width="8.85546875" style="6"/>
  </cols>
  <sheetData>
    <row r="1" spans="1:7" s="2" customFormat="1" ht="13.9" customHeight="1">
      <c r="A1" s="209" t="s">
        <v>780</v>
      </c>
      <c r="B1" s="210"/>
      <c r="C1" s="210"/>
      <c r="D1" s="211"/>
      <c r="E1" s="156"/>
    </row>
    <row r="2" spans="1:7" s="1" customFormat="1" ht="9" customHeight="1">
      <c r="A2" s="212"/>
      <c r="B2" s="213"/>
      <c r="C2" s="213"/>
      <c r="D2" s="214"/>
      <c r="E2" s="156"/>
    </row>
    <row r="3" spans="1:7" s="3" customFormat="1" ht="20.100000000000001" customHeight="1" thickBot="1">
      <c r="A3" s="105" t="s">
        <v>138</v>
      </c>
      <c r="B3" s="106" t="s">
        <v>498</v>
      </c>
      <c r="C3" s="107" t="s">
        <v>496</v>
      </c>
      <c r="D3" s="108" t="s">
        <v>497</v>
      </c>
      <c r="E3" s="87">
        <v>0.2031</v>
      </c>
      <c r="F3" s="87"/>
    </row>
    <row r="4" spans="1:7" s="4" customFormat="1">
      <c r="A4" s="172" t="s">
        <v>244</v>
      </c>
      <c r="B4" s="112" t="s">
        <v>613</v>
      </c>
      <c r="C4" s="113" t="s">
        <v>521</v>
      </c>
      <c r="D4" s="174">
        <f>VLOOKUP(A4,[2]TER!A$1:AR$65536,41,FALSE)</f>
        <v>0.33</v>
      </c>
      <c r="E4" s="158"/>
    </row>
    <row r="5" spans="1:7" s="4" customFormat="1" ht="9" customHeight="1">
      <c r="A5" s="167" t="s">
        <v>245</v>
      </c>
      <c r="B5" s="33" t="s">
        <v>248</v>
      </c>
      <c r="C5" s="32" t="s">
        <v>522</v>
      </c>
      <c r="D5" s="166">
        <f>VLOOKUP(A5,[2]TER!A$1:AR$65536,41,FALSE)</f>
        <v>31.91</v>
      </c>
      <c r="E5" s="215" t="s">
        <v>1199</v>
      </c>
      <c r="F5" s="215"/>
      <c r="G5" s="215"/>
    </row>
    <row r="6" spans="1:7" s="4" customFormat="1">
      <c r="A6" s="167" t="s">
        <v>246</v>
      </c>
      <c r="B6" s="33" t="s">
        <v>247</v>
      </c>
      <c r="C6" s="32" t="s">
        <v>522</v>
      </c>
      <c r="D6" s="166">
        <f>VLOOKUP(A6,[2]TER!A$1:AR$65536,41,FALSE)</f>
        <v>79.78</v>
      </c>
      <c r="E6" s="215"/>
      <c r="F6" s="215"/>
      <c r="G6" s="215"/>
    </row>
    <row r="7" spans="1:7" s="4" customFormat="1">
      <c r="A7" s="167" t="s">
        <v>582</v>
      </c>
      <c r="B7" s="33" t="s">
        <v>59</v>
      </c>
      <c r="C7" s="32" t="s">
        <v>523</v>
      </c>
      <c r="D7" s="166">
        <f>VLOOKUP(A7,[2]TER!A$1:AR$65536,41,FALSE)</f>
        <v>1.67</v>
      </c>
      <c r="E7" s="215"/>
      <c r="F7" s="215"/>
      <c r="G7" s="215"/>
    </row>
    <row r="8" spans="1:7" s="4" customFormat="1">
      <c r="A8" s="167" t="s">
        <v>12</v>
      </c>
      <c r="B8" s="33" t="s">
        <v>18</v>
      </c>
      <c r="C8" s="32" t="s">
        <v>523</v>
      </c>
      <c r="D8" s="166">
        <f>VLOOKUP(A8,[2]TER!A$1:AR$65536,41,FALSE)</f>
        <v>4.87</v>
      </c>
      <c r="E8" s="215"/>
      <c r="F8" s="215"/>
      <c r="G8" s="215"/>
    </row>
    <row r="9" spans="1:7" s="4" customFormat="1">
      <c r="A9" s="167" t="s">
        <v>13</v>
      </c>
      <c r="B9" s="33" t="s">
        <v>19</v>
      </c>
      <c r="C9" s="32" t="s">
        <v>523</v>
      </c>
      <c r="D9" s="166">
        <f>VLOOKUP(A9,[2]TER!A$1:AR$65536,41,FALSE)</f>
        <v>5.2299999999999995</v>
      </c>
      <c r="E9" s="158"/>
      <c r="F9" s="88"/>
      <c r="G9" s="88"/>
    </row>
    <row r="10" spans="1:7" s="4" customFormat="1">
      <c r="A10" s="167" t="s">
        <v>14</v>
      </c>
      <c r="B10" s="33" t="s">
        <v>20</v>
      </c>
      <c r="C10" s="32" t="s">
        <v>523</v>
      </c>
      <c r="D10" s="166">
        <f>VLOOKUP(A10,[2]TER!A$1:AR$65536,41,FALSE)</f>
        <v>5.67</v>
      </c>
      <c r="E10" s="158"/>
      <c r="F10" s="88"/>
      <c r="G10" s="88"/>
    </row>
    <row r="11" spans="1:7" s="4" customFormat="1" ht="9" customHeight="1">
      <c r="A11" s="167" t="s">
        <v>15</v>
      </c>
      <c r="B11" s="33" t="s">
        <v>21</v>
      </c>
      <c r="C11" s="32" t="s">
        <v>523</v>
      </c>
      <c r="D11" s="166">
        <f>VLOOKUP(A11,[2]TER!A$1:AR$65536,41,FALSE)</f>
        <v>6.01</v>
      </c>
      <c r="E11" s="158"/>
      <c r="F11" s="109"/>
      <c r="G11" s="89"/>
    </row>
    <row r="12" spans="1:7" s="4" customFormat="1" ht="9" customHeight="1">
      <c r="A12" s="167" t="s">
        <v>16</v>
      </c>
      <c r="B12" s="33" t="s">
        <v>1024</v>
      </c>
      <c r="C12" s="32" t="s">
        <v>523</v>
      </c>
      <c r="D12" s="166">
        <f>VLOOKUP(A12,[2]TER!A$1:AR$65536,41,FALSE)</f>
        <v>6.33</v>
      </c>
      <c r="E12" s="158"/>
      <c r="F12" s="109"/>
      <c r="G12" s="89"/>
    </row>
    <row r="13" spans="1:7" s="4" customFormat="1" ht="9" customHeight="1">
      <c r="A13" s="167" t="s">
        <v>17</v>
      </c>
      <c r="B13" s="33" t="s">
        <v>22</v>
      </c>
      <c r="C13" s="32" t="s">
        <v>523</v>
      </c>
      <c r="D13" s="166">
        <f>VLOOKUP(A13,[2]TER!A$1:AR$65536,41,FALSE)</f>
        <v>6.7</v>
      </c>
      <c r="E13" s="158"/>
      <c r="F13" s="109"/>
      <c r="G13" s="89"/>
    </row>
    <row r="14" spans="1:7" s="4" customFormat="1" ht="9" customHeight="1">
      <c r="A14" s="167" t="s">
        <v>515</v>
      </c>
      <c r="B14" s="33" t="s">
        <v>965</v>
      </c>
      <c r="C14" s="32" t="s">
        <v>523</v>
      </c>
      <c r="D14" s="166" t="e">
        <f>VLOOKUP(A14,[2]TER!A$1:AR$65536,41,FALSE)</f>
        <v>#N/A</v>
      </c>
      <c r="E14" s="158"/>
      <c r="F14" s="216"/>
      <c r="G14" s="217"/>
    </row>
    <row r="15" spans="1:7" s="4" customFormat="1" ht="9" customHeight="1">
      <c r="A15" s="167" t="s">
        <v>516</v>
      </c>
      <c r="B15" s="33" t="s">
        <v>966</v>
      </c>
      <c r="C15" s="32" t="s">
        <v>523</v>
      </c>
      <c r="D15" s="166">
        <f>VLOOKUP(A15,[2]TER!A$1:AR$65536,41,FALSE)</f>
        <v>7.24</v>
      </c>
      <c r="E15" s="158"/>
      <c r="F15" s="216"/>
      <c r="G15" s="217"/>
    </row>
    <row r="16" spans="1:7" s="4" customFormat="1">
      <c r="A16" s="167" t="s">
        <v>517</v>
      </c>
      <c r="B16" s="33" t="s">
        <v>967</v>
      </c>
      <c r="C16" s="32" t="s">
        <v>523</v>
      </c>
      <c r="D16" s="166">
        <f>VLOOKUP(A16,[2]TER!A$1:AR$65536,41,FALSE)</f>
        <v>7.3599999999999994</v>
      </c>
      <c r="E16" s="158"/>
    </row>
    <row r="17" spans="1:7" s="4" customFormat="1">
      <c r="A17" s="167" t="s">
        <v>518</v>
      </c>
      <c r="B17" s="33" t="s">
        <v>968</v>
      </c>
      <c r="C17" s="32" t="s">
        <v>523</v>
      </c>
      <c r="D17" s="166" t="e">
        <f>VLOOKUP(A17,[2]TER!A$1:AR$65536,41,FALSE)</f>
        <v>#N/A</v>
      </c>
      <c r="E17" s="158"/>
    </row>
    <row r="18" spans="1:7" s="4" customFormat="1">
      <c r="A18" s="167" t="s">
        <v>519</v>
      </c>
      <c r="B18" s="33" t="s">
        <v>969</v>
      </c>
      <c r="C18" s="32" t="s">
        <v>523</v>
      </c>
      <c r="D18" s="166">
        <f>VLOOKUP(A18,[2]TER!A$1:AR$65536,41,FALSE)</f>
        <v>8.83</v>
      </c>
      <c r="E18" s="218" t="s">
        <v>986</v>
      </c>
      <c r="F18" s="218"/>
      <c r="G18" s="219"/>
    </row>
    <row r="19" spans="1:7" s="4" customFormat="1">
      <c r="A19" s="167" t="s">
        <v>520</v>
      </c>
      <c r="B19" s="33" t="s">
        <v>970</v>
      </c>
      <c r="C19" s="32" t="s">
        <v>523</v>
      </c>
      <c r="D19" s="166">
        <f>VLOOKUP(A19,[2]TER!A$1:AR$65536,41,FALSE)</f>
        <v>11.58</v>
      </c>
      <c r="E19" s="218"/>
      <c r="F19" s="218"/>
      <c r="G19" s="219"/>
    </row>
    <row r="20" spans="1:7" s="4" customFormat="1">
      <c r="A20" s="167" t="s">
        <v>83</v>
      </c>
      <c r="B20" s="33" t="s">
        <v>971</v>
      </c>
      <c r="C20" s="32" t="s">
        <v>523</v>
      </c>
      <c r="D20" s="166" t="e">
        <f>VLOOKUP(A20,[2]TER!A$1:AR$65536,41,FALSE)</f>
        <v>#N/A</v>
      </c>
      <c r="E20" s="218"/>
      <c r="F20" s="218"/>
      <c r="G20" s="219"/>
    </row>
    <row r="21" spans="1:7" s="4" customFormat="1">
      <c r="A21" s="167" t="s">
        <v>1156</v>
      </c>
      <c r="B21" s="33" t="s">
        <v>1157</v>
      </c>
      <c r="C21" s="32" t="s">
        <v>523</v>
      </c>
      <c r="D21" s="166">
        <f>VLOOKUP(A21,[2]TER!A$1:AR$65536,41,FALSE)</f>
        <v>7.35</v>
      </c>
      <c r="E21" s="218"/>
      <c r="F21" s="218"/>
      <c r="G21" s="219"/>
    </row>
    <row r="22" spans="1:7" s="4" customFormat="1">
      <c r="A22" s="167" t="s">
        <v>999</v>
      </c>
      <c r="B22" s="33" t="s">
        <v>1001</v>
      </c>
      <c r="C22" s="32" t="s">
        <v>523</v>
      </c>
      <c r="D22" s="166" t="e">
        <f>VLOOKUP(A22,[2]TER!A$1:AR$65536,41,FALSE)</f>
        <v>#N/A</v>
      </c>
      <c r="E22" s="158"/>
    </row>
    <row r="23" spans="1:7" s="4" customFormat="1">
      <c r="A23" s="167" t="s">
        <v>1000</v>
      </c>
      <c r="B23" s="33" t="s">
        <v>1002</v>
      </c>
      <c r="C23" s="32" t="s">
        <v>523</v>
      </c>
      <c r="D23" s="166" t="e">
        <f>VLOOKUP(A23,[2]TER!A$1:AR$65536,41,FALSE)</f>
        <v>#N/A</v>
      </c>
      <c r="E23" s="158"/>
    </row>
    <row r="24" spans="1:7" s="4" customFormat="1">
      <c r="A24" s="167" t="s">
        <v>842</v>
      </c>
      <c r="B24" s="33" t="s">
        <v>972</v>
      </c>
      <c r="C24" s="32" t="s">
        <v>523</v>
      </c>
      <c r="D24" s="166">
        <f>VLOOKUP(A24,[2]TER!A$1:AR$65536,41,FALSE)</f>
        <v>9.11</v>
      </c>
      <c r="E24" s="158"/>
    </row>
    <row r="25" spans="1:7" s="4" customFormat="1">
      <c r="A25" s="167" t="s">
        <v>699</v>
      </c>
      <c r="B25" s="33" t="s">
        <v>973</v>
      </c>
      <c r="C25" s="32" t="s">
        <v>523</v>
      </c>
      <c r="D25" s="166" t="e">
        <f>VLOOKUP(A25,[2]TER!A$1:AR$65536,41,FALSE)</f>
        <v>#N/A</v>
      </c>
      <c r="E25" s="158"/>
    </row>
    <row r="26" spans="1:7" s="4" customFormat="1">
      <c r="A26" s="167" t="s">
        <v>791</v>
      </c>
      <c r="B26" s="33" t="s">
        <v>974</v>
      </c>
      <c r="C26" s="32" t="s">
        <v>523</v>
      </c>
      <c r="D26" s="166" t="e">
        <f>VLOOKUP(A26,[2]TER!A$1:AR$65536,41,FALSE)</f>
        <v>#N/A</v>
      </c>
      <c r="E26" s="158"/>
    </row>
    <row r="27" spans="1:7" s="4" customFormat="1">
      <c r="A27" s="167" t="s">
        <v>701</v>
      </c>
      <c r="B27" s="33" t="s">
        <v>975</v>
      </c>
      <c r="C27" s="32" t="s">
        <v>523</v>
      </c>
      <c r="D27" s="166" t="e">
        <f>VLOOKUP(A27,[2]TER!A$1:AR$65536,41,FALSE)</f>
        <v>#N/A</v>
      </c>
      <c r="E27" s="158"/>
    </row>
    <row r="28" spans="1:7" s="4" customFormat="1">
      <c r="A28" s="167" t="s">
        <v>700</v>
      </c>
      <c r="B28" s="33" t="s">
        <v>976</v>
      </c>
      <c r="C28" s="32" t="s">
        <v>523</v>
      </c>
      <c r="D28" s="166">
        <f>VLOOKUP(A28,[2]TER!A$1:AR$65536,41,FALSE)</f>
        <v>11.43</v>
      </c>
      <c r="E28" s="158"/>
    </row>
    <row r="29" spans="1:7" s="4" customFormat="1">
      <c r="A29" s="167" t="s">
        <v>1025</v>
      </c>
      <c r="B29" s="33" t="s">
        <v>1026</v>
      </c>
      <c r="C29" s="32" t="s">
        <v>523</v>
      </c>
      <c r="D29" s="166">
        <f>VLOOKUP(A29,[2]TER!A$1:AR$65536,41,FALSE)</f>
        <v>14.82</v>
      </c>
      <c r="E29" s="158"/>
    </row>
    <row r="30" spans="1:7" s="4" customFormat="1">
      <c r="A30" s="167" t="s">
        <v>964</v>
      </c>
      <c r="B30" s="33" t="s">
        <v>1027</v>
      </c>
      <c r="C30" s="32" t="s">
        <v>523</v>
      </c>
      <c r="D30" s="166" t="e">
        <f>VLOOKUP(A30,[2]TER!A$1:AR$65536,41,FALSE)</f>
        <v>#N/A</v>
      </c>
      <c r="E30" s="158"/>
    </row>
    <row r="31" spans="1:7" s="4" customFormat="1">
      <c r="A31" s="167" t="s">
        <v>977</v>
      </c>
      <c r="B31" s="33" t="s">
        <v>1028</v>
      </c>
      <c r="C31" s="32" t="s">
        <v>523</v>
      </c>
      <c r="D31" s="166" t="e">
        <f>VLOOKUP(A31,[2]TER!A$1:AR$65536,41,FALSE)</f>
        <v>#N/A</v>
      </c>
      <c r="E31" s="158"/>
    </row>
    <row r="32" spans="1:7" s="4" customFormat="1">
      <c r="A32" s="173" t="s">
        <v>702</v>
      </c>
      <c r="B32" s="33" t="s">
        <v>525</v>
      </c>
      <c r="C32" s="32" t="s">
        <v>523</v>
      </c>
      <c r="D32" s="166">
        <f>VLOOKUP(A32,[2]TER!A$1:AR$65536,41,FALSE)</f>
        <v>2.96</v>
      </c>
      <c r="E32" s="158"/>
    </row>
    <row r="33" spans="1:5" s="4" customFormat="1">
      <c r="A33" s="173" t="s">
        <v>703</v>
      </c>
      <c r="B33" s="33" t="s">
        <v>526</v>
      </c>
      <c r="C33" s="32" t="s">
        <v>523</v>
      </c>
      <c r="D33" s="166">
        <f>VLOOKUP(A33,[2]TER!A$1:AR$65536,41,FALSE)</f>
        <v>3.45</v>
      </c>
      <c r="E33" s="158"/>
    </row>
    <row r="34" spans="1:5" s="4" customFormat="1">
      <c r="A34" s="173" t="s">
        <v>897</v>
      </c>
      <c r="B34" s="33" t="s">
        <v>898</v>
      </c>
      <c r="C34" s="32" t="s">
        <v>523</v>
      </c>
      <c r="D34" s="166">
        <f>VLOOKUP(A34,[2]TER!A$1:AR$65536,41,FALSE)</f>
        <v>2.42</v>
      </c>
      <c r="E34" s="158"/>
    </row>
    <row r="35" spans="1:5" s="4" customFormat="1" ht="15">
      <c r="A35" s="116"/>
      <c r="B35" s="31" t="s">
        <v>528</v>
      </c>
      <c r="C35" s="32"/>
      <c r="D35" s="115"/>
      <c r="E35" s="158"/>
    </row>
    <row r="36" spans="1:5" s="4" customFormat="1">
      <c r="A36" s="171" t="s">
        <v>704</v>
      </c>
      <c r="B36" s="33" t="s">
        <v>705</v>
      </c>
      <c r="C36" s="32" t="s">
        <v>521</v>
      </c>
      <c r="D36" s="164">
        <f>VLOOKUP(A36,[3]PAV!A$1:AR$65536,41,FALSE)</f>
        <v>0.84000000000000008</v>
      </c>
      <c r="E36" s="158"/>
    </row>
    <row r="37" spans="1:5" s="4" customFormat="1">
      <c r="A37" s="171" t="s">
        <v>427</v>
      </c>
      <c r="B37" s="33" t="s">
        <v>428</v>
      </c>
      <c r="C37" s="32" t="s">
        <v>523</v>
      </c>
      <c r="D37" s="164">
        <f>VLOOKUP(A37,[3]PAV!A$1:AR$65536,41,FALSE)</f>
        <v>107.24000000000001</v>
      </c>
      <c r="E37" s="158"/>
    </row>
    <row r="38" spans="1:5" s="4" customFormat="1">
      <c r="A38" s="171" t="s">
        <v>430</v>
      </c>
      <c r="B38" s="33" t="s">
        <v>431</v>
      </c>
      <c r="C38" s="32" t="s">
        <v>523</v>
      </c>
      <c r="D38" s="164">
        <f>VLOOKUP(A38,[3]PAV!A$1:AR$65536,41,FALSE)</f>
        <v>61.63</v>
      </c>
      <c r="E38" s="158"/>
    </row>
    <row r="39" spans="1:5" s="4" customFormat="1">
      <c r="A39" s="171" t="s">
        <v>706</v>
      </c>
      <c r="B39" s="33" t="s">
        <v>998</v>
      </c>
      <c r="C39" s="32" t="s">
        <v>521</v>
      </c>
      <c r="D39" s="164">
        <f>VLOOKUP(A39,[3]PAV!A$1:AR$65536,41,FALSE)</f>
        <v>0.17</v>
      </c>
      <c r="E39" s="158"/>
    </row>
    <row r="40" spans="1:5" s="4" customFormat="1">
      <c r="A40" s="171" t="s">
        <v>800</v>
      </c>
      <c r="B40" s="33" t="s">
        <v>802</v>
      </c>
      <c r="C40" s="32" t="s">
        <v>529</v>
      </c>
      <c r="D40" s="164" t="e">
        <f>VLOOKUP(A40,[3]PAV!A$1:AR$65536,41,FALSE)</f>
        <v>#N/A</v>
      </c>
      <c r="E40" s="158"/>
    </row>
    <row r="41" spans="1:5" s="4" customFormat="1">
      <c r="A41" s="171" t="s">
        <v>801</v>
      </c>
      <c r="B41" s="33" t="s">
        <v>803</v>
      </c>
      <c r="C41" s="32" t="s">
        <v>529</v>
      </c>
      <c r="D41" s="164" t="e">
        <f>VLOOKUP(A41,[3]PAV!A$1:AR$65536,41,FALSE)</f>
        <v>#N/A</v>
      </c>
      <c r="E41" s="158"/>
    </row>
    <row r="42" spans="1:5" s="4" customFormat="1">
      <c r="A42" s="171" t="s">
        <v>707</v>
      </c>
      <c r="B42" s="33" t="s">
        <v>708</v>
      </c>
      <c r="C42" s="32" t="s">
        <v>529</v>
      </c>
      <c r="D42" s="164">
        <f>VLOOKUP(A42,[3]PAV!A$1:AR$65536,41,FALSE)</f>
        <v>117.55000000000001</v>
      </c>
      <c r="E42" s="158"/>
    </row>
    <row r="43" spans="1:5" s="4" customFormat="1">
      <c r="A43" s="171" t="s">
        <v>995</v>
      </c>
      <c r="B43" s="33" t="s">
        <v>996</v>
      </c>
      <c r="C43" s="32" t="s">
        <v>529</v>
      </c>
      <c r="D43" s="164">
        <f>VLOOKUP(A43,[3]PAV!A$1:AR$65536,41,FALSE)</f>
        <v>131.46</v>
      </c>
      <c r="E43" s="158"/>
    </row>
    <row r="44" spans="1:5" s="4" customFormat="1">
      <c r="A44" s="171" t="s">
        <v>53</v>
      </c>
      <c r="B44" s="33" t="s">
        <v>54</v>
      </c>
      <c r="C44" s="32" t="s">
        <v>523</v>
      </c>
      <c r="D44" s="164">
        <f>VLOOKUP(A44,[3]PAV!A$1:AR$65536,41,FALSE)</f>
        <v>24.89</v>
      </c>
      <c r="E44" s="158"/>
    </row>
    <row r="45" spans="1:5" s="4" customFormat="1">
      <c r="A45" s="171" t="s">
        <v>55</v>
      </c>
      <c r="B45" s="33" t="s">
        <v>56</v>
      </c>
      <c r="C45" s="32" t="s">
        <v>523</v>
      </c>
      <c r="D45" s="164">
        <f>VLOOKUP(A45,[3]PAV!A$1:AR$65536,41,FALSE)</f>
        <v>16.220000000000002</v>
      </c>
      <c r="E45" s="158"/>
    </row>
    <row r="46" spans="1:5" s="4" customFormat="1">
      <c r="A46" s="171" t="s">
        <v>435</v>
      </c>
      <c r="B46" s="33" t="s">
        <v>29</v>
      </c>
      <c r="C46" s="32" t="s">
        <v>529</v>
      </c>
      <c r="D46" s="164">
        <f>VLOOKUP(A46,[3]PAV!A$1:AR$65536,41,FALSE)</f>
        <v>1234.51</v>
      </c>
      <c r="E46" s="158"/>
    </row>
    <row r="47" spans="1:5" s="4" customFormat="1">
      <c r="A47" s="171" t="s">
        <v>436</v>
      </c>
      <c r="B47" s="33" t="s">
        <v>963</v>
      </c>
      <c r="C47" s="32" t="s">
        <v>529</v>
      </c>
      <c r="D47" s="164">
        <f>VLOOKUP(A47,[3]PAV!A$1:AR$65536,41,FALSE)</f>
        <v>992.55000000000007</v>
      </c>
      <c r="E47" s="158"/>
    </row>
    <row r="48" spans="1:5" s="4" customFormat="1">
      <c r="A48" s="171" t="s">
        <v>437</v>
      </c>
      <c r="B48" s="33" t="s">
        <v>804</v>
      </c>
      <c r="C48" s="32" t="s">
        <v>529</v>
      </c>
      <c r="D48" s="164" t="e">
        <f>VLOOKUP(A48,[3]PAV!A$1:AR$65536,41,FALSE)</f>
        <v>#N/A</v>
      </c>
      <c r="E48" s="158"/>
    </row>
    <row r="49" spans="1:5" s="4" customFormat="1">
      <c r="A49" s="171" t="s">
        <v>987</v>
      </c>
      <c r="B49" s="33" t="s">
        <v>30</v>
      </c>
      <c r="C49" s="32" t="s">
        <v>529</v>
      </c>
      <c r="D49" s="164">
        <f>VLOOKUP(A49,[12]QUENTE!A$1:L$65536,4,FALSE)</f>
        <v>72.72</v>
      </c>
      <c r="E49" s="158"/>
    </row>
    <row r="50" spans="1:5" s="4" customFormat="1">
      <c r="A50" s="171" t="s">
        <v>988</v>
      </c>
      <c r="B50" s="33" t="s">
        <v>997</v>
      </c>
      <c r="C50" s="32" t="s">
        <v>529</v>
      </c>
      <c r="D50" s="164">
        <f>VLOOKUP(A50,[12]FRIO!A$1:L$65536,4,FALSE)</f>
        <v>65.489999999999995</v>
      </c>
      <c r="E50" s="158"/>
    </row>
    <row r="51" spans="1:5" s="5" customFormat="1" ht="15">
      <c r="A51" s="116"/>
      <c r="B51" s="31" t="s">
        <v>1173</v>
      </c>
      <c r="C51" s="32"/>
      <c r="D51" s="115"/>
      <c r="E51" s="158"/>
    </row>
    <row r="52" spans="1:5" s="5" customFormat="1">
      <c r="A52" s="170" t="s">
        <v>684</v>
      </c>
      <c r="B52" s="81" t="s">
        <v>685</v>
      </c>
      <c r="C52" s="84" t="s">
        <v>697</v>
      </c>
      <c r="D52" s="169" t="e">
        <f>VLOOKUP(A52,[11]OAE!A$1:AR$65536,41,FALSE)</f>
        <v>#N/A</v>
      </c>
      <c r="E52" s="158"/>
    </row>
    <row r="53" spans="1:5" s="5" customFormat="1">
      <c r="A53" s="170" t="s">
        <v>709</v>
      </c>
      <c r="B53" s="83" t="s">
        <v>686</v>
      </c>
      <c r="C53" s="84" t="s">
        <v>697</v>
      </c>
      <c r="D53" s="169" t="e">
        <f>VLOOKUP(A53,[11]OAE!A$1:AR$65536,41,FALSE)</f>
        <v>#N/A</v>
      </c>
      <c r="E53" s="158"/>
    </row>
    <row r="54" spans="1:5" s="5" customFormat="1">
      <c r="A54" s="170" t="s">
        <v>23</v>
      </c>
      <c r="B54" s="86" t="s">
        <v>24</v>
      </c>
      <c r="C54" s="85" t="s">
        <v>530</v>
      </c>
      <c r="D54" s="169">
        <f>VLOOKUP(A54,[11]OAE!A$1:AR$65536,41,FALSE)</f>
        <v>9.09</v>
      </c>
      <c r="E54" s="158"/>
    </row>
    <row r="55" spans="1:5" s="5" customFormat="1">
      <c r="A55" s="170" t="s">
        <v>36</v>
      </c>
      <c r="B55" s="86" t="s">
        <v>37</v>
      </c>
      <c r="C55" s="85" t="s">
        <v>521</v>
      </c>
      <c r="D55" s="169">
        <f>VLOOKUP(A55,[11]OAE!A$1:AR$65536,41,FALSE)</f>
        <v>6.93</v>
      </c>
      <c r="E55" s="158"/>
    </row>
    <row r="56" spans="1:5" s="5" customFormat="1">
      <c r="A56" s="178" t="s">
        <v>732</v>
      </c>
      <c r="B56" s="37" t="s">
        <v>907</v>
      </c>
      <c r="C56" s="36" t="s">
        <v>522</v>
      </c>
      <c r="D56" s="169">
        <f>VLOOKUP(A56,[11]OAE!A$1:AR$65536,41,FALSE)</f>
        <v>14.382000000000001</v>
      </c>
      <c r="E56" s="158"/>
    </row>
    <row r="57" spans="1:5" s="5" customFormat="1">
      <c r="A57" s="170" t="s">
        <v>40</v>
      </c>
      <c r="B57" s="179" t="s">
        <v>1009</v>
      </c>
      <c r="C57" s="84" t="s">
        <v>531</v>
      </c>
      <c r="D57" s="169">
        <f>VLOOKUP(A57,[11]OAE!A$1:AR$65536,41,FALSE)</f>
        <v>172.98000000000002</v>
      </c>
      <c r="E57" s="158"/>
    </row>
    <row r="58" spans="1:5" s="5" customFormat="1">
      <c r="A58" s="170" t="s">
        <v>910</v>
      </c>
      <c r="B58" s="179" t="s">
        <v>27</v>
      </c>
      <c r="C58" s="84" t="s">
        <v>531</v>
      </c>
      <c r="D58" s="169">
        <f>VLOOKUP(A58,[11]OAE!A$1:AR$65536,41,FALSE)</f>
        <v>179.44</v>
      </c>
      <c r="E58" s="158"/>
    </row>
    <row r="59" spans="1:5" s="5" customFormat="1">
      <c r="A59" s="170" t="s">
        <v>911</v>
      </c>
      <c r="B59" s="179" t="s">
        <v>28</v>
      </c>
      <c r="C59" s="84" t="s">
        <v>523</v>
      </c>
      <c r="D59" s="169">
        <f>VLOOKUP(A59,[11]OAE!A$1:AR$65536,41,FALSE)</f>
        <v>32</v>
      </c>
      <c r="E59" s="158"/>
    </row>
    <row r="60" spans="1:5" s="5" customFormat="1">
      <c r="A60" s="170" t="s">
        <v>912</v>
      </c>
      <c r="B60" s="179" t="s">
        <v>31</v>
      </c>
      <c r="C60" s="84" t="s">
        <v>521</v>
      </c>
      <c r="D60" s="169">
        <f>VLOOKUP(A60,[11]OAE!A$1:AR$65536,41,FALSE)</f>
        <v>9.31</v>
      </c>
      <c r="E60" s="158"/>
    </row>
    <row r="61" spans="1:5" s="5" customFormat="1">
      <c r="A61" s="170" t="s">
        <v>913</v>
      </c>
      <c r="B61" s="179" t="s">
        <v>32</v>
      </c>
      <c r="C61" s="84" t="s">
        <v>531</v>
      </c>
      <c r="D61" s="169">
        <f>VLOOKUP(A61,[11]OAE!A$1:AR$65536,41,FALSE)</f>
        <v>53.330000000000005</v>
      </c>
      <c r="E61" s="158"/>
    </row>
    <row r="62" spans="1:5" s="5" customFormat="1">
      <c r="A62" s="170" t="s">
        <v>914</v>
      </c>
      <c r="B62" s="179" t="s">
        <v>35</v>
      </c>
      <c r="C62" s="84" t="s">
        <v>937</v>
      </c>
      <c r="D62" s="169">
        <f>VLOOKUP(A62,[11]OAE!A$1:AR$65536,41,FALSE)</f>
        <v>1249.8699999999999</v>
      </c>
      <c r="E62" s="158"/>
    </row>
    <row r="63" spans="1:5" s="5" customFormat="1">
      <c r="A63" s="170" t="s">
        <v>25</v>
      </c>
      <c r="B63" s="179" t="s">
        <v>39</v>
      </c>
      <c r="C63" s="84" t="s">
        <v>531</v>
      </c>
      <c r="D63" s="169">
        <f>VLOOKUP(A63,[11]OAE!A$1:AR$65536,41,FALSE)</f>
        <v>808.96999999999991</v>
      </c>
      <c r="E63" s="158"/>
    </row>
    <row r="64" spans="1:5" s="5" customFormat="1">
      <c r="A64" s="170" t="s">
        <v>26</v>
      </c>
      <c r="B64" s="179" t="s">
        <v>38</v>
      </c>
      <c r="C64" s="84" t="s">
        <v>522</v>
      </c>
      <c r="D64" s="169">
        <f>VLOOKUP(A64,[11]OAE!A$1:AR$65536,41,FALSE)</f>
        <v>18011.759999999998</v>
      </c>
      <c r="E64" s="158"/>
    </row>
    <row r="65" spans="1:7" s="5" customFormat="1">
      <c r="A65" s="80"/>
      <c r="B65" s="35"/>
      <c r="C65" s="32"/>
      <c r="D65" s="115"/>
      <c r="E65" s="158"/>
    </row>
    <row r="66" spans="1:7" s="5" customFormat="1" ht="15">
      <c r="A66" s="116"/>
      <c r="B66" s="31" t="s">
        <v>788</v>
      </c>
      <c r="C66" s="34"/>
      <c r="D66" s="115"/>
      <c r="E66" s="158"/>
    </row>
    <row r="67" spans="1:7" s="5" customFormat="1">
      <c r="A67" s="160" t="s">
        <v>863</v>
      </c>
      <c r="B67" s="35" t="s">
        <v>864</v>
      </c>
      <c r="C67" s="32" t="s">
        <v>531</v>
      </c>
      <c r="D67" s="161" t="e">
        <f>VLOOKUP(A67,[5]OAC!A$1:AR$65536,41,FALSE)</f>
        <v>#N/A</v>
      </c>
      <c r="E67" s="158"/>
    </row>
    <row r="68" spans="1:7" s="5" customFormat="1">
      <c r="A68" s="160" t="s">
        <v>713</v>
      </c>
      <c r="B68" s="35" t="s">
        <v>200</v>
      </c>
      <c r="C68" s="32" t="s">
        <v>531</v>
      </c>
      <c r="D68" s="161" t="e">
        <f>VLOOKUP(A68,[5]OAC!A$1:AR$65536,41,FALSE)</f>
        <v>#N/A</v>
      </c>
      <c r="E68" s="158"/>
    </row>
    <row r="69" spans="1:7" s="5" customFormat="1">
      <c r="A69" s="160" t="s">
        <v>714</v>
      </c>
      <c r="B69" s="35" t="s">
        <v>201</v>
      </c>
      <c r="C69" s="32" t="s">
        <v>531</v>
      </c>
      <c r="D69" s="161">
        <f>VLOOKUP(A69,[5]OAC!A$1:AR$65536,41,FALSE)</f>
        <v>950.21</v>
      </c>
      <c r="E69" s="158"/>
    </row>
    <row r="70" spans="1:7" s="5" customFormat="1">
      <c r="A70" s="160" t="s">
        <v>865</v>
      </c>
      <c r="B70" s="35" t="s">
        <v>866</v>
      </c>
      <c r="C70" s="32" t="s">
        <v>522</v>
      </c>
      <c r="D70" s="161">
        <f>VLOOKUP(A70,[5]OAC!A$1:AR$65536,41,FALSE)</f>
        <v>1014.07</v>
      </c>
      <c r="E70" s="158"/>
    </row>
    <row r="71" spans="1:7" s="5" customFormat="1">
      <c r="A71" s="160" t="s">
        <v>715</v>
      </c>
      <c r="B71" s="35" t="s">
        <v>202</v>
      </c>
      <c r="C71" s="32" t="s">
        <v>522</v>
      </c>
      <c r="D71" s="161" t="e">
        <f>VLOOKUP(A71,[5]OAC!A$1:AR$65536,41,FALSE)</f>
        <v>#N/A</v>
      </c>
      <c r="E71" s="158"/>
    </row>
    <row r="72" spans="1:7" s="5" customFormat="1">
      <c r="A72" s="160" t="s">
        <v>716</v>
      </c>
      <c r="B72" s="35" t="s">
        <v>238</v>
      </c>
      <c r="C72" s="32" t="s">
        <v>522</v>
      </c>
      <c r="D72" s="161">
        <f>VLOOKUP(A72,[5]OAC!A$1:AR$65536,41,FALSE)</f>
        <v>2715.6</v>
      </c>
      <c r="E72" s="158"/>
    </row>
    <row r="73" spans="1:7" s="5" customFormat="1">
      <c r="A73" s="160" t="s">
        <v>833</v>
      </c>
      <c r="B73" s="35" t="s">
        <v>834</v>
      </c>
      <c r="C73" s="32" t="s">
        <v>522</v>
      </c>
      <c r="D73" s="161" t="e">
        <f>VLOOKUP(A73,[5]OAC!A$1:AR$65536,41,FALSE)</f>
        <v>#N/A</v>
      </c>
      <c r="E73" s="158"/>
      <c r="F73" s="4"/>
    </row>
    <row r="74" spans="1:7" s="5" customFormat="1">
      <c r="A74" s="160" t="s">
        <v>176</v>
      </c>
      <c r="B74" s="35" t="s">
        <v>203</v>
      </c>
      <c r="C74" s="32" t="s">
        <v>531</v>
      </c>
      <c r="D74" s="161" t="e">
        <f>VLOOKUP(A74,[5]OAC!A$1:AR$65536,41,FALSE)</f>
        <v>#N/A</v>
      </c>
      <c r="E74" s="158"/>
      <c r="F74" s="4"/>
      <c r="G74" s="4"/>
    </row>
    <row r="75" spans="1:7" s="4" customFormat="1">
      <c r="A75" s="160" t="s">
        <v>792</v>
      </c>
      <c r="B75" s="35" t="s">
        <v>793</v>
      </c>
      <c r="C75" s="32" t="s">
        <v>531</v>
      </c>
      <c r="D75" s="161">
        <f>VLOOKUP(A75,[5]OAC!A$1:AR$65536,41,FALSE)</f>
        <v>2453.5299999999997</v>
      </c>
      <c r="E75" s="158"/>
      <c r="F75" s="5"/>
    </row>
    <row r="76" spans="1:7" s="4" customFormat="1">
      <c r="A76" s="160" t="s">
        <v>177</v>
      </c>
      <c r="B76" s="35" t="s">
        <v>204</v>
      </c>
      <c r="C76" s="32" t="s">
        <v>522</v>
      </c>
      <c r="D76" s="161" t="e">
        <f>VLOOKUP(A76,[5]OAC!A$1:AR$65536,41,FALSE)</f>
        <v>#N/A</v>
      </c>
      <c r="E76" s="158"/>
      <c r="F76" s="5"/>
      <c r="G76" s="5"/>
    </row>
    <row r="77" spans="1:7" s="5" customFormat="1">
      <c r="A77" s="160" t="s">
        <v>794</v>
      </c>
      <c r="B77" s="35" t="s">
        <v>795</v>
      </c>
      <c r="C77" s="32" t="s">
        <v>522</v>
      </c>
      <c r="D77" s="161">
        <f>VLOOKUP(A77,[5]OAC!A$1:AR$65536,41,FALSE)</f>
        <v>5635.05</v>
      </c>
      <c r="E77" s="158"/>
    </row>
    <row r="78" spans="1:7" s="5" customFormat="1">
      <c r="A78" s="160" t="s">
        <v>178</v>
      </c>
      <c r="B78" s="35" t="s">
        <v>205</v>
      </c>
      <c r="C78" s="32" t="s">
        <v>531</v>
      </c>
      <c r="D78" s="161" t="e">
        <f>VLOOKUP(A78,[5]OAC!A$1:AR$65536,41,FALSE)</f>
        <v>#N/A</v>
      </c>
      <c r="E78" s="158"/>
    </row>
    <row r="79" spans="1:7" s="5" customFormat="1">
      <c r="A79" s="160" t="s">
        <v>179</v>
      </c>
      <c r="B79" s="35" t="s">
        <v>206</v>
      </c>
      <c r="C79" s="32" t="s">
        <v>522</v>
      </c>
      <c r="D79" s="161" t="e">
        <f>VLOOKUP(A79,[5]OAC!A$1:AR$65536,41,FALSE)</f>
        <v>#N/A</v>
      </c>
      <c r="E79" s="158"/>
    </row>
    <row r="80" spans="1:7" s="5" customFormat="1">
      <c r="A80" s="160" t="s">
        <v>181</v>
      </c>
      <c r="B80" s="35" t="s">
        <v>207</v>
      </c>
      <c r="C80" s="36" t="s">
        <v>531</v>
      </c>
      <c r="D80" s="161" t="e">
        <f>VLOOKUP(A80,[5]OAC!A$1:AR$65536,41,FALSE)</f>
        <v>#N/A</v>
      </c>
      <c r="E80" s="158"/>
    </row>
    <row r="81" spans="1:7" s="5" customFormat="1">
      <c r="A81" s="160" t="s">
        <v>882</v>
      </c>
      <c r="B81" s="35" t="s">
        <v>883</v>
      </c>
      <c r="C81" s="36" t="s">
        <v>531</v>
      </c>
      <c r="D81" s="161">
        <f>VLOOKUP(A81,[5]OAC!A$1:AR$65536,41,FALSE)</f>
        <v>6929.41</v>
      </c>
      <c r="E81" s="158"/>
    </row>
    <row r="82" spans="1:7" s="5" customFormat="1">
      <c r="A82" s="160" t="s">
        <v>182</v>
      </c>
      <c r="B82" s="35" t="s">
        <v>208</v>
      </c>
      <c r="C82" s="36" t="s">
        <v>531</v>
      </c>
      <c r="D82" s="161" t="e">
        <f>VLOOKUP(A82,[5]OAC!A$1:AR$65536,41,FALSE)</f>
        <v>#N/A</v>
      </c>
      <c r="E82" s="158"/>
      <c r="F82" s="6"/>
    </row>
    <row r="83" spans="1:7" s="5" customFormat="1">
      <c r="A83" s="160" t="s">
        <v>183</v>
      </c>
      <c r="B83" s="35" t="s">
        <v>209</v>
      </c>
      <c r="C83" s="36" t="s">
        <v>531</v>
      </c>
      <c r="D83" s="161" t="e">
        <f>VLOOKUP(A83,[5]OAC!A$1:AR$65536,41,FALSE)</f>
        <v>#N/A</v>
      </c>
      <c r="E83" s="158"/>
      <c r="F83" s="6"/>
      <c r="G83" s="6"/>
    </row>
    <row r="84" spans="1:7">
      <c r="A84" s="160" t="s">
        <v>185</v>
      </c>
      <c r="B84" s="35" t="s">
        <v>211</v>
      </c>
      <c r="C84" s="36" t="s">
        <v>522</v>
      </c>
      <c r="D84" s="161" t="e">
        <f>VLOOKUP(A84,[5]OAC!A$1:AR$65536,41,FALSE)</f>
        <v>#N/A</v>
      </c>
      <c r="E84" s="158"/>
    </row>
    <row r="85" spans="1:7">
      <c r="A85" s="160" t="s">
        <v>186</v>
      </c>
      <c r="B85" s="35" t="s">
        <v>212</v>
      </c>
      <c r="C85" s="32" t="s">
        <v>522</v>
      </c>
      <c r="D85" s="161">
        <f>VLOOKUP(A85,[5]OAC!A$1:AR$65536,41,FALSE)</f>
        <v>33233.340000000004</v>
      </c>
      <c r="E85" s="158"/>
    </row>
    <row r="86" spans="1:7">
      <c r="A86" s="160" t="s">
        <v>187</v>
      </c>
      <c r="B86" s="35" t="s">
        <v>213</v>
      </c>
      <c r="C86" s="36" t="s">
        <v>531</v>
      </c>
      <c r="D86" s="161" t="e">
        <f>VLOOKUP(A86,[5]OAC!A$1:AR$65536,41,FALSE)</f>
        <v>#N/A</v>
      </c>
      <c r="E86" s="158"/>
    </row>
    <row r="87" spans="1:7">
      <c r="A87" s="160" t="s">
        <v>188</v>
      </c>
      <c r="B87" s="35" t="s">
        <v>214</v>
      </c>
      <c r="C87" s="36" t="s">
        <v>531</v>
      </c>
      <c r="D87" s="161" t="e">
        <f>VLOOKUP(A87,[5]OAC!A$1:AR$65536,41,FALSE)</f>
        <v>#N/A</v>
      </c>
      <c r="E87" s="158"/>
    </row>
    <row r="88" spans="1:7">
      <c r="A88" s="160" t="s">
        <v>189</v>
      </c>
      <c r="B88" s="35" t="s">
        <v>215</v>
      </c>
      <c r="C88" s="36" t="s">
        <v>531</v>
      </c>
      <c r="D88" s="161" t="e">
        <f>VLOOKUP(A88,[5]OAC!A$1:AR$65536,41,FALSE)</f>
        <v>#N/A</v>
      </c>
      <c r="E88" s="158"/>
    </row>
    <row r="89" spans="1:7">
      <c r="A89" s="160" t="s">
        <v>190</v>
      </c>
      <c r="B89" s="35" t="s">
        <v>216</v>
      </c>
      <c r="C89" s="36" t="s">
        <v>531</v>
      </c>
      <c r="D89" s="161" t="e">
        <f>VLOOKUP(A89,[5]OAC!A$1:AR$65536,41,FALSE)</f>
        <v>#N/A</v>
      </c>
      <c r="E89" s="158"/>
    </row>
    <row r="90" spans="1:7">
      <c r="A90" s="160" t="s">
        <v>191</v>
      </c>
      <c r="B90" s="35" t="s">
        <v>217</v>
      </c>
      <c r="C90" s="36" t="s">
        <v>522</v>
      </c>
      <c r="D90" s="161" t="e">
        <f>VLOOKUP(A90,[5]OAC!A$1:AR$65536,41,FALSE)</f>
        <v>#N/A</v>
      </c>
      <c r="E90" s="158"/>
      <c r="F90" s="110"/>
    </row>
    <row r="91" spans="1:7">
      <c r="A91" s="160" t="s">
        <v>717</v>
      </c>
      <c r="B91" s="35" t="s">
        <v>218</v>
      </c>
      <c r="C91" s="36" t="s">
        <v>522</v>
      </c>
      <c r="D91" s="161" t="e">
        <f>VLOOKUP(A91,[5]OAC!A$1:AR$65536,41,FALSE)</f>
        <v>#N/A</v>
      </c>
      <c r="E91" s="158"/>
      <c r="F91" s="111"/>
    </row>
    <row r="92" spans="1:7">
      <c r="A92" s="160" t="s">
        <v>192</v>
      </c>
      <c r="B92" s="35" t="s">
        <v>219</v>
      </c>
      <c r="C92" s="36" t="s">
        <v>531</v>
      </c>
      <c r="D92" s="161" t="e">
        <f>VLOOKUP(A92,[5]OAC!A$1:AR$65536,41,FALSE)</f>
        <v>#N/A</v>
      </c>
      <c r="E92" s="158"/>
      <c r="F92" s="111"/>
    </row>
    <row r="93" spans="1:7">
      <c r="A93" s="160" t="s">
        <v>193</v>
      </c>
      <c r="B93" s="35" t="s">
        <v>220</v>
      </c>
      <c r="C93" s="36" t="s">
        <v>531</v>
      </c>
      <c r="D93" s="161" t="e">
        <f>VLOOKUP(A93,[5]OAC!A$1:AR$65536,41,FALSE)</f>
        <v>#N/A</v>
      </c>
      <c r="E93" s="158"/>
      <c r="F93" s="111"/>
    </row>
    <row r="94" spans="1:7">
      <c r="A94" s="160" t="s">
        <v>867</v>
      </c>
      <c r="B94" s="35" t="s">
        <v>869</v>
      </c>
      <c r="C94" s="36" t="s">
        <v>523</v>
      </c>
      <c r="D94" s="161">
        <f>VLOOKUP(A94,[5]OAC!A$1:AR$65536,41,FALSE)</f>
        <v>15.709999999999999</v>
      </c>
      <c r="E94" s="158"/>
      <c r="F94" s="111"/>
    </row>
    <row r="95" spans="1:7">
      <c r="A95" s="160" t="s">
        <v>868</v>
      </c>
      <c r="B95" s="35" t="s">
        <v>870</v>
      </c>
      <c r="C95" s="36" t="s">
        <v>523</v>
      </c>
      <c r="D95" s="161">
        <f>VLOOKUP(A95,[5]OAC!A$1:AR$65536,41,FALSE)</f>
        <v>45.38</v>
      </c>
      <c r="E95" s="158"/>
      <c r="F95" s="111"/>
    </row>
    <row r="96" spans="1:7">
      <c r="A96" s="160" t="s">
        <v>941</v>
      </c>
      <c r="B96" s="35" t="s">
        <v>917</v>
      </c>
      <c r="C96" s="36" t="s">
        <v>531</v>
      </c>
      <c r="D96" s="161">
        <f>VLOOKUP(A96,[5]OAC!A$1:AR$65536,41,FALSE)</f>
        <v>2583.7199999999998</v>
      </c>
      <c r="E96" s="158"/>
      <c r="F96" s="111"/>
    </row>
    <row r="97" spans="1:6">
      <c r="A97" s="160" t="s">
        <v>942</v>
      </c>
      <c r="B97" s="35" t="s">
        <v>918</v>
      </c>
      <c r="C97" s="36" t="s">
        <v>522</v>
      </c>
      <c r="D97" s="161">
        <f>VLOOKUP(A97,[5]OAC!A$1:AR$65536,41,FALSE)</f>
        <v>15128.96</v>
      </c>
      <c r="E97" s="158"/>
      <c r="F97" s="111"/>
    </row>
    <row r="98" spans="1:6">
      <c r="A98" s="160" t="s">
        <v>947</v>
      </c>
      <c r="B98" s="35" t="s">
        <v>948</v>
      </c>
      <c r="C98" s="36" t="s">
        <v>531</v>
      </c>
      <c r="D98" s="161" t="e">
        <f>VLOOKUP(A98,[5]OAC!A$1:AR$65536,41,FALSE)</f>
        <v>#N/A</v>
      </c>
      <c r="E98" s="158"/>
      <c r="F98" s="111"/>
    </row>
    <row r="99" spans="1:6">
      <c r="A99" s="160" t="s">
        <v>950</v>
      </c>
      <c r="B99" s="35" t="s">
        <v>951</v>
      </c>
      <c r="C99" s="36" t="s">
        <v>522</v>
      </c>
      <c r="D99" s="161" t="e">
        <f>VLOOKUP(A99,[5]OAC!A$1:AR$65536,41,FALSE)</f>
        <v>#N/A</v>
      </c>
      <c r="E99" s="158"/>
      <c r="F99" s="111"/>
    </row>
    <row r="100" spans="1:6" ht="15">
      <c r="A100" s="116"/>
      <c r="B100" s="31" t="s">
        <v>789</v>
      </c>
      <c r="C100" s="34"/>
      <c r="D100" s="115"/>
      <c r="E100" s="158"/>
      <c r="F100" s="111"/>
    </row>
    <row r="101" spans="1:6">
      <c r="A101" s="175" t="s">
        <v>759</v>
      </c>
      <c r="B101" s="82" t="s">
        <v>1018</v>
      </c>
      <c r="C101" s="84" t="s">
        <v>697</v>
      </c>
      <c r="D101" s="159">
        <f>VLOOKUP(A101,[6]DRE!A$1:AR$65536,41,FALSE)</f>
        <v>509.65000000000003</v>
      </c>
      <c r="E101" s="158"/>
      <c r="F101" s="111"/>
    </row>
    <row r="102" spans="1:6">
      <c r="A102" s="192" t="s">
        <v>728</v>
      </c>
      <c r="B102" s="82" t="s">
        <v>77</v>
      </c>
      <c r="C102" s="84" t="s">
        <v>697</v>
      </c>
      <c r="D102" s="159">
        <f>VLOOKUP(A102,[6]DRE!A$1:AR$65536,41,FALSE)</f>
        <v>613.8900000000001</v>
      </c>
      <c r="E102" s="158"/>
      <c r="F102" s="111"/>
    </row>
    <row r="103" spans="1:6">
      <c r="A103" s="192" t="s">
        <v>729</v>
      </c>
      <c r="B103" s="82" t="s">
        <v>622</v>
      </c>
      <c r="C103" s="84" t="s">
        <v>698</v>
      </c>
      <c r="D103" s="159">
        <f>VLOOKUP(A103,[6]DRE!A$1:AR$65536,41,FALSE)</f>
        <v>51.709999999999994</v>
      </c>
      <c r="E103" s="158"/>
      <c r="F103" s="111"/>
    </row>
    <row r="104" spans="1:6" ht="9" customHeight="1">
      <c r="A104" s="192" t="s">
        <v>730</v>
      </c>
      <c r="B104" s="86" t="s">
        <v>731</v>
      </c>
      <c r="C104" s="85" t="s">
        <v>530</v>
      </c>
      <c r="D104" s="159">
        <f>VLOOKUP(A104,[6]DRE!A$1:AR$65536,41,FALSE)</f>
        <v>7.61</v>
      </c>
      <c r="E104" s="158"/>
      <c r="F104" s="111"/>
    </row>
    <row r="105" spans="1:6">
      <c r="A105" s="175" t="s">
        <v>805</v>
      </c>
      <c r="B105" s="35" t="s">
        <v>670</v>
      </c>
      <c r="C105" s="32" t="s">
        <v>523</v>
      </c>
      <c r="D105" s="159" t="e">
        <f>VLOOKUP(A105,[6]DRE!A$1:AR$65536,41,FALSE)</f>
        <v>#N/A</v>
      </c>
      <c r="E105" s="158"/>
      <c r="F105" s="111"/>
    </row>
    <row r="106" spans="1:6">
      <c r="A106" s="175" t="s">
        <v>806</v>
      </c>
      <c r="B106" s="35" t="s">
        <v>807</v>
      </c>
      <c r="C106" s="32" t="s">
        <v>523</v>
      </c>
      <c r="D106" s="159">
        <f>VLOOKUP(A106,[6]DRE!A$1:AR$65536,41,FALSE)</f>
        <v>29.62</v>
      </c>
      <c r="E106" s="158"/>
      <c r="F106" s="111"/>
    </row>
    <row r="107" spans="1:6">
      <c r="A107" s="168" t="s">
        <v>173</v>
      </c>
      <c r="B107" s="35" t="s">
        <v>174</v>
      </c>
      <c r="C107" s="32" t="s">
        <v>523</v>
      </c>
      <c r="D107" s="159" t="e">
        <f>VLOOKUP(A107,[6]DRE!A$1:AR$65536,41,FALSE)</f>
        <v>#N/A</v>
      </c>
      <c r="E107" s="158"/>
      <c r="F107" s="111"/>
    </row>
    <row r="108" spans="1:6">
      <c r="A108" s="168" t="s">
        <v>710</v>
      </c>
      <c r="B108" s="35" t="s">
        <v>755</v>
      </c>
      <c r="C108" s="32" t="s">
        <v>523</v>
      </c>
      <c r="D108" s="159">
        <f>VLOOKUP(A108,[6]DRE!A$1:AR$65536,41,FALSE)</f>
        <v>5.7799999999999994</v>
      </c>
      <c r="E108" s="158"/>
      <c r="F108" s="110"/>
    </row>
    <row r="109" spans="1:6">
      <c r="A109" s="168" t="s">
        <v>845</v>
      </c>
      <c r="B109" s="35" t="s">
        <v>919</v>
      </c>
      <c r="C109" s="32" t="s">
        <v>523</v>
      </c>
      <c r="D109" s="159" t="e">
        <f>VLOOKUP(A109,[6]DRE!A$1:AR$65536,41,FALSE)</f>
        <v>#N/A</v>
      </c>
      <c r="E109" s="158"/>
      <c r="F109" s="110"/>
    </row>
    <row r="110" spans="1:6">
      <c r="A110" s="168" t="s">
        <v>711</v>
      </c>
      <c r="B110" s="35" t="s">
        <v>756</v>
      </c>
      <c r="C110" s="32" t="s">
        <v>523</v>
      </c>
      <c r="D110" s="159" t="e">
        <f>VLOOKUP(A110,[6]DRE!A$1:AR$65536,41,FALSE)</f>
        <v>#N/A</v>
      </c>
      <c r="E110" s="158"/>
    </row>
    <row r="111" spans="1:6">
      <c r="A111" s="168" t="s">
        <v>712</v>
      </c>
      <c r="B111" s="35" t="s">
        <v>175</v>
      </c>
      <c r="C111" s="32" t="s">
        <v>523</v>
      </c>
      <c r="D111" s="159" t="e">
        <f>VLOOKUP(A111,[6]DRE!A$1:AR$65536,41,FALSE)</f>
        <v>#N/A</v>
      </c>
      <c r="E111" s="158"/>
    </row>
    <row r="112" spans="1:6">
      <c r="A112" s="168" t="s">
        <v>180</v>
      </c>
      <c r="B112" s="35" t="s">
        <v>1020</v>
      </c>
      <c r="C112" s="36" t="s">
        <v>531</v>
      </c>
      <c r="D112" s="159">
        <f>VLOOKUP(A112,[6]DRE!A$1:AR$65536,41,FALSE)</f>
        <v>2525.3900000000003</v>
      </c>
      <c r="E112" s="158"/>
    </row>
    <row r="113" spans="1:5">
      <c r="A113" s="168" t="s">
        <v>1011</v>
      </c>
      <c r="B113" s="35" t="s">
        <v>1021</v>
      </c>
      <c r="C113" s="36" t="s">
        <v>531</v>
      </c>
      <c r="D113" s="159">
        <f>VLOOKUP(A113,[6]DRE!A$1:AR$65536,41,FALSE)</f>
        <v>3025.1899999999996</v>
      </c>
      <c r="E113" s="158"/>
    </row>
    <row r="114" spans="1:5">
      <c r="A114" s="168" t="s">
        <v>1012</v>
      </c>
      <c r="B114" s="35" t="s">
        <v>1022</v>
      </c>
      <c r="C114" s="36" t="s">
        <v>531</v>
      </c>
      <c r="D114" s="159">
        <f>VLOOKUP(A114,[6]DRE!A$1:AR$65536,41,FALSE)</f>
        <v>3785.3399999999997</v>
      </c>
      <c r="E114" s="158"/>
    </row>
    <row r="115" spans="1:5">
      <c r="A115" s="168" t="s">
        <v>1013</v>
      </c>
      <c r="B115" s="35" t="s">
        <v>1023</v>
      </c>
      <c r="C115" s="36" t="s">
        <v>531</v>
      </c>
      <c r="D115" s="159">
        <f>VLOOKUP(A115,[6]DRE!A$1:AR$65536,41,FALSE)</f>
        <v>4086.62</v>
      </c>
      <c r="E115" s="158"/>
    </row>
    <row r="116" spans="1:5">
      <c r="A116" s="168" t="s">
        <v>184</v>
      </c>
      <c r="B116" s="35" t="s">
        <v>210</v>
      </c>
      <c r="C116" s="36" t="s">
        <v>522</v>
      </c>
      <c r="D116" s="159">
        <f>VLOOKUP(A116,[6]DRE!A$1:AR$65536,41,FALSE)</f>
        <v>17090.43</v>
      </c>
      <c r="E116" s="158"/>
    </row>
    <row r="117" spans="1:5">
      <c r="A117" s="168" t="s">
        <v>847</v>
      </c>
      <c r="B117" s="37" t="s">
        <v>920</v>
      </c>
      <c r="C117" s="36" t="s">
        <v>531</v>
      </c>
      <c r="D117" s="159" t="e">
        <f>VLOOKUP(A117,[6]DRE!A$1:AR$65536,41,FALSE)</f>
        <v>#N/A</v>
      </c>
      <c r="E117" s="158"/>
    </row>
    <row r="118" spans="1:5">
      <c r="A118" s="168" t="s">
        <v>890</v>
      </c>
      <c r="B118" s="37" t="s">
        <v>891</v>
      </c>
      <c r="C118" s="36" t="s">
        <v>531</v>
      </c>
      <c r="D118" s="159">
        <f>VLOOKUP(A118,[6]DRE!A$1:AR$65536,41,FALSE)</f>
        <v>162.14000000000001</v>
      </c>
      <c r="E118" s="158"/>
    </row>
    <row r="119" spans="1:5">
      <c r="A119" s="168" t="s">
        <v>817</v>
      </c>
      <c r="B119" s="37" t="s">
        <v>818</v>
      </c>
      <c r="C119" s="36" t="s">
        <v>531</v>
      </c>
      <c r="D119" s="159">
        <f>VLOOKUP(A119,[6]DRE!A$1:AR$65536,41,FALSE)</f>
        <v>259.76</v>
      </c>
      <c r="E119" s="158"/>
    </row>
    <row r="120" spans="1:5">
      <c r="A120" s="168" t="s">
        <v>848</v>
      </c>
      <c r="B120" s="37" t="s">
        <v>849</v>
      </c>
      <c r="C120" s="36" t="s">
        <v>531</v>
      </c>
      <c r="D120" s="159" t="e">
        <f>VLOOKUP(A120,[6]DRE!A$1:AR$65536,41,FALSE)</f>
        <v>#N/A</v>
      </c>
      <c r="E120" s="158"/>
    </row>
    <row r="121" spans="1:5">
      <c r="A121" s="168" t="s">
        <v>815</v>
      </c>
      <c r="B121" s="37" t="s">
        <v>816</v>
      </c>
      <c r="C121" s="36" t="s">
        <v>531</v>
      </c>
      <c r="D121" s="159">
        <f>VLOOKUP(A121,[6]DRE!A$1:AR$65536,41,FALSE)</f>
        <v>158.18</v>
      </c>
      <c r="E121" s="158"/>
    </row>
    <row r="122" spans="1:5">
      <c r="A122" s="168" t="s">
        <v>850</v>
      </c>
      <c r="B122" s="37" t="s">
        <v>851</v>
      </c>
      <c r="C122" s="36" t="s">
        <v>531</v>
      </c>
      <c r="D122" s="159" t="e">
        <f>VLOOKUP(A122,[6]DRE!A$1:AR$65536,41,FALSE)</f>
        <v>#N/A</v>
      </c>
      <c r="E122" s="158"/>
    </row>
    <row r="123" spans="1:5">
      <c r="A123" s="168" t="s">
        <v>852</v>
      </c>
      <c r="B123" s="37" t="s">
        <v>853</v>
      </c>
      <c r="C123" s="36" t="s">
        <v>531</v>
      </c>
      <c r="D123" s="159" t="e">
        <f>VLOOKUP(A123,[6]DRE!A$1:AR$65536,41,FALSE)</f>
        <v>#N/A</v>
      </c>
      <c r="E123" s="158"/>
    </row>
    <row r="124" spans="1:5">
      <c r="A124" s="168" t="s">
        <v>194</v>
      </c>
      <c r="B124" s="37" t="s">
        <v>221</v>
      </c>
      <c r="C124" s="36" t="s">
        <v>531</v>
      </c>
      <c r="D124" s="159">
        <f>VLOOKUP(A124,[6]DRE!A$1:AR$65536,41,FALSE)</f>
        <v>289.15999999999997</v>
      </c>
      <c r="E124" s="158"/>
    </row>
    <row r="125" spans="1:5">
      <c r="A125" s="168" t="s">
        <v>195</v>
      </c>
      <c r="B125" s="37" t="s">
        <v>196</v>
      </c>
      <c r="C125" s="36" t="s">
        <v>531</v>
      </c>
      <c r="D125" s="159">
        <f>VLOOKUP(A125,[6]DRE!A$1:AR$65536,41,FALSE)</f>
        <v>89.039999999999992</v>
      </c>
      <c r="E125" s="158"/>
    </row>
    <row r="126" spans="1:5">
      <c r="A126" s="168" t="s">
        <v>796</v>
      </c>
      <c r="B126" s="37" t="s">
        <v>797</v>
      </c>
      <c r="C126" s="36" t="s">
        <v>531</v>
      </c>
      <c r="D126" s="159">
        <f>VLOOKUP(A126,[6]DRE!A$1:AR$65536,41,FALSE)</f>
        <v>72.13</v>
      </c>
      <c r="E126" s="158"/>
    </row>
    <row r="127" spans="1:5">
      <c r="A127" s="168" t="s">
        <v>197</v>
      </c>
      <c r="B127" s="37" t="s">
        <v>198</v>
      </c>
      <c r="C127" s="36" t="s">
        <v>531</v>
      </c>
      <c r="D127" s="159" t="e">
        <f>VLOOKUP(A127,[6]DRE!A$1:AR$65536,41,FALSE)</f>
        <v>#N/A</v>
      </c>
      <c r="E127" s="158"/>
    </row>
    <row r="128" spans="1:5">
      <c r="A128" s="168" t="s">
        <v>861</v>
      </c>
      <c r="B128" s="37" t="s">
        <v>862</v>
      </c>
      <c r="C128" s="36" t="s">
        <v>531</v>
      </c>
      <c r="D128" s="159" t="e">
        <f>VLOOKUP(A128,[6]DRE!A$1:AR$65536,41,FALSE)</f>
        <v>#N/A</v>
      </c>
      <c r="E128" s="158"/>
    </row>
    <row r="129" spans="1:5">
      <c r="A129" s="168" t="s">
        <v>854</v>
      </c>
      <c r="B129" s="37" t="s">
        <v>855</v>
      </c>
      <c r="C129" s="36" t="s">
        <v>531</v>
      </c>
      <c r="D129" s="159">
        <f>VLOOKUP(A129,[6]DRE!A$1:AR$65536,41,FALSE)</f>
        <v>68.680000000000007</v>
      </c>
      <c r="E129" s="158"/>
    </row>
    <row r="130" spans="1:5">
      <c r="A130" s="168" t="s">
        <v>1154</v>
      </c>
      <c r="B130" s="37" t="s">
        <v>1155</v>
      </c>
      <c r="C130" s="36" t="s">
        <v>531</v>
      </c>
      <c r="D130" s="159">
        <f>VLOOKUP(A130,[6]DRE!A$1:AR$65536,41,FALSE)</f>
        <v>60.620000000000005</v>
      </c>
      <c r="E130" s="158"/>
    </row>
    <row r="131" spans="1:5">
      <c r="A131" s="168" t="s">
        <v>81</v>
      </c>
      <c r="B131" s="37" t="s">
        <v>82</v>
      </c>
      <c r="C131" s="36" t="s">
        <v>531</v>
      </c>
      <c r="D131" s="159">
        <f>VLOOKUP(A131,[6]DRE!A$1:AR$65536,41,FALSE)</f>
        <v>124.47000000000001</v>
      </c>
      <c r="E131" s="158"/>
    </row>
    <row r="132" spans="1:5">
      <c r="A132" s="168" t="s">
        <v>819</v>
      </c>
      <c r="B132" s="37" t="s">
        <v>820</v>
      </c>
      <c r="C132" s="36" t="s">
        <v>531</v>
      </c>
      <c r="D132" s="159">
        <f>VLOOKUP(A132,[6]DRE!A$1:AR$65536,41,FALSE)</f>
        <v>131</v>
      </c>
      <c r="E132" s="158"/>
    </row>
    <row r="133" spans="1:5">
      <c r="A133" s="168" t="s">
        <v>733</v>
      </c>
      <c r="B133" s="37" t="s">
        <v>222</v>
      </c>
      <c r="C133" s="36" t="s">
        <v>531</v>
      </c>
      <c r="D133" s="159">
        <f>VLOOKUP(A133,[6]DRE!A$1:AR$65536,41,FALSE)</f>
        <v>69.38</v>
      </c>
      <c r="E133" s="158"/>
    </row>
    <row r="134" spans="1:5">
      <c r="A134" s="168" t="s">
        <v>734</v>
      </c>
      <c r="B134" s="37" t="s">
        <v>223</v>
      </c>
      <c r="C134" s="36" t="s">
        <v>531</v>
      </c>
      <c r="D134" s="159" t="e">
        <f>VLOOKUP(A134,[6]DRE!A$1:AR$65536,41,FALSE)</f>
        <v>#N/A</v>
      </c>
      <c r="E134" s="158"/>
    </row>
    <row r="135" spans="1:5">
      <c r="A135" s="168" t="s">
        <v>858</v>
      </c>
      <c r="B135" s="37" t="s">
        <v>859</v>
      </c>
      <c r="C135" s="36" t="s">
        <v>522</v>
      </c>
      <c r="D135" s="159">
        <f>VLOOKUP(A135,[6]DRE!A$1:AR$65536,41,FALSE)</f>
        <v>2163.54</v>
      </c>
      <c r="E135" s="158"/>
    </row>
    <row r="136" spans="1:5">
      <c r="A136" s="168" t="s">
        <v>921</v>
      </c>
      <c r="B136" s="37" t="s">
        <v>922</v>
      </c>
      <c r="C136" s="36" t="s">
        <v>522</v>
      </c>
      <c r="D136" s="159" t="e">
        <f>VLOOKUP(A136,[6]DRE!A$1:AR$65536,41,FALSE)</f>
        <v>#N/A</v>
      </c>
      <c r="E136" s="158"/>
    </row>
    <row r="137" spans="1:5">
      <c r="A137" s="168" t="s">
        <v>718</v>
      </c>
      <c r="B137" s="37" t="s">
        <v>719</v>
      </c>
      <c r="C137" s="36" t="s">
        <v>522</v>
      </c>
      <c r="D137" s="159" t="e">
        <f>VLOOKUP(A137,[6]DRE!A$1:AR$65536,41,FALSE)</f>
        <v>#N/A</v>
      </c>
      <c r="E137" s="158"/>
    </row>
    <row r="138" spans="1:5">
      <c r="A138" s="168" t="s">
        <v>199</v>
      </c>
      <c r="B138" s="37" t="s">
        <v>224</v>
      </c>
      <c r="C138" s="36" t="s">
        <v>531</v>
      </c>
      <c r="D138" s="159" t="e">
        <f>VLOOKUP(A138,[6]DRE!A$1:AR$65536,41,FALSE)</f>
        <v>#N/A</v>
      </c>
      <c r="E138" s="158"/>
    </row>
    <row r="139" spans="1:5">
      <c r="A139" s="168" t="s">
        <v>856</v>
      </c>
      <c r="B139" s="37" t="s">
        <v>857</v>
      </c>
      <c r="C139" s="36" t="s">
        <v>531</v>
      </c>
      <c r="D139" s="159" t="e">
        <f>VLOOKUP(A139,[6]DRE!A$1:AR$65536,41,FALSE)</f>
        <v>#N/A</v>
      </c>
      <c r="E139" s="158"/>
    </row>
    <row r="140" spans="1:5">
      <c r="A140" s="168" t="s">
        <v>76</v>
      </c>
      <c r="B140" s="37" t="s">
        <v>78</v>
      </c>
      <c r="C140" s="36" t="s">
        <v>531</v>
      </c>
      <c r="D140" s="159" t="e">
        <f>VLOOKUP(A140,[6]DRE!A$1:AR$65536,41,FALSE)</f>
        <v>#N/A</v>
      </c>
      <c r="E140" s="158"/>
    </row>
    <row r="141" spans="1:5">
      <c r="A141" s="168" t="s">
        <v>225</v>
      </c>
      <c r="B141" s="37" t="s">
        <v>226</v>
      </c>
      <c r="C141" s="36" t="s">
        <v>531</v>
      </c>
      <c r="D141" s="159">
        <f>VLOOKUP(A141,[6]DRE!A$1:AR$65536,41,FALSE)</f>
        <v>354.17</v>
      </c>
      <c r="E141" s="158"/>
    </row>
    <row r="142" spans="1:5">
      <c r="A142" s="168" t="s">
        <v>3</v>
      </c>
      <c r="B142" s="37" t="s">
        <v>1016</v>
      </c>
      <c r="C142" s="36" t="s">
        <v>531</v>
      </c>
      <c r="D142" s="159">
        <f>VLOOKUP(A142,[6]DRE!A$1:AR$65536,41,FALSE)</f>
        <v>497.44908000000004</v>
      </c>
      <c r="E142" s="157"/>
    </row>
    <row r="143" spans="1:5">
      <c r="A143" s="168" t="s">
        <v>227</v>
      </c>
      <c r="B143" s="37" t="s">
        <v>228</v>
      </c>
      <c r="C143" s="36" t="s">
        <v>531</v>
      </c>
      <c r="D143" s="159" t="e">
        <f>VLOOKUP(A143,[6]DRE!A$1:AR$65536,41,FALSE)</f>
        <v>#N/A</v>
      </c>
      <c r="E143" s="158"/>
    </row>
    <row r="144" spans="1:5">
      <c r="A144" s="168" t="s">
        <v>229</v>
      </c>
      <c r="B144" s="37" t="s">
        <v>230</v>
      </c>
      <c r="C144" s="36" t="s">
        <v>522</v>
      </c>
      <c r="D144" s="159" t="e">
        <f>VLOOKUP(A144,[6]DRE!A$1:AR$65536,41,FALSE)</f>
        <v>#N/A</v>
      </c>
      <c r="E144" s="158"/>
    </row>
    <row r="145" spans="1:6">
      <c r="A145" s="168" t="s">
        <v>232</v>
      </c>
      <c r="B145" s="37" t="s">
        <v>231</v>
      </c>
      <c r="C145" s="36" t="s">
        <v>522</v>
      </c>
      <c r="D145" s="159" t="e">
        <f>VLOOKUP(A145,[6]DRE!A$1:AR$65536,41,FALSE)</f>
        <v>#N/A</v>
      </c>
      <c r="E145" s="158"/>
    </row>
    <row r="146" spans="1:6">
      <c r="A146" s="168" t="s">
        <v>943</v>
      </c>
      <c r="B146" s="37" t="s">
        <v>944</v>
      </c>
      <c r="C146" s="36" t="s">
        <v>522</v>
      </c>
      <c r="D146" s="159">
        <f>VLOOKUP(A146,[6]DRE!A$1:AR$65536,41,FALSE)</f>
        <v>258.93</v>
      </c>
      <c r="E146" s="158"/>
    </row>
    <row r="147" spans="1:6">
      <c r="A147" s="168" t="s">
        <v>945</v>
      </c>
      <c r="B147" s="37" t="s">
        <v>946</v>
      </c>
      <c r="C147" s="36" t="s">
        <v>522</v>
      </c>
      <c r="D147" s="159">
        <f>VLOOKUP(A147,[6]DRE!A$1:AR$65536,41,FALSE)</f>
        <v>308.95999999999998</v>
      </c>
      <c r="E147" s="158"/>
    </row>
    <row r="148" spans="1:6">
      <c r="A148" s="168" t="s">
        <v>880</v>
      </c>
      <c r="B148" s="37" t="s">
        <v>881</v>
      </c>
      <c r="C148" s="36" t="s">
        <v>522</v>
      </c>
      <c r="D148" s="159">
        <f>VLOOKUP(A148,[6]DRE!A$1:AR$65536,41,FALSE)</f>
        <v>380.34999999999997</v>
      </c>
      <c r="E148" s="158"/>
    </row>
    <row r="149" spans="1:6">
      <c r="A149" s="168" t="s">
        <v>233</v>
      </c>
      <c r="B149" s="37" t="s">
        <v>235</v>
      </c>
      <c r="C149" s="36" t="s">
        <v>522</v>
      </c>
      <c r="D149" s="159" t="e">
        <f>VLOOKUP(A149,[6]DRE!A$1:AR$65536,41,FALSE)</f>
        <v>#N/A</v>
      </c>
      <c r="E149" s="158"/>
    </row>
    <row r="150" spans="1:6">
      <c r="A150" s="168" t="s">
        <v>878</v>
      </c>
      <c r="B150" s="37" t="s">
        <v>879</v>
      </c>
      <c r="C150" s="36" t="s">
        <v>522</v>
      </c>
      <c r="D150" s="159" t="e">
        <f>VLOOKUP(A150,[6]DRE!A$1:AR$65536,41,FALSE)</f>
        <v>#N/A</v>
      </c>
      <c r="E150" s="158"/>
    </row>
    <row r="151" spans="1:6">
      <c r="A151" s="168" t="s">
        <v>5</v>
      </c>
      <c r="B151" s="37" t="s">
        <v>1017</v>
      </c>
      <c r="C151" s="36" t="s">
        <v>522</v>
      </c>
      <c r="D151" s="159">
        <f>VLOOKUP(A151,[6]DRE!A$1:AR$65536,41,FALSE)</f>
        <v>2048.6573399999997</v>
      </c>
      <c r="E151" s="157"/>
    </row>
    <row r="152" spans="1:6">
      <c r="A152" s="168" t="s">
        <v>79</v>
      </c>
      <c r="B152" s="37" t="s">
        <v>80</v>
      </c>
      <c r="C152" s="36" t="s">
        <v>522</v>
      </c>
      <c r="D152" s="159" t="e">
        <f>VLOOKUP(A152,[6]DRE!A$1:AR$65536,41,FALSE)</f>
        <v>#N/A</v>
      </c>
      <c r="E152" s="158"/>
    </row>
    <row r="153" spans="1:6">
      <c r="A153" s="168" t="s">
        <v>236</v>
      </c>
      <c r="B153" s="37" t="s">
        <v>234</v>
      </c>
      <c r="C153" s="36" t="s">
        <v>522</v>
      </c>
      <c r="D153" s="159" t="e">
        <f>VLOOKUP(A153,[6]DRE!A$1:AR$65536,41,FALSE)</f>
        <v>#N/A</v>
      </c>
      <c r="E153" s="158"/>
    </row>
    <row r="154" spans="1:6">
      <c r="A154" s="168" t="s">
        <v>978</v>
      </c>
      <c r="B154" s="37" t="s">
        <v>979</v>
      </c>
      <c r="C154" s="36" t="s">
        <v>522</v>
      </c>
      <c r="D154" s="159">
        <f>VLOOKUP(A154,[6]DRE!A$1:AR$65536,41,FALSE)</f>
        <v>965.37000000000012</v>
      </c>
      <c r="E154" s="158"/>
    </row>
    <row r="155" spans="1:6">
      <c r="A155" s="168" t="s">
        <v>1004</v>
      </c>
      <c r="B155" s="37" t="s">
        <v>1005</v>
      </c>
      <c r="C155" s="36" t="s">
        <v>522</v>
      </c>
      <c r="D155" s="159">
        <f>VLOOKUP(A155,[6]DRE!A$1:AR$65536,41,FALSE)</f>
        <v>1402.03</v>
      </c>
      <c r="E155" s="158"/>
    </row>
    <row r="156" spans="1:6">
      <c r="A156" s="168" t="s">
        <v>980</v>
      </c>
      <c r="B156" s="37" t="s">
        <v>981</v>
      </c>
      <c r="C156" s="36" t="s">
        <v>522</v>
      </c>
      <c r="D156" s="159">
        <f>VLOOKUP(A156,[6]DRE!A$1:AR$65536,41,FALSE)</f>
        <v>1354.21</v>
      </c>
      <c r="E156" s="158"/>
    </row>
    <row r="157" spans="1:6">
      <c r="A157" s="168" t="s">
        <v>1139</v>
      </c>
      <c r="B157" s="37" t="s">
        <v>1140</v>
      </c>
      <c r="C157" s="36" t="s">
        <v>522</v>
      </c>
      <c r="D157" s="159">
        <f>VLOOKUP(A157,[6]DRE!A$1:AR$65536,41,FALSE)</f>
        <v>1613.1699999999998</v>
      </c>
      <c r="E157" s="158"/>
    </row>
    <row r="158" spans="1:6">
      <c r="A158" s="168" t="s">
        <v>1006</v>
      </c>
      <c r="B158" s="37" t="s">
        <v>1007</v>
      </c>
      <c r="C158" s="36" t="s">
        <v>522</v>
      </c>
      <c r="D158" s="159">
        <f>VLOOKUP(A158,[6]DRE!A$1:AR$65536,41,FALSE)</f>
        <v>1834.6599999999999</v>
      </c>
      <c r="E158" s="158"/>
    </row>
    <row r="159" spans="1:6">
      <c r="A159" s="168" t="s">
        <v>982</v>
      </c>
      <c r="B159" s="37" t="s">
        <v>983</v>
      </c>
      <c r="C159" s="36" t="s">
        <v>522</v>
      </c>
      <c r="D159" s="159">
        <f>VLOOKUP(A159,[6]DRE!A$1:AR$65536,41,FALSE)</f>
        <v>2238.66</v>
      </c>
      <c r="E159" s="158"/>
      <c r="F159" s="4"/>
    </row>
    <row r="160" spans="1:6">
      <c r="A160" s="168" t="s">
        <v>984</v>
      </c>
      <c r="B160" s="37" t="s">
        <v>0</v>
      </c>
      <c r="C160" s="36" t="s">
        <v>522</v>
      </c>
      <c r="D160" s="159" t="e">
        <f>VLOOKUP(A160,[6]DRE!A$1:AR$65536,41,FALSE)</f>
        <v>#N/A</v>
      </c>
      <c r="E160" s="158"/>
    </row>
    <row r="161" spans="1:7">
      <c r="A161" s="168" t="s">
        <v>1132</v>
      </c>
      <c r="B161" s="37" t="s">
        <v>1133</v>
      </c>
      <c r="C161" s="36" t="s">
        <v>522</v>
      </c>
      <c r="D161" s="159" t="e">
        <f>VLOOKUP(A161,[6]DRE!A$1:AR$65536,41,FALSE)</f>
        <v>#N/A</v>
      </c>
      <c r="E161" s="158"/>
    </row>
    <row r="162" spans="1:7">
      <c r="A162" s="168" t="s">
        <v>1</v>
      </c>
      <c r="B162" s="37" t="s">
        <v>2</v>
      </c>
      <c r="C162" s="36" t="s">
        <v>522</v>
      </c>
      <c r="D162" s="159" t="e">
        <f>VLOOKUP(A162,[6]DRE!A$1:AR$65536,41,FALSE)</f>
        <v>#N/A</v>
      </c>
      <c r="E162" s="158"/>
    </row>
    <row r="163" spans="1:7">
      <c r="A163" s="168" t="s">
        <v>825</v>
      </c>
      <c r="B163" s="37" t="s">
        <v>829</v>
      </c>
      <c r="C163" s="36" t="s">
        <v>531</v>
      </c>
      <c r="D163" s="159">
        <f>VLOOKUP(A163,[6]DRE!A$1:AR$65536,41,FALSE)</f>
        <v>180.26999999999998</v>
      </c>
      <c r="E163" s="158"/>
    </row>
    <row r="164" spans="1:7">
      <c r="A164" s="168" t="s">
        <v>826</v>
      </c>
      <c r="B164" s="37" t="s">
        <v>830</v>
      </c>
      <c r="C164" s="36" t="s">
        <v>531</v>
      </c>
      <c r="D164" s="159">
        <f>VLOOKUP(A164,[6]DRE!A$1:AR$65536,41,FALSE)</f>
        <v>335.77</v>
      </c>
      <c r="E164" s="158"/>
    </row>
    <row r="165" spans="1:7">
      <c r="A165" s="168" t="s">
        <v>827</v>
      </c>
      <c r="B165" s="37" t="s">
        <v>831</v>
      </c>
      <c r="C165" s="36" t="s">
        <v>531</v>
      </c>
      <c r="D165" s="159" t="e">
        <f>VLOOKUP(A165,[6]DRE!A$1:AR$65536,41,FALSE)</f>
        <v>#N/A</v>
      </c>
      <c r="E165" s="158"/>
    </row>
    <row r="166" spans="1:7">
      <c r="A166" s="168" t="s">
        <v>828</v>
      </c>
      <c r="B166" s="37" t="s">
        <v>832</v>
      </c>
      <c r="C166" s="36" t="s">
        <v>531</v>
      </c>
      <c r="D166" s="159" t="e">
        <f>VLOOKUP(A166,[6]DRE!A$1:AR$65536,41,FALSE)</f>
        <v>#N/A</v>
      </c>
      <c r="E166" s="158"/>
    </row>
    <row r="167" spans="1:7">
      <c r="A167" s="168" t="s">
        <v>923</v>
      </c>
      <c r="B167" s="37" t="s">
        <v>924</v>
      </c>
      <c r="C167" s="36" t="s">
        <v>531</v>
      </c>
      <c r="D167" s="159" t="e">
        <f>VLOOKUP(A167,[6]DRE!A$1:AR$65536,41,FALSE)</f>
        <v>#N/A</v>
      </c>
      <c r="E167" s="158"/>
    </row>
    <row r="168" spans="1:7">
      <c r="A168" s="168" t="s">
        <v>798</v>
      </c>
      <c r="B168" s="37" t="s">
        <v>799</v>
      </c>
      <c r="C168" s="36" t="s">
        <v>531</v>
      </c>
      <c r="D168" s="159">
        <f>VLOOKUP(A168,[6]DRE!A$1:AR$65536,41,FALSE)</f>
        <v>248.79999999999998</v>
      </c>
      <c r="E168" s="158"/>
    </row>
    <row r="169" spans="1:7">
      <c r="A169" s="168" t="s">
        <v>894</v>
      </c>
      <c r="B169" s="37" t="s">
        <v>895</v>
      </c>
      <c r="C169" s="36" t="s">
        <v>531</v>
      </c>
      <c r="D169" s="159">
        <f>VLOOKUP(A169,[6]DRE!A$1:AR$65536,41,FALSE)</f>
        <v>299.68</v>
      </c>
      <c r="E169" s="158"/>
    </row>
    <row r="170" spans="1:7">
      <c r="A170" s="168" t="s">
        <v>860</v>
      </c>
      <c r="B170" s="37" t="s">
        <v>925</v>
      </c>
      <c r="C170" s="36" t="s">
        <v>522</v>
      </c>
      <c r="D170" s="159" t="e">
        <f>VLOOKUP(A170,[6]DRE!A$1:AR$65536,41,FALSE)</f>
        <v>#N/A</v>
      </c>
      <c r="E170" s="158"/>
      <c r="F170" s="5"/>
      <c r="G170" s="5"/>
    </row>
    <row r="171" spans="1:7">
      <c r="A171" s="168" t="s">
        <v>1019</v>
      </c>
      <c r="B171" s="37" t="s">
        <v>838</v>
      </c>
      <c r="C171" s="36" t="s">
        <v>523</v>
      </c>
      <c r="D171" s="159">
        <f>VLOOKUP(A171,[6]DRE!A$1:AR$65536,41,FALSE)</f>
        <v>140.04000000000002</v>
      </c>
      <c r="E171" s="158"/>
      <c r="F171" s="4"/>
      <c r="G171" s="4"/>
    </row>
    <row r="172" spans="1:7" s="5" customFormat="1">
      <c r="A172" s="168" t="s">
        <v>808</v>
      </c>
      <c r="B172" s="37" t="s">
        <v>809</v>
      </c>
      <c r="C172" s="36" t="s">
        <v>523</v>
      </c>
      <c r="D172" s="159" t="e">
        <f>VLOOKUP(A172,[6]DRE!A$1:AR$65536,41,FALSE)</f>
        <v>#N/A</v>
      </c>
      <c r="E172" s="158"/>
      <c r="F172" s="4"/>
      <c r="G172" s="4"/>
    </row>
    <row r="173" spans="1:7" s="4" customFormat="1">
      <c r="A173" s="168" t="s">
        <v>823</v>
      </c>
      <c r="B173" s="37" t="s">
        <v>824</v>
      </c>
      <c r="C173" s="36" t="s">
        <v>523</v>
      </c>
      <c r="D173" s="159" t="e">
        <f>VLOOKUP(A173,[6]DRE!A$1:AR$65536,41,FALSE)</f>
        <v>#N/A</v>
      </c>
      <c r="E173" s="158"/>
    </row>
    <row r="174" spans="1:7" s="4" customFormat="1" ht="9" customHeight="1">
      <c r="A174" s="168" t="s">
        <v>884</v>
      </c>
      <c r="B174" s="37" t="s">
        <v>885</v>
      </c>
      <c r="C174" s="36" t="s">
        <v>521</v>
      </c>
      <c r="D174" s="159" t="e">
        <f>VLOOKUP(A174,[6]DRE!A$1:AR$65536,41,FALSE)</f>
        <v>#N/A</v>
      </c>
      <c r="E174" s="158"/>
    </row>
    <row r="175" spans="1:7" s="4" customFormat="1" ht="9" customHeight="1">
      <c r="A175" s="168" t="s">
        <v>835</v>
      </c>
      <c r="B175" s="37" t="s">
        <v>837</v>
      </c>
      <c r="C175" s="36" t="s">
        <v>523</v>
      </c>
      <c r="D175" s="159" t="e">
        <f>VLOOKUP(A175,[6]DRE!A$1:AR$65536,41,FALSE)</f>
        <v>#N/A</v>
      </c>
      <c r="E175" s="158"/>
    </row>
    <row r="176" spans="1:7" s="4" customFormat="1" ht="9" customHeight="1">
      <c r="A176" s="168" t="s">
        <v>836</v>
      </c>
      <c r="B176" s="37" t="s">
        <v>838</v>
      </c>
      <c r="C176" s="36" t="s">
        <v>523</v>
      </c>
      <c r="D176" s="159" t="e">
        <f>VLOOKUP(A176,[6]DRE!A$1:AR$65536,41,FALSE)</f>
        <v>#N/A</v>
      </c>
      <c r="E176" s="158"/>
    </row>
    <row r="177" spans="1:7" s="4" customFormat="1" ht="9" customHeight="1">
      <c r="A177" s="168" t="s">
        <v>57</v>
      </c>
      <c r="B177" s="33" t="s">
        <v>58</v>
      </c>
      <c r="C177" s="32" t="s">
        <v>523</v>
      </c>
      <c r="D177" s="159">
        <f>VLOOKUP(A177,[6]DRE!A$1:AR$65536,41,FALSE)</f>
        <v>120.49</v>
      </c>
      <c r="E177" s="158"/>
    </row>
    <row r="178" spans="1:7" s="4" customFormat="1" ht="9" customHeight="1">
      <c r="A178" s="168" t="s">
        <v>754</v>
      </c>
      <c r="B178" s="37" t="s">
        <v>237</v>
      </c>
      <c r="C178" s="36" t="s">
        <v>531</v>
      </c>
      <c r="D178" s="159" t="e">
        <f>VLOOKUP(A178,[6]DRE!A$1:AR$65536,41,FALSE)</f>
        <v>#N/A</v>
      </c>
      <c r="E178" s="158"/>
    </row>
    <row r="179" spans="1:7" s="4" customFormat="1" ht="9" customHeight="1">
      <c r="A179" s="168"/>
      <c r="B179" s="37"/>
      <c r="C179" s="36"/>
      <c r="D179" s="159"/>
      <c r="E179" s="158"/>
    </row>
    <row r="180" spans="1:7" s="4" customFormat="1" ht="9" customHeight="1">
      <c r="A180" s="168" t="s">
        <v>812</v>
      </c>
      <c r="B180" s="37" t="s">
        <v>814</v>
      </c>
      <c r="C180" s="36" t="s">
        <v>523</v>
      </c>
      <c r="D180" s="159">
        <f>VLOOKUP(A180,[6]DRE!A$1:AR$65536,41,FALSE)</f>
        <v>494.95000000000005</v>
      </c>
      <c r="E180" s="158"/>
    </row>
    <row r="181" spans="1:7" s="4" customFormat="1" ht="9" customHeight="1">
      <c r="A181" s="168" t="s">
        <v>810</v>
      </c>
      <c r="B181" s="37" t="s">
        <v>1008</v>
      </c>
      <c r="C181" s="36" t="s">
        <v>522</v>
      </c>
      <c r="D181" s="159">
        <f>VLOOKUP(A181,[6]DRE!A$1:AR$65536,41,FALSE)</f>
        <v>261.10000000000002</v>
      </c>
      <c r="E181" s="158"/>
    </row>
    <row r="182" spans="1:7" s="4" customFormat="1" ht="9" customHeight="1">
      <c r="A182" s="168" t="s">
        <v>1159</v>
      </c>
      <c r="B182" s="37" t="s">
        <v>1168</v>
      </c>
      <c r="C182" s="36" t="s">
        <v>522</v>
      </c>
      <c r="D182" s="159">
        <f>VLOOKUP(A182,[6]DRE!A$1:AR$65536,41,FALSE)</f>
        <v>12297.04</v>
      </c>
      <c r="E182" s="158"/>
    </row>
    <row r="183" spans="1:7" s="4" customFormat="1" ht="9" customHeight="1">
      <c r="A183" s="168"/>
      <c r="B183" s="37" t="s">
        <v>821</v>
      </c>
      <c r="C183" s="36" t="s">
        <v>521</v>
      </c>
      <c r="D183" s="159" t="e">
        <f>VLOOKUP(A183,[6]DRE!A$1:AR$65536,41,FALSE)</f>
        <v>#N/A</v>
      </c>
      <c r="E183" s="158"/>
    </row>
    <row r="184" spans="1:7" s="4" customFormat="1" ht="9" customHeight="1">
      <c r="A184" s="168"/>
      <c r="B184" s="37" t="s">
        <v>822</v>
      </c>
      <c r="C184" s="36" t="s">
        <v>522</v>
      </c>
      <c r="D184" s="159" t="e">
        <f>VLOOKUP(A184,[6]DRE!A$1:AR$65536,41,FALSE)</f>
        <v>#N/A</v>
      </c>
      <c r="E184" s="158"/>
    </row>
    <row r="185" spans="1:7" s="4" customFormat="1" ht="9" customHeight="1">
      <c r="A185" s="168"/>
      <c r="B185" s="37" t="s">
        <v>417</v>
      </c>
      <c r="C185" s="36" t="s">
        <v>521</v>
      </c>
      <c r="D185" s="159" t="e">
        <f>VLOOKUP(A185,[6]DRE!A$1:AR$65536,41,FALSE)</f>
        <v>#N/A</v>
      </c>
      <c r="E185" s="158"/>
      <c r="F185" s="6"/>
    </row>
    <row r="186" spans="1:7" s="4" customFormat="1" ht="9" customHeight="1">
      <c r="A186" s="114"/>
      <c r="B186" s="35"/>
      <c r="C186" s="32"/>
      <c r="D186" s="115"/>
      <c r="E186" s="158"/>
      <c r="F186" s="6"/>
      <c r="G186" s="6"/>
    </row>
    <row r="187" spans="1:7" s="4" customFormat="1" ht="15">
      <c r="A187" s="116"/>
      <c r="B187" s="31" t="s">
        <v>720</v>
      </c>
      <c r="C187" s="34"/>
      <c r="D187" s="115"/>
      <c r="E187" s="158"/>
      <c r="F187" s="6"/>
      <c r="G187" s="6"/>
    </row>
    <row r="188" spans="1:7">
      <c r="A188" s="162" t="s">
        <v>86</v>
      </c>
      <c r="B188" s="37" t="s">
        <v>87</v>
      </c>
      <c r="C188" s="90" t="s">
        <v>522</v>
      </c>
      <c r="D188" s="163">
        <f>VLOOKUP(A188,[7]SIN!A$1:AR$65536,41,FALSE)</f>
        <v>44447.65</v>
      </c>
      <c r="E188" s="158"/>
    </row>
    <row r="189" spans="1:7">
      <c r="A189" s="162" t="s">
        <v>843</v>
      </c>
      <c r="B189" s="37" t="s">
        <v>844</v>
      </c>
      <c r="C189" s="90" t="s">
        <v>521</v>
      </c>
      <c r="D189" s="163">
        <f>VLOOKUP(A189,[7]SIN!A$1:AR$65536,41,FALSE)</f>
        <v>16.29</v>
      </c>
      <c r="E189" s="158"/>
    </row>
    <row r="190" spans="1:7">
      <c r="A190" s="162" t="s">
        <v>846</v>
      </c>
      <c r="B190" s="37" t="s">
        <v>926</v>
      </c>
      <c r="C190" s="90" t="s">
        <v>521</v>
      </c>
      <c r="D190" s="163">
        <f>VLOOKUP(A190,[7]SIN!A$1:AR$65536,41,FALSE)</f>
        <v>23.019999999999996</v>
      </c>
      <c r="E190" s="158"/>
    </row>
    <row r="191" spans="1:7">
      <c r="A191" s="162" t="s">
        <v>927</v>
      </c>
      <c r="B191" s="37" t="s">
        <v>928</v>
      </c>
      <c r="C191" s="90" t="s">
        <v>521</v>
      </c>
      <c r="D191" s="163" t="e">
        <f>VLOOKUP(A191,[7]SIN!A$1:AR$65536,41,FALSE)</f>
        <v>#N/A</v>
      </c>
      <c r="E191" s="158"/>
    </row>
    <row r="192" spans="1:7">
      <c r="A192" s="162" t="s">
        <v>929</v>
      </c>
      <c r="B192" s="37" t="s">
        <v>930</v>
      </c>
      <c r="C192" s="90" t="s">
        <v>521</v>
      </c>
      <c r="D192" s="163" t="e">
        <f>VLOOKUP(A192,[7]SIN!A$1:AR$65536,41,FALSE)</f>
        <v>#N/A</v>
      </c>
      <c r="E192" s="158"/>
      <c r="F192" s="5"/>
    </row>
    <row r="193" spans="1:7">
      <c r="A193" s="162" t="s">
        <v>721</v>
      </c>
      <c r="B193" s="37" t="s">
        <v>931</v>
      </c>
      <c r="C193" s="90" t="s">
        <v>522</v>
      </c>
      <c r="D193" s="163">
        <f>VLOOKUP(A193,[7]SIN!A$1:AR$65536,41,FALSE)</f>
        <v>13.23</v>
      </c>
      <c r="E193" s="158"/>
      <c r="G193" s="5"/>
    </row>
    <row r="194" spans="1:7">
      <c r="A194" s="162" t="s">
        <v>722</v>
      </c>
      <c r="B194" s="37" t="s">
        <v>932</v>
      </c>
      <c r="C194" s="90" t="s">
        <v>522</v>
      </c>
      <c r="D194" s="163" t="e">
        <f>VLOOKUP(A194,[7]SIN!A$1:AR$65536,41,FALSE)</f>
        <v>#N/A</v>
      </c>
      <c r="E194" s="158"/>
    </row>
    <row r="195" spans="1:7">
      <c r="A195" s="162" t="s">
        <v>723</v>
      </c>
      <c r="B195" s="37" t="s">
        <v>726</v>
      </c>
      <c r="C195" s="90" t="s">
        <v>522</v>
      </c>
      <c r="D195" s="163" t="e">
        <f>VLOOKUP(A195,[7]SIN!A$1:AR$65536,41,FALSE)</f>
        <v>#N/A</v>
      </c>
      <c r="E195" s="158"/>
    </row>
    <row r="196" spans="1:7">
      <c r="A196" s="162" t="s">
        <v>724</v>
      </c>
      <c r="B196" s="37" t="s">
        <v>933</v>
      </c>
      <c r="C196" s="90" t="s">
        <v>521</v>
      </c>
      <c r="D196" s="163">
        <f>VLOOKUP(A196,[7]SIN!A$1:AR$65536,41,FALSE)</f>
        <v>355.13</v>
      </c>
      <c r="E196" s="158"/>
    </row>
    <row r="197" spans="1:7">
      <c r="A197" s="162" t="s">
        <v>725</v>
      </c>
      <c r="B197" s="37" t="s">
        <v>727</v>
      </c>
      <c r="C197" s="90" t="s">
        <v>522</v>
      </c>
      <c r="D197" s="163">
        <f>VLOOKUP(A197,[7]SIN!A$1:AR$65536,41,FALSE)</f>
        <v>31.4</v>
      </c>
      <c r="E197" s="158"/>
    </row>
    <row r="198" spans="1:7">
      <c r="A198" s="162" t="s">
        <v>84</v>
      </c>
      <c r="B198" s="37" t="s">
        <v>85</v>
      </c>
      <c r="C198" s="90" t="s">
        <v>522</v>
      </c>
      <c r="D198" s="163" t="e">
        <f>VLOOKUP(A198,[7]SIN!A$1:AR$65536,41,FALSE)</f>
        <v>#N/A</v>
      </c>
      <c r="E198" s="158"/>
    </row>
    <row r="199" spans="1:7" ht="15">
      <c r="A199" s="116"/>
      <c r="B199" s="31"/>
      <c r="C199" s="34"/>
      <c r="D199" s="115"/>
      <c r="E199" s="158"/>
    </row>
    <row r="200" spans="1:7" ht="15">
      <c r="A200" s="116"/>
      <c r="B200" s="31" t="s">
        <v>142</v>
      </c>
      <c r="C200" s="34"/>
      <c r="D200" s="115"/>
      <c r="E200" s="158"/>
    </row>
    <row r="201" spans="1:7">
      <c r="A201" s="167" t="s">
        <v>839</v>
      </c>
      <c r="B201" s="37" t="s">
        <v>841</v>
      </c>
      <c r="C201" s="36" t="s">
        <v>523</v>
      </c>
      <c r="D201" s="166">
        <f>VLOOKUP(A201,[8]OCO!A$1:AR$65536,41,FALSE)</f>
        <v>454.07000000000005</v>
      </c>
      <c r="E201" s="158"/>
    </row>
    <row r="202" spans="1:7">
      <c r="A202" s="167" t="s">
        <v>735</v>
      </c>
      <c r="B202" s="37" t="s">
        <v>934</v>
      </c>
      <c r="C202" s="36" t="s">
        <v>531</v>
      </c>
      <c r="D202" s="166">
        <f>VLOOKUP(A202,[8]OCO!A$1:AR$65536,41,FALSE)</f>
        <v>28.959999999999997</v>
      </c>
      <c r="E202" s="158"/>
    </row>
    <row r="203" spans="1:7">
      <c r="A203" s="167" t="s">
        <v>1003</v>
      </c>
      <c r="B203" s="37" t="s">
        <v>1010</v>
      </c>
      <c r="C203" s="36" t="s">
        <v>531</v>
      </c>
      <c r="D203" s="166">
        <f>VLOOKUP(A203,[8]OCO!A$1:AR$65536,41,FALSE)</f>
        <v>189.92000000000002</v>
      </c>
      <c r="E203" s="158"/>
    </row>
    <row r="204" spans="1:7">
      <c r="A204" s="167" t="s">
        <v>908</v>
      </c>
      <c r="B204" s="37" t="s">
        <v>909</v>
      </c>
      <c r="C204" s="36" t="s">
        <v>531</v>
      </c>
      <c r="D204" s="166" t="e">
        <f>VLOOKUP(A204,[8]OCO!A$1:AR$65536,41,FALSE)</f>
        <v>#N/A</v>
      </c>
      <c r="E204" s="158"/>
    </row>
    <row r="205" spans="1:7">
      <c r="A205" s="167" t="s">
        <v>811</v>
      </c>
      <c r="B205" s="37" t="s">
        <v>813</v>
      </c>
      <c r="C205" s="36" t="s">
        <v>523</v>
      </c>
      <c r="D205" s="166">
        <f>VLOOKUP(A205,[8]OCO!A$1:AR$65536,41,FALSE)</f>
        <v>159.15</v>
      </c>
      <c r="E205" s="158"/>
    </row>
    <row r="206" spans="1:7">
      <c r="A206" s="167" t="s">
        <v>761</v>
      </c>
      <c r="B206" s="37" t="s">
        <v>1142</v>
      </c>
      <c r="C206" s="36" t="s">
        <v>531</v>
      </c>
      <c r="D206" s="166">
        <f>VLOOKUP(A206,[8]OCO!A$1:AR$65536,41,FALSE)</f>
        <v>10.06</v>
      </c>
      <c r="E206" s="158"/>
    </row>
    <row r="207" spans="1:7">
      <c r="A207" s="167" t="s">
        <v>757</v>
      </c>
      <c r="B207" s="37" t="s">
        <v>1145</v>
      </c>
      <c r="C207" s="36" t="s">
        <v>531</v>
      </c>
      <c r="D207" s="166">
        <f>VLOOKUP(A207,[8]OCO!A$1:AR$65536,41,FALSE)</f>
        <v>14.009999999999998</v>
      </c>
      <c r="E207" s="158"/>
    </row>
    <row r="208" spans="1:7">
      <c r="A208" s="167" t="s">
        <v>758</v>
      </c>
      <c r="B208" s="37" t="s">
        <v>1144</v>
      </c>
      <c r="C208" s="36" t="s">
        <v>531</v>
      </c>
      <c r="D208" s="166">
        <f>VLOOKUP(A208,[8]OCO!A$1:AR$65536,41,FALSE)</f>
        <v>55.5</v>
      </c>
      <c r="E208" s="158"/>
    </row>
    <row r="209" spans="1:6">
      <c r="A209" s="167" t="s">
        <v>955</v>
      </c>
      <c r="B209" s="37" t="s">
        <v>1143</v>
      </c>
      <c r="C209" s="36" t="s">
        <v>521</v>
      </c>
      <c r="D209" s="166">
        <f>VLOOKUP(A209,[8]OCO!A$1:AR$65536,41,FALSE)</f>
        <v>61.199999999999996</v>
      </c>
      <c r="E209" s="158"/>
    </row>
    <row r="210" spans="1:6" ht="15">
      <c r="A210" s="117"/>
      <c r="B210" s="31" t="s">
        <v>736</v>
      </c>
      <c r="C210" s="34"/>
      <c r="D210" s="115"/>
      <c r="E210" s="158"/>
    </row>
    <row r="211" spans="1:6">
      <c r="A211" s="165" t="s">
        <v>737</v>
      </c>
      <c r="B211" s="37" t="s">
        <v>143</v>
      </c>
      <c r="C211" s="36" t="s">
        <v>521</v>
      </c>
      <c r="D211" s="164">
        <f>VLOOKUP(A211,[9]AMB!A$1:AR$65536,41,FALSE)</f>
        <v>9.68</v>
      </c>
      <c r="E211" s="158"/>
    </row>
    <row r="212" spans="1:6">
      <c r="A212" s="165" t="s">
        <v>64</v>
      </c>
      <c r="B212" s="37" t="s">
        <v>65</v>
      </c>
      <c r="C212" s="36" t="s">
        <v>521</v>
      </c>
      <c r="D212" s="164">
        <f>VLOOKUP(A212,[9]AMB!A$1:AR$65536,41,FALSE)</f>
        <v>1.3</v>
      </c>
      <c r="E212" s="158"/>
    </row>
    <row r="213" spans="1:6">
      <c r="A213" s="165" t="s">
        <v>938</v>
      </c>
      <c r="B213" s="37" t="s">
        <v>1015</v>
      </c>
      <c r="C213" s="36" t="s">
        <v>522</v>
      </c>
      <c r="D213" s="164">
        <f>VLOOKUP(A213,[9]AMB!A$1:AR$65536,41,FALSE)</f>
        <v>8.8000000000000007</v>
      </c>
      <c r="E213" s="158"/>
    </row>
    <row r="214" spans="1:6">
      <c r="A214" s="117"/>
      <c r="B214" s="37"/>
      <c r="C214" s="36"/>
      <c r="D214" s="118"/>
      <c r="E214" s="158"/>
    </row>
    <row r="215" spans="1:6" ht="15">
      <c r="A215" s="117"/>
      <c r="B215" s="31" t="s">
        <v>888</v>
      </c>
      <c r="C215" s="34"/>
      <c r="D215" s="115"/>
      <c r="E215" s="158"/>
    </row>
    <row r="216" spans="1:6">
      <c r="A216" s="114" t="s">
        <v>939</v>
      </c>
      <c r="B216" s="37" t="s">
        <v>899</v>
      </c>
      <c r="C216" s="36" t="s">
        <v>531</v>
      </c>
      <c r="D216" s="115">
        <f>VLOOKUP(A216,[10]ERO!A$1:AR$65536,41,FALSE)</f>
        <v>175.52</v>
      </c>
      <c r="E216" s="157"/>
    </row>
    <row r="217" spans="1:6">
      <c r="A217" s="114" t="s">
        <v>940</v>
      </c>
      <c r="B217" s="37" t="s">
        <v>900</v>
      </c>
      <c r="C217" s="36" t="s">
        <v>522</v>
      </c>
      <c r="D217" s="115">
        <f>VLOOKUP(A217,[10]ERO!A$1:AR$65536,41,FALSE)</f>
        <v>794.67000000000007</v>
      </c>
      <c r="E217" s="157"/>
    </row>
    <row r="218" spans="1:6">
      <c r="A218" s="114" t="s">
        <v>904</v>
      </c>
      <c r="B218" s="37" t="s">
        <v>1158</v>
      </c>
      <c r="C218" s="36" t="s">
        <v>521</v>
      </c>
      <c r="D218" s="115">
        <f>VLOOKUP(A218,[10]ERO!A$1:AR$65536,41,FALSE)</f>
        <v>145.42000000000002</v>
      </c>
      <c r="E218" s="157"/>
      <c r="F218" s="4"/>
    </row>
    <row r="219" spans="1:6">
      <c r="A219" s="117"/>
      <c r="B219" s="37"/>
      <c r="C219" s="36"/>
      <c r="D219" s="118"/>
      <c r="E219" s="157"/>
    </row>
    <row r="220" spans="1:6">
      <c r="A220" s="117"/>
      <c r="B220" s="37"/>
      <c r="C220" s="36"/>
      <c r="D220" s="118"/>
      <c r="E220" s="157"/>
    </row>
    <row r="221" spans="1:6" ht="30">
      <c r="A221" s="117"/>
      <c r="B221" s="31" t="s">
        <v>892</v>
      </c>
      <c r="C221" s="36"/>
      <c r="D221" s="118"/>
      <c r="E221" s="157"/>
    </row>
    <row r="222" spans="1:6">
      <c r="A222" s="117" t="s">
        <v>48</v>
      </c>
      <c r="B222" s="37" t="s">
        <v>893</v>
      </c>
      <c r="C222" s="36" t="s">
        <v>522</v>
      </c>
      <c r="D222" s="177">
        <f>VLOOKUP(A222,'[1]inst canteiro'!A$1:G$65536,7,FALSE)</f>
        <v>2232255.36</v>
      </c>
      <c r="E222" s="157"/>
    </row>
    <row r="223" spans="1:6">
      <c r="A223" s="117" t="s">
        <v>49</v>
      </c>
      <c r="B223" s="37" t="s">
        <v>896</v>
      </c>
      <c r="C223" s="36" t="s">
        <v>522</v>
      </c>
      <c r="D223" s="177">
        <f>VLOOKUP(A223,'[1]mob e desmob'!B$1:N$65536,11,FALSE)</f>
        <v>393115.7</v>
      </c>
      <c r="E223" s="157"/>
    </row>
    <row r="224" spans="1:6">
      <c r="A224" s="117"/>
      <c r="B224" s="37"/>
      <c r="C224" s="36"/>
      <c r="D224" s="118"/>
      <c r="E224" s="157"/>
    </row>
    <row r="225" spans="1:5">
      <c r="A225" s="117"/>
      <c r="B225" s="37"/>
      <c r="C225" s="36"/>
      <c r="D225" s="118"/>
      <c r="E225" s="157"/>
    </row>
    <row r="226" spans="1:5">
      <c r="A226" s="117"/>
      <c r="B226" s="37"/>
      <c r="C226" s="36"/>
      <c r="D226" s="118"/>
      <c r="E226" s="157"/>
    </row>
    <row r="227" spans="1:5">
      <c r="A227" s="117"/>
      <c r="B227" s="37"/>
      <c r="C227" s="36"/>
      <c r="D227" s="118"/>
      <c r="E227" s="157"/>
    </row>
    <row r="228" spans="1:5">
      <c r="A228" s="117"/>
      <c r="B228" s="37"/>
      <c r="C228" s="36"/>
      <c r="D228" s="118"/>
      <c r="E228" s="157"/>
    </row>
    <row r="229" spans="1:5">
      <c r="A229" s="117"/>
      <c r="B229" s="37"/>
      <c r="C229" s="36"/>
      <c r="D229" s="118"/>
      <c r="E229" s="157"/>
    </row>
    <row r="230" spans="1:5">
      <c r="A230" s="117"/>
      <c r="B230" s="37"/>
      <c r="C230" s="36"/>
      <c r="D230" s="118"/>
      <c r="E230" s="157"/>
    </row>
    <row r="231" spans="1:5">
      <c r="A231" s="117"/>
      <c r="B231" s="37"/>
      <c r="C231" s="36"/>
      <c r="D231" s="118"/>
      <c r="E231" s="157"/>
    </row>
    <row r="232" spans="1:5">
      <c r="A232" s="117"/>
      <c r="B232" s="37"/>
      <c r="C232" s="36"/>
      <c r="D232" s="118"/>
      <c r="E232" s="157"/>
    </row>
    <row r="233" spans="1:5">
      <c r="A233" s="117"/>
      <c r="B233" s="37"/>
      <c r="C233" s="36"/>
      <c r="D233" s="118"/>
      <c r="E233" s="157"/>
    </row>
    <row r="234" spans="1:5">
      <c r="A234" s="117"/>
      <c r="B234" s="37"/>
      <c r="C234" s="36"/>
      <c r="D234" s="118"/>
      <c r="E234" s="157"/>
    </row>
    <row r="235" spans="1:5">
      <c r="A235" s="117"/>
      <c r="B235" s="37"/>
      <c r="C235" s="36"/>
      <c r="D235" s="118"/>
      <c r="E235" s="157"/>
    </row>
    <row r="236" spans="1:5">
      <c r="A236" s="117"/>
      <c r="B236" s="37"/>
      <c r="C236" s="36"/>
      <c r="D236" s="118"/>
      <c r="E236" s="157"/>
    </row>
    <row r="237" spans="1:5">
      <c r="A237" s="117"/>
      <c r="B237" s="37"/>
      <c r="C237" s="36"/>
      <c r="D237" s="118"/>
      <c r="E237" s="157"/>
    </row>
    <row r="238" spans="1:5">
      <c r="A238" s="117"/>
      <c r="B238" s="37"/>
      <c r="C238" s="36"/>
      <c r="D238" s="118"/>
      <c r="E238" s="157"/>
    </row>
    <row r="239" spans="1:5">
      <c r="A239" s="117"/>
      <c r="B239" s="37"/>
      <c r="C239" s="36"/>
      <c r="D239" s="118"/>
      <c r="E239" s="157"/>
    </row>
    <row r="240" spans="1:5">
      <c r="A240" s="117"/>
      <c r="B240" s="37"/>
      <c r="C240" s="36"/>
      <c r="D240" s="118"/>
      <c r="E240" s="157"/>
    </row>
    <row r="241" spans="1:5">
      <c r="A241" s="117"/>
      <c r="B241" s="37"/>
      <c r="C241" s="36"/>
      <c r="D241" s="118"/>
      <c r="E241" s="157"/>
    </row>
    <row r="242" spans="1:5">
      <c r="A242" s="117"/>
      <c r="B242" s="37"/>
      <c r="C242" s="36"/>
      <c r="D242" s="118"/>
      <c r="E242" s="157"/>
    </row>
    <row r="243" spans="1:5">
      <c r="A243" s="117"/>
      <c r="B243" s="37"/>
      <c r="C243" s="36"/>
      <c r="D243" s="118"/>
      <c r="E243" s="157"/>
    </row>
    <row r="244" spans="1:5">
      <c r="A244" s="117"/>
      <c r="B244" s="37"/>
      <c r="C244" s="36"/>
      <c r="D244" s="118"/>
      <c r="E244" s="157"/>
    </row>
    <row r="245" spans="1:5">
      <c r="A245" s="117"/>
      <c r="B245" s="37"/>
      <c r="C245" s="36"/>
      <c r="D245" s="118"/>
      <c r="E245" s="157"/>
    </row>
    <row r="246" spans="1:5">
      <c r="A246" s="117"/>
      <c r="B246" s="37"/>
      <c r="C246" s="36"/>
      <c r="D246" s="118"/>
      <c r="E246" s="157"/>
    </row>
    <row r="247" spans="1:5">
      <c r="A247" s="117"/>
      <c r="B247" s="37"/>
      <c r="C247" s="36"/>
      <c r="D247" s="118"/>
      <c r="E247" s="157"/>
    </row>
  </sheetData>
  <sheetCalcPr fullCalcOnLoad="1"/>
  <mergeCells count="6">
    <mergeCell ref="A1:D2"/>
    <mergeCell ref="F5:G8"/>
    <mergeCell ref="F14:G15"/>
    <mergeCell ref="F18:G21"/>
    <mergeCell ref="E5:E8"/>
    <mergeCell ref="E18:E21"/>
  </mergeCells>
  <phoneticPr fontId="10" type="noConversion"/>
  <printOptions horizontalCentered="1"/>
  <pageMargins left="0.59055118110236227" right="0.19685039370078741" top="0.78740157480314965" bottom="0.59055118110236227" header="0.59055118110236227" footer="0.3937007874015748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H270"/>
  <sheetViews>
    <sheetView view="pageBreakPreview" topLeftCell="A61" workbookViewId="0">
      <selection activeCell="G68" sqref="G68"/>
    </sheetView>
  </sheetViews>
  <sheetFormatPr defaultRowHeight="12.75"/>
  <cols>
    <col min="1" max="1" width="12.7109375" style="11" customWidth="1"/>
    <col min="2" max="2" width="45.7109375" style="18" customWidth="1"/>
    <col min="3" max="3" width="7.7109375" style="11" customWidth="1"/>
    <col min="4" max="4" width="10.7109375" style="19" customWidth="1"/>
  </cols>
  <sheetData>
    <row r="1" spans="1:5" s="10" customFormat="1" ht="24.75" customHeight="1" thickBot="1">
      <c r="A1" s="124" t="s">
        <v>138</v>
      </c>
      <c r="B1" s="125" t="s">
        <v>1153</v>
      </c>
      <c r="C1" s="126" t="s">
        <v>496</v>
      </c>
      <c r="D1" s="127" t="s">
        <v>139</v>
      </c>
      <c r="E1" s="9"/>
    </row>
    <row r="2" spans="1:5">
      <c r="A2" s="91" t="s">
        <v>439</v>
      </c>
      <c r="B2" s="92" t="s">
        <v>440</v>
      </c>
      <c r="C2" s="123" t="s">
        <v>530</v>
      </c>
      <c r="D2" s="190">
        <v>2.84</v>
      </c>
      <c r="E2" s="189"/>
    </row>
    <row r="3" spans="1:5">
      <c r="A3" s="39" t="s">
        <v>441</v>
      </c>
      <c r="B3" s="40" t="s">
        <v>448</v>
      </c>
      <c r="C3" s="41" t="s">
        <v>530</v>
      </c>
      <c r="D3" s="190">
        <v>3.2</v>
      </c>
      <c r="E3" s="189"/>
    </row>
    <row r="4" spans="1:5">
      <c r="A4" s="39" t="s">
        <v>442</v>
      </c>
      <c r="B4" s="40" t="s">
        <v>449</v>
      </c>
      <c r="C4" s="41" t="s">
        <v>530</v>
      </c>
      <c r="D4" s="190">
        <v>3</v>
      </c>
      <c r="E4" s="189"/>
    </row>
    <row r="5" spans="1:5">
      <c r="A5" s="39" t="s">
        <v>443</v>
      </c>
      <c r="B5" s="40" t="s">
        <v>451</v>
      </c>
      <c r="C5" s="41" t="s">
        <v>530</v>
      </c>
      <c r="D5" s="196"/>
      <c r="E5" s="189"/>
    </row>
    <row r="6" spans="1:5">
      <c r="A6" s="39" t="s">
        <v>444</v>
      </c>
      <c r="B6" s="40" t="s">
        <v>450</v>
      </c>
      <c r="C6" s="41" t="s">
        <v>530</v>
      </c>
      <c r="D6" s="196"/>
      <c r="E6" s="189"/>
    </row>
    <row r="7" spans="1:5">
      <c r="A7" s="39" t="s">
        <v>445</v>
      </c>
      <c r="B7" s="40" t="s">
        <v>452</v>
      </c>
      <c r="C7" s="41" t="s">
        <v>530</v>
      </c>
      <c r="D7" s="196"/>
      <c r="E7" s="189"/>
    </row>
    <row r="8" spans="1:5">
      <c r="A8" s="39" t="s">
        <v>446</v>
      </c>
      <c r="B8" s="40" t="s">
        <v>453</v>
      </c>
      <c r="C8" s="41" t="s">
        <v>530</v>
      </c>
      <c r="D8" s="196"/>
      <c r="E8" s="189"/>
    </row>
    <row r="9" spans="1:5">
      <c r="A9" s="39" t="s">
        <v>447</v>
      </c>
      <c r="B9" s="40" t="s">
        <v>454</v>
      </c>
      <c r="C9" s="41" t="s">
        <v>530</v>
      </c>
      <c r="D9" s="196"/>
      <c r="E9" s="189"/>
    </row>
    <row r="10" spans="1:5">
      <c r="A10" s="39" t="s">
        <v>455</v>
      </c>
      <c r="B10" s="40" t="s">
        <v>1124</v>
      </c>
      <c r="C10" s="41" t="s">
        <v>461</v>
      </c>
      <c r="D10" s="196"/>
      <c r="E10" s="189"/>
    </row>
    <row r="11" spans="1:5">
      <c r="A11" s="39" t="s">
        <v>456</v>
      </c>
      <c r="B11" s="40" t="s">
        <v>1125</v>
      </c>
      <c r="C11" s="41" t="s">
        <v>461</v>
      </c>
      <c r="D11" s="196"/>
      <c r="E11" s="189"/>
    </row>
    <row r="12" spans="1:5">
      <c r="A12" s="39" t="s">
        <v>457</v>
      </c>
      <c r="B12" s="40" t="s">
        <v>1126</v>
      </c>
      <c r="C12" s="41" t="s">
        <v>461</v>
      </c>
      <c r="D12" s="196"/>
      <c r="E12" s="189"/>
    </row>
    <row r="13" spans="1:5">
      <c r="A13" s="39" t="s">
        <v>458</v>
      </c>
      <c r="B13" s="40" t="s">
        <v>1127</v>
      </c>
      <c r="C13" s="41" t="s">
        <v>461</v>
      </c>
      <c r="D13" s="196"/>
      <c r="E13" s="189"/>
    </row>
    <row r="14" spans="1:5">
      <c r="A14" s="39" t="s">
        <v>459</v>
      </c>
      <c r="B14" s="40" t="s">
        <v>1128</v>
      </c>
      <c r="C14" s="41" t="s">
        <v>461</v>
      </c>
      <c r="D14" s="196"/>
      <c r="E14" s="189"/>
    </row>
    <row r="15" spans="1:5">
      <c r="A15" s="39" t="s">
        <v>460</v>
      </c>
      <c r="B15" s="40" t="s">
        <v>1129</v>
      </c>
      <c r="C15" s="41" t="s">
        <v>461</v>
      </c>
      <c r="D15" s="196"/>
      <c r="E15" s="189"/>
    </row>
    <row r="16" spans="1:5">
      <c r="A16" s="39" t="s">
        <v>462</v>
      </c>
      <c r="B16" s="40" t="s">
        <v>465</v>
      </c>
      <c r="C16" s="41" t="s">
        <v>523</v>
      </c>
      <c r="D16" s="190">
        <v>44</v>
      </c>
      <c r="E16" s="189"/>
    </row>
    <row r="17" spans="1:5">
      <c r="A17" s="39" t="s">
        <v>463</v>
      </c>
      <c r="B17" s="40" t="s">
        <v>466</v>
      </c>
      <c r="C17" s="41" t="s">
        <v>523</v>
      </c>
      <c r="D17" s="190">
        <v>44</v>
      </c>
      <c r="E17" s="189"/>
    </row>
    <row r="18" spans="1:5">
      <c r="A18" s="39" t="s">
        <v>464</v>
      </c>
      <c r="B18" s="40" t="s">
        <v>467</v>
      </c>
      <c r="C18" s="41" t="s">
        <v>523</v>
      </c>
      <c r="D18" s="190">
        <v>54.16</v>
      </c>
      <c r="E18" s="189"/>
    </row>
    <row r="19" spans="1:5">
      <c r="A19" s="39"/>
      <c r="B19" s="40"/>
      <c r="C19" s="41"/>
      <c r="D19" s="196"/>
      <c r="E19" s="189"/>
    </row>
    <row r="20" spans="1:5">
      <c r="A20" s="39" t="s">
        <v>769</v>
      </c>
      <c r="B20" s="40" t="s">
        <v>771</v>
      </c>
      <c r="C20" s="41" t="s">
        <v>468</v>
      </c>
      <c r="D20" s="190">
        <v>33.25</v>
      </c>
      <c r="E20" s="189"/>
    </row>
    <row r="21" spans="1:5">
      <c r="A21" s="39" t="s">
        <v>770</v>
      </c>
      <c r="B21" s="40" t="s">
        <v>1130</v>
      </c>
      <c r="C21" s="41" t="s">
        <v>468</v>
      </c>
      <c r="D21" s="190">
        <v>24.625</v>
      </c>
      <c r="E21" s="189"/>
    </row>
    <row r="22" spans="1:5">
      <c r="A22" s="39" t="s">
        <v>989</v>
      </c>
      <c r="B22" s="40" t="s">
        <v>990</v>
      </c>
      <c r="C22" s="41" t="s">
        <v>468</v>
      </c>
      <c r="D22" s="196"/>
      <c r="E22" s="189"/>
    </row>
    <row r="23" spans="1:5">
      <c r="A23" s="39" t="s">
        <v>772</v>
      </c>
      <c r="B23" s="40" t="s">
        <v>774</v>
      </c>
      <c r="C23" s="41" t="s">
        <v>468</v>
      </c>
      <c r="D23" s="190">
        <v>36</v>
      </c>
      <c r="E23" s="189"/>
    </row>
    <row r="24" spans="1:5">
      <c r="A24" s="39" t="s">
        <v>773</v>
      </c>
      <c r="B24" s="40" t="s">
        <v>775</v>
      </c>
      <c r="C24" s="41" t="s">
        <v>468</v>
      </c>
      <c r="D24" s="196"/>
      <c r="E24" s="189"/>
    </row>
    <row r="25" spans="1:5">
      <c r="A25" s="39" t="s">
        <v>51</v>
      </c>
      <c r="B25" s="40" t="s">
        <v>52</v>
      </c>
      <c r="C25" s="41" t="s">
        <v>468</v>
      </c>
      <c r="D25" s="196"/>
      <c r="E25" s="189"/>
    </row>
    <row r="26" spans="1:5">
      <c r="A26" s="39" t="s">
        <v>786</v>
      </c>
      <c r="B26" s="40" t="s">
        <v>787</v>
      </c>
      <c r="C26" s="41" t="s">
        <v>468</v>
      </c>
      <c r="D26" s="196"/>
      <c r="E26" s="189"/>
    </row>
    <row r="27" spans="1:5">
      <c r="A27" s="39" t="s">
        <v>45</v>
      </c>
      <c r="B27" s="40" t="s">
        <v>46</v>
      </c>
      <c r="C27" s="41" t="s">
        <v>468</v>
      </c>
      <c r="D27" s="196"/>
      <c r="E27" s="189"/>
    </row>
    <row r="28" spans="1:5">
      <c r="A28" s="39" t="s">
        <v>6</v>
      </c>
      <c r="B28" s="40" t="s">
        <v>8</v>
      </c>
      <c r="C28" s="41" t="s">
        <v>468</v>
      </c>
      <c r="D28" s="190">
        <v>20.625</v>
      </c>
      <c r="E28" s="189"/>
    </row>
    <row r="29" spans="1:5">
      <c r="A29" s="39" t="s">
        <v>7</v>
      </c>
      <c r="B29" s="40" t="s">
        <v>9</v>
      </c>
      <c r="C29" s="41" t="s">
        <v>531</v>
      </c>
      <c r="D29" s="190">
        <v>11</v>
      </c>
      <c r="E29" s="189"/>
    </row>
    <row r="30" spans="1:5">
      <c r="A30" s="39" t="s">
        <v>469</v>
      </c>
      <c r="B30" s="40" t="s">
        <v>470</v>
      </c>
      <c r="C30" s="41" t="s">
        <v>523</v>
      </c>
      <c r="D30" s="190">
        <v>9.1999999999999993</v>
      </c>
      <c r="E30" s="189"/>
    </row>
    <row r="31" spans="1:5">
      <c r="A31" s="39"/>
      <c r="B31" s="40"/>
      <c r="C31" s="41"/>
      <c r="D31" s="196"/>
      <c r="E31" s="189"/>
    </row>
    <row r="32" spans="1:5">
      <c r="A32" s="39" t="s">
        <v>95</v>
      </c>
      <c r="B32" s="40" t="s">
        <v>96</v>
      </c>
      <c r="C32" s="41" t="s">
        <v>147</v>
      </c>
      <c r="D32" s="196"/>
      <c r="E32" s="189"/>
    </row>
    <row r="33" spans="1:5">
      <c r="A33" s="39" t="s">
        <v>97</v>
      </c>
      <c r="B33" s="40" t="s">
        <v>98</v>
      </c>
      <c r="C33" s="41" t="s">
        <v>147</v>
      </c>
      <c r="D33" s="196"/>
      <c r="E33" s="189"/>
    </row>
    <row r="34" spans="1:5">
      <c r="A34" s="39" t="s">
        <v>471</v>
      </c>
      <c r="B34" s="40" t="s">
        <v>472</v>
      </c>
      <c r="C34" s="41" t="s">
        <v>147</v>
      </c>
      <c r="D34" s="196"/>
      <c r="E34" s="189"/>
    </row>
    <row r="35" spans="1:5">
      <c r="A35" s="39"/>
      <c r="B35" s="40"/>
      <c r="C35" s="41"/>
      <c r="D35" s="196"/>
      <c r="E35" s="189"/>
    </row>
    <row r="36" spans="1:5">
      <c r="A36" s="39" t="s">
        <v>991</v>
      </c>
      <c r="B36" s="40" t="s">
        <v>33</v>
      </c>
      <c r="C36" s="41" t="s">
        <v>529</v>
      </c>
      <c r="D36" s="196"/>
      <c r="E36" s="189"/>
    </row>
    <row r="37" spans="1:5">
      <c r="A37" s="39" t="s">
        <v>992</v>
      </c>
      <c r="B37" s="40" t="s">
        <v>135</v>
      </c>
      <c r="C37" s="41" t="s">
        <v>529</v>
      </c>
      <c r="D37" s="196"/>
      <c r="E37" s="189"/>
    </row>
    <row r="38" spans="1:5">
      <c r="A38" s="39" t="s">
        <v>993</v>
      </c>
      <c r="B38" s="40" t="s">
        <v>144</v>
      </c>
      <c r="C38" s="41" t="s">
        <v>529</v>
      </c>
      <c r="D38" s="196"/>
      <c r="E38" s="189"/>
    </row>
    <row r="39" spans="1:5">
      <c r="A39" s="39" t="s">
        <v>994</v>
      </c>
      <c r="B39" s="40" t="s">
        <v>136</v>
      </c>
      <c r="C39" s="41" t="s">
        <v>529</v>
      </c>
      <c r="D39" s="196"/>
      <c r="E39" s="189"/>
    </row>
    <row r="40" spans="1:5">
      <c r="A40" s="39"/>
      <c r="B40" s="40"/>
      <c r="C40" s="41"/>
      <c r="D40" s="196"/>
      <c r="E40" s="189"/>
    </row>
    <row r="41" spans="1:5">
      <c r="A41" s="39" t="s">
        <v>249</v>
      </c>
      <c r="B41" s="40" t="s">
        <v>438</v>
      </c>
      <c r="C41" s="41" t="s">
        <v>530</v>
      </c>
      <c r="D41" s="196"/>
      <c r="E41" s="189"/>
    </row>
    <row r="42" spans="1:5">
      <c r="A42" s="39" t="s">
        <v>250</v>
      </c>
      <c r="B42" s="40" t="s">
        <v>145</v>
      </c>
      <c r="C42" s="41" t="s">
        <v>530</v>
      </c>
      <c r="D42" s="190">
        <v>0.34399999999999997</v>
      </c>
      <c r="E42" s="189"/>
    </row>
    <row r="43" spans="1:5">
      <c r="A43" s="39"/>
      <c r="B43" s="40"/>
      <c r="C43" s="41"/>
      <c r="D43" s="196"/>
      <c r="E43" s="189"/>
    </row>
    <row r="44" spans="1:5">
      <c r="A44" s="39" t="s">
        <v>41</v>
      </c>
      <c r="B44" s="40" t="s">
        <v>42</v>
      </c>
      <c r="C44" s="41" t="s">
        <v>530</v>
      </c>
      <c r="D44" s="190">
        <v>5.24</v>
      </c>
      <c r="E44" s="189"/>
    </row>
    <row r="45" spans="1:5">
      <c r="A45" s="39" t="s">
        <v>251</v>
      </c>
      <c r="B45" s="40" t="s">
        <v>146</v>
      </c>
      <c r="C45" s="41" t="s">
        <v>530</v>
      </c>
      <c r="D45" s="190">
        <v>4.2</v>
      </c>
      <c r="E45" s="189"/>
    </row>
    <row r="46" spans="1:5">
      <c r="A46" s="39" t="s">
        <v>252</v>
      </c>
      <c r="B46" s="40" t="s">
        <v>473</v>
      </c>
      <c r="C46" s="41" t="s">
        <v>530</v>
      </c>
      <c r="D46" s="190">
        <v>4.16</v>
      </c>
      <c r="E46" s="189"/>
    </row>
    <row r="47" spans="1:5">
      <c r="A47" s="39" t="s">
        <v>253</v>
      </c>
      <c r="B47" s="40" t="s">
        <v>474</v>
      </c>
      <c r="C47" s="41" t="s">
        <v>531</v>
      </c>
      <c r="D47" s="196"/>
      <c r="E47" s="189"/>
    </row>
    <row r="48" spans="1:5">
      <c r="A48" s="39" t="s">
        <v>1146</v>
      </c>
      <c r="B48" s="40" t="s">
        <v>1147</v>
      </c>
      <c r="C48" s="41" t="s">
        <v>1148</v>
      </c>
      <c r="D48" s="196"/>
      <c r="E48" s="189"/>
    </row>
    <row r="49" spans="1:5">
      <c r="A49" s="39" t="s">
        <v>93</v>
      </c>
      <c r="B49" s="40" t="s">
        <v>94</v>
      </c>
      <c r="C49" s="41" t="s">
        <v>522</v>
      </c>
      <c r="D49" s="196"/>
      <c r="E49" s="189"/>
    </row>
    <row r="50" spans="1:5">
      <c r="A50" s="39" t="s">
        <v>254</v>
      </c>
      <c r="B50" s="40" t="s">
        <v>475</v>
      </c>
      <c r="C50" s="41" t="s">
        <v>522</v>
      </c>
      <c r="D50" s="196"/>
      <c r="E50" s="189"/>
    </row>
    <row r="51" spans="1:5">
      <c r="A51" s="39" t="s">
        <v>255</v>
      </c>
      <c r="B51" s="40" t="s">
        <v>476</v>
      </c>
      <c r="C51" s="41" t="s">
        <v>522</v>
      </c>
      <c r="D51" s="190">
        <v>88.33</v>
      </c>
      <c r="E51" s="189"/>
    </row>
    <row r="52" spans="1:5">
      <c r="A52" s="39" t="s">
        <v>562</v>
      </c>
      <c r="B52" s="40" t="s">
        <v>563</v>
      </c>
      <c r="C52" s="41" t="s">
        <v>530</v>
      </c>
      <c r="D52" s="196"/>
      <c r="E52" s="189"/>
    </row>
    <row r="53" spans="1:5">
      <c r="A53" s="39" t="s">
        <v>256</v>
      </c>
      <c r="B53" s="40" t="s">
        <v>477</v>
      </c>
      <c r="C53" s="41" t="s">
        <v>522</v>
      </c>
      <c r="D53" s="196"/>
      <c r="E53" s="189"/>
    </row>
    <row r="54" spans="1:5">
      <c r="A54" s="39" t="s">
        <v>257</v>
      </c>
      <c r="B54" s="40" t="s">
        <v>478</v>
      </c>
      <c r="C54" s="41" t="s">
        <v>522</v>
      </c>
      <c r="D54" s="196"/>
      <c r="E54" s="189"/>
    </row>
    <row r="55" spans="1:5">
      <c r="A55" s="39" t="s">
        <v>258</v>
      </c>
      <c r="B55" s="40" t="s">
        <v>1182</v>
      </c>
      <c r="C55" s="41" t="s">
        <v>531</v>
      </c>
      <c r="D55" s="196"/>
      <c r="E55" s="189"/>
    </row>
    <row r="56" spans="1:5">
      <c r="A56" s="39" t="s">
        <v>259</v>
      </c>
      <c r="B56" s="40" t="s">
        <v>479</v>
      </c>
      <c r="C56" s="41" t="s">
        <v>480</v>
      </c>
      <c r="D56" s="196"/>
      <c r="E56" s="189"/>
    </row>
    <row r="57" spans="1:5">
      <c r="A57" s="39" t="s">
        <v>564</v>
      </c>
      <c r="B57" s="40" t="s">
        <v>565</v>
      </c>
      <c r="C57" s="41" t="s">
        <v>530</v>
      </c>
      <c r="D57" s="196"/>
      <c r="E57" s="189"/>
    </row>
    <row r="58" spans="1:5">
      <c r="A58" s="39" t="s">
        <v>260</v>
      </c>
      <c r="B58" s="40" t="s">
        <v>481</v>
      </c>
      <c r="C58" s="41" t="s">
        <v>521</v>
      </c>
      <c r="D58" s="196"/>
      <c r="E58" s="189"/>
    </row>
    <row r="59" spans="1:5">
      <c r="A59" s="39" t="s">
        <v>1187</v>
      </c>
      <c r="B59" s="40" t="s">
        <v>1188</v>
      </c>
      <c r="C59" s="41" t="s">
        <v>1148</v>
      </c>
      <c r="D59" s="190">
        <v>2.95</v>
      </c>
      <c r="E59" s="189"/>
    </row>
    <row r="60" spans="1:5">
      <c r="A60" s="39" t="s">
        <v>43</v>
      </c>
      <c r="B60" s="40" t="s">
        <v>44</v>
      </c>
      <c r="C60" s="41" t="s">
        <v>531</v>
      </c>
      <c r="D60" s="196"/>
      <c r="E60" s="189"/>
    </row>
    <row r="61" spans="1:5">
      <c r="A61" s="39" t="s">
        <v>766</v>
      </c>
      <c r="B61" s="40" t="s">
        <v>767</v>
      </c>
      <c r="C61" s="41" t="s">
        <v>768</v>
      </c>
      <c r="D61" s="196"/>
      <c r="E61" s="189"/>
    </row>
    <row r="62" spans="1:5">
      <c r="A62" s="39" t="s">
        <v>776</v>
      </c>
      <c r="B62" s="40" t="s">
        <v>777</v>
      </c>
      <c r="C62" s="41" t="s">
        <v>768</v>
      </c>
      <c r="D62" s="190">
        <v>960</v>
      </c>
      <c r="E62" s="189"/>
    </row>
    <row r="63" spans="1:5">
      <c r="A63" s="39" t="s">
        <v>1189</v>
      </c>
      <c r="B63" s="40" t="s">
        <v>1190</v>
      </c>
      <c r="C63" s="41" t="s">
        <v>531</v>
      </c>
      <c r="D63" s="190">
        <v>14.5</v>
      </c>
      <c r="E63" s="189"/>
    </row>
    <row r="64" spans="1:5">
      <c r="A64" s="39" t="s">
        <v>261</v>
      </c>
      <c r="B64" s="40" t="s">
        <v>131</v>
      </c>
      <c r="C64" s="41" t="s">
        <v>531</v>
      </c>
      <c r="D64" s="196"/>
      <c r="E64" s="189"/>
    </row>
    <row r="65" spans="1:5">
      <c r="A65" s="39" t="s">
        <v>262</v>
      </c>
      <c r="B65" s="40" t="s">
        <v>132</v>
      </c>
      <c r="C65" s="41" t="s">
        <v>531</v>
      </c>
      <c r="D65" s="190">
        <v>19.18</v>
      </c>
      <c r="E65" s="189"/>
    </row>
    <row r="66" spans="1:5">
      <c r="A66" s="39" t="s">
        <v>47</v>
      </c>
      <c r="B66" s="40" t="s">
        <v>50</v>
      </c>
      <c r="C66" s="41" t="s">
        <v>768</v>
      </c>
      <c r="D66" s="196"/>
      <c r="E66" s="189"/>
    </row>
    <row r="67" spans="1:5">
      <c r="A67" s="39" t="s">
        <v>263</v>
      </c>
      <c r="B67" s="40" t="s">
        <v>482</v>
      </c>
      <c r="C67" s="41" t="s">
        <v>522</v>
      </c>
      <c r="D67" s="190">
        <v>61.71</v>
      </c>
      <c r="E67" s="189"/>
    </row>
    <row r="68" spans="1:5">
      <c r="A68" s="39" t="s">
        <v>264</v>
      </c>
      <c r="B68" s="40" t="s">
        <v>483</v>
      </c>
      <c r="C68" s="41" t="s">
        <v>522</v>
      </c>
      <c r="D68" s="190">
        <v>30.25</v>
      </c>
      <c r="E68" s="189"/>
    </row>
    <row r="69" spans="1:5">
      <c r="A69" s="39" t="s">
        <v>265</v>
      </c>
      <c r="B69" s="40" t="s">
        <v>484</v>
      </c>
      <c r="C69" s="41" t="s">
        <v>531</v>
      </c>
      <c r="D69" s="190">
        <v>75.900000000000006</v>
      </c>
      <c r="E69" s="189"/>
    </row>
    <row r="70" spans="1:5">
      <c r="A70" s="39" t="s">
        <v>266</v>
      </c>
      <c r="B70" s="40" t="s">
        <v>485</v>
      </c>
      <c r="C70" s="41" t="s">
        <v>522</v>
      </c>
      <c r="D70" s="190">
        <v>178.5</v>
      </c>
      <c r="E70" s="189"/>
    </row>
    <row r="71" spans="1:5">
      <c r="A71" s="39" t="s">
        <v>10</v>
      </c>
      <c r="B71" s="40" t="s">
        <v>11</v>
      </c>
      <c r="C71" s="41" t="s">
        <v>531</v>
      </c>
      <c r="D71" s="196"/>
      <c r="E71" s="189"/>
    </row>
    <row r="72" spans="1:5">
      <c r="A72" s="39"/>
      <c r="B72" s="40"/>
      <c r="C72" s="41"/>
      <c r="D72" s="196"/>
      <c r="E72" s="189"/>
    </row>
    <row r="73" spans="1:5">
      <c r="A73" s="39"/>
      <c r="B73" s="40"/>
      <c r="C73" s="41"/>
      <c r="D73" s="196"/>
      <c r="E73" s="189"/>
    </row>
    <row r="74" spans="1:5">
      <c r="A74" s="39"/>
      <c r="B74" s="40"/>
      <c r="C74" s="41"/>
      <c r="D74" s="196"/>
      <c r="E74" s="189"/>
    </row>
    <row r="75" spans="1:5">
      <c r="A75" s="39" t="s">
        <v>267</v>
      </c>
      <c r="B75" s="40" t="s">
        <v>486</v>
      </c>
      <c r="C75" s="43" t="s">
        <v>531</v>
      </c>
      <c r="D75" s="190">
        <v>2.5</v>
      </c>
      <c r="E75" s="189"/>
    </row>
    <row r="76" spans="1:5" s="16" customFormat="1">
      <c r="A76" s="119" t="s">
        <v>268</v>
      </c>
      <c r="B76" s="120" t="s">
        <v>487</v>
      </c>
      <c r="C76" s="121" t="s">
        <v>531</v>
      </c>
      <c r="D76" s="196"/>
      <c r="E76" s="189"/>
    </row>
    <row r="77" spans="1:5" s="16" customFormat="1">
      <c r="A77" s="119" t="s">
        <v>1149</v>
      </c>
      <c r="B77" s="120" t="s">
        <v>1151</v>
      </c>
      <c r="C77" s="121" t="s">
        <v>522</v>
      </c>
      <c r="D77" s="196"/>
      <c r="E77" s="189"/>
    </row>
    <row r="78" spans="1:5" s="16" customFormat="1">
      <c r="A78" s="119" t="s">
        <v>1150</v>
      </c>
      <c r="B78" s="120" t="s">
        <v>1152</v>
      </c>
      <c r="C78" s="121" t="s">
        <v>522</v>
      </c>
      <c r="D78" s="196"/>
      <c r="E78" s="189"/>
    </row>
    <row r="79" spans="1:5">
      <c r="A79" s="39" t="s">
        <v>269</v>
      </c>
      <c r="B79" s="40" t="s">
        <v>488</v>
      </c>
      <c r="C79" s="41" t="s">
        <v>531</v>
      </c>
      <c r="D79" s="196"/>
      <c r="E79" s="189"/>
    </row>
    <row r="80" spans="1:5">
      <c r="A80" s="39" t="s">
        <v>270</v>
      </c>
      <c r="B80" s="40" t="s">
        <v>489</v>
      </c>
      <c r="C80" s="41" t="s">
        <v>531</v>
      </c>
      <c r="D80" s="190">
        <v>4.5999999999999996</v>
      </c>
      <c r="E80" s="189"/>
    </row>
    <row r="81" spans="1:5">
      <c r="A81" s="39" t="s">
        <v>271</v>
      </c>
      <c r="B81" s="40" t="s">
        <v>1183</v>
      </c>
      <c r="C81" s="41" t="s">
        <v>531</v>
      </c>
      <c r="D81" s="190">
        <v>2.7</v>
      </c>
      <c r="E81" s="189"/>
    </row>
    <row r="82" spans="1:5">
      <c r="A82" s="39" t="s">
        <v>272</v>
      </c>
      <c r="B82" s="40" t="s">
        <v>490</v>
      </c>
      <c r="C82" s="41" t="s">
        <v>521</v>
      </c>
      <c r="D82" s="196"/>
      <c r="E82" s="189"/>
    </row>
    <row r="83" spans="1:5">
      <c r="A83" s="39" t="s">
        <v>273</v>
      </c>
      <c r="B83" s="40" t="s">
        <v>130</v>
      </c>
      <c r="C83" s="41" t="s">
        <v>521</v>
      </c>
      <c r="D83" s="196"/>
      <c r="E83" s="189"/>
    </row>
    <row r="84" spans="1:5">
      <c r="A84" s="39" t="s">
        <v>274</v>
      </c>
      <c r="B84" s="40" t="s">
        <v>491</v>
      </c>
      <c r="C84" s="41" t="s">
        <v>531</v>
      </c>
      <c r="D84" s="196"/>
      <c r="E84" s="189"/>
    </row>
    <row r="85" spans="1:5">
      <c r="A85" s="39" t="s">
        <v>275</v>
      </c>
      <c r="B85" s="40" t="s">
        <v>492</v>
      </c>
      <c r="C85" s="41" t="s">
        <v>531</v>
      </c>
      <c r="D85" s="190">
        <v>2</v>
      </c>
      <c r="E85" s="189"/>
    </row>
    <row r="86" spans="1:5">
      <c r="A86" s="39" t="s">
        <v>276</v>
      </c>
      <c r="B86" s="40" t="s">
        <v>493</v>
      </c>
      <c r="C86" s="41" t="s">
        <v>531</v>
      </c>
      <c r="D86" s="190">
        <v>30</v>
      </c>
      <c r="E86" s="189"/>
    </row>
    <row r="87" spans="1:5">
      <c r="A87" s="39" t="s">
        <v>277</v>
      </c>
      <c r="B87" s="40" t="s">
        <v>494</v>
      </c>
      <c r="C87" s="41" t="s">
        <v>531</v>
      </c>
      <c r="D87" s="196"/>
      <c r="E87" s="189"/>
    </row>
    <row r="88" spans="1:5">
      <c r="A88" s="39" t="s">
        <v>915</v>
      </c>
      <c r="B88" s="40" t="s">
        <v>916</v>
      </c>
      <c r="C88" s="41" t="s">
        <v>523</v>
      </c>
      <c r="D88" s="196"/>
      <c r="E88" s="189"/>
    </row>
    <row r="89" spans="1:5">
      <c r="A89" s="39"/>
      <c r="B89" s="40"/>
      <c r="C89" s="41"/>
      <c r="D89" s="196"/>
      <c r="E89" s="189"/>
    </row>
    <row r="90" spans="1:5">
      <c r="A90" s="39" t="s">
        <v>278</v>
      </c>
      <c r="B90" s="40" t="s">
        <v>495</v>
      </c>
      <c r="C90" s="41" t="s">
        <v>530</v>
      </c>
      <c r="D90" s="196"/>
      <c r="E90" s="189"/>
    </row>
    <row r="91" spans="1:5">
      <c r="A91" s="39" t="s">
        <v>279</v>
      </c>
      <c r="B91" s="40" t="s">
        <v>156</v>
      </c>
      <c r="C91" s="41" t="s">
        <v>522</v>
      </c>
      <c r="D91" s="196"/>
      <c r="E91" s="189"/>
    </row>
    <row r="92" spans="1:5">
      <c r="A92" s="39" t="s">
        <v>280</v>
      </c>
      <c r="B92" s="40" t="s">
        <v>103</v>
      </c>
      <c r="C92" s="41" t="s">
        <v>531</v>
      </c>
      <c r="D92" s="196"/>
      <c r="E92" s="189"/>
    </row>
    <row r="93" spans="1:5">
      <c r="A93" s="39" t="s">
        <v>281</v>
      </c>
      <c r="B93" s="40" t="s">
        <v>104</v>
      </c>
      <c r="C93" s="41" t="s">
        <v>522</v>
      </c>
      <c r="D93" s="196"/>
      <c r="E93" s="189"/>
    </row>
    <row r="94" spans="1:5">
      <c r="A94" s="39" t="s">
        <v>282</v>
      </c>
      <c r="B94" s="40" t="s">
        <v>105</v>
      </c>
      <c r="C94" s="41" t="s">
        <v>531</v>
      </c>
      <c r="D94" s="196"/>
      <c r="E94" s="189"/>
    </row>
    <row r="95" spans="1:5">
      <c r="A95" s="39"/>
      <c r="B95" s="40"/>
      <c r="C95" s="41"/>
      <c r="D95" s="196"/>
      <c r="E95" s="189"/>
    </row>
    <row r="96" spans="1:5">
      <c r="A96" s="39" t="s">
        <v>283</v>
      </c>
      <c r="B96" s="40" t="s">
        <v>106</v>
      </c>
      <c r="C96" s="41" t="s">
        <v>147</v>
      </c>
      <c r="D96" s="196"/>
      <c r="E96" s="189"/>
    </row>
    <row r="97" spans="1:5">
      <c r="A97" s="39" t="s">
        <v>67</v>
      </c>
      <c r="B97" s="40" t="s">
        <v>71</v>
      </c>
      <c r="C97" s="41" t="s">
        <v>530</v>
      </c>
      <c r="D97" s="196"/>
      <c r="E97" s="189"/>
    </row>
    <row r="98" spans="1:5">
      <c r="A98" s="39" t="s">
        <v>74</v>
      </c>
      <c r="B98" s="40" t="s">
        <v>75</v>
      </c>
      <c r="C98" s="41" t="s">
        <v>147</v>
      </c>
      <c r="D98" s="196"/>
      <c r="E98" s="189"/>
    </row>
    <row r="99" spans="1:5">
      <c r="A99" s="39" t="s">
        <v>284</v>
      </c>
      <c r="B99" s="40" t="s">
        <v>148</v>
      </c>
      <c r="C99" s="41" t="s">
        <v>530</v>
      </c>
      <c r="D99" s="190">
        <v>2.31</v>
      </c>
      <c r="E99" s="189"/>
    </row>
    <row r="100" spans="1:5">
      <c r="A100" s="39" t="s">
        <v>871</v>
      </c>
      <c r="B100" s="40" t="s">
        <v>872</v>
      </c>
      <c r="C100" s="41" t="s">
        <v>873</v>
      </c>
      <c r="D100" s="196"/>
      <c r="E100" s="189"/>
    </row>
    <row r="101" spans="1:5">
      <c r="A101" s="39" t="s">
        <v>285</v>
      </c>
      <c r="B101" s="45" t="s">
        <v>129</v>
      </c>
      <c r="C101" s="43" t="s">
        <v>147</v>
      </c>
      <c r="D101" s="196"/>
      <c r="E101" s="189"/>
    </row>
    <row r="102" spans="1:5">
      <c r="A102" s="39" t="s">
        <v>91</v>
      </c>
      <c r="B102" s="45" t="s">
        <v>92</v>
      </c>
      <c r="C102" s="43" t="s">
        <v>147</v>
      </c>
      <c r="D102" s="196"/>
      <c r="E102" s="189"/>
    </row>
    <row r="103" spans="1:5">
      <c r="A103" s="39" t="s">
        <v>286</v>
      </c>
      <c r="B103" s="45" t="s">
        <v>107</v>
      </c>
      <c r="C103" s="43" t="s">
        <v>147</v>
      </c>
      <c r="D103" s="196"/>
      <c r="E103" s="189"/>
    </row>
    <row r="104" spans="1:5">
      <c r="A104" s="39"/>
      <c r="B104" s="45"/>
      <c r="C104" s="43"/>
      <c r="D104" s="196"/>
      <c r="E104" s="189"/>
    </row>
    <row r="105" spans="1:5">
      <c r="A105" s="39" t="s">
        <v>287</v>
      </c>
      <c r="B105" s="40" t="s">
        <v>108</v>
      </c>
      <c r="C105" s="41" t="s">
        <v>147</v>
      </c>
      <c r="D105" s="196"/>
      <c r="E105" s="189"/>
    </row>
    <row r="106" spans="1:5">
      <c r="A106" s="39" t="s">
        <v>288</v>
      </c>
      <c r="B106" s="45" t="s">
        <v>133</v>
      </c>
      <c r="C106" s="43" t="s">
        <v>147</v>
      </c>
      <c r="D106" s="196"/>
      <c r="E106" s="189"/>
    </row>
    <row r="107" spans="1:5">
      <c r="A107" s="39" t="s">
        <v>289</v>
      </c>
      <c r="B107" s="40" t="s">
        <v>109</v>
      </c>
      <c r="C107" s="41" t="s">
        <v>530</v>
      </c>
      <c r="D107" s="196"/>
      <c r="E107" s="189"/>
    </row>
    <row r="108" spans="1:5">
      <c r="A108" s="39" t="s">
        <v>290</v>
      </c>
      <c r="B108" s="40" t="s">
        <v>110</v>
      </c>
      <c r="C108" s="41" t="s">
        <v>530</v>
      </c>
      <c r="D108" s="196"/>
      <c r="E108" s="189"/>
    </row>
    <row r="109" spans="1:5">
      <c r="A109" s="39" t="s">
        <v>763</v>
      </c>
      <c r="B109" s="40" t="s">
        <v>764</v>
      </c>
      <c r="C109" s="41" t="s">
        <v>530</v>
      </c>
      <c r="D109" s="196"/>
      <c r="E109" s="189"/>
    </row>
    <row r="110" spans="1:5">
      <c r="A110" s="39" t="s">
        <v>291</v>
      </c>
      <c r="B110" s="40" t="s">
        <v>111</v>
      </c>
      <c r="C110" s="41" t="s">
        <v>530</v>
      </c>
      <c r="D110" s="196"/>
      <c r="E110" s="189"/>
    </row>
    <row r="111" spans="1:5">
      <c r="A111" s="39" t="s">
        <v>292</v>
      </c>
      <c r="B111" s="40" t="s">
        <v>112</v>
      </c>
      <c r="C111" s="41" t="s">
        <v>147</v>
      </c>
      <c r="D111" s="196"/>
      <c r="E111" s="189"/>
    </row>
    <row r="112" spans="1:5">
      <c r="A112" s="39" t="s">
        <v>293</v>
      </c>
      <c r="B112" s="40" t="s">
        <v>113</v>
      </c>
      <c r="C112" s="41" t="s">
        <v>530</v>
      </c>
      <c r="D112" s="190">
        <v>4.25</v>
      </c>
      <c r="E112" s="189"/>
    </row>
    <row r="113" spans="1:5">
      <c r="A113" s="39" t="s">
        <v>294</v>
      </c>
      <c r="B113" s="40" t="s">
        <v>114</v>
      </c>
      <c r="C113" s="41" t="s">
        <v>147</v>
      </c>
      <c r="D113" s="190">
        <v>12.08</v>
      </c>
      <c r="E113" s="189"/>
    </row>
    <row r="114" spans="1:5" s="16" customFormat="1">
      <c r="A114" s="39" t="s">
        <v>1191</v>
      </c>
      <c r="B114" s="45" t="s">
        <v>1192</v>
      </c>
      <c r="C114" s="43" t="s">
        <v>530</v>
      </c>
      <c r="D114" s="190">
        <v>23.33</v>
      </c>
      <c r="E114" s="189"/>
    </row>
    <row r="115" spans="1:5">
      <c r="A115" s="39" t="s">
        <v>295</v>
      </c>
      <c r="B115" s="40" t="s">
        <v>149</v>
      </c>
      <c r="C115" s="41" t="s">
        <v>530</v>
      </c>
      <c r="D115" s="196"/>
      <c r="E115" s="189"/>
    </row>
    <row r="116" spans="1:5">
      <c r="A116" s="39" t="s">
        <v>296</v>
      </c>
      <c r="B116" s="40" t="s">
        <v>137</v>
      </c>
      <c r="C116" s="41" t="s">
        <v>522</v>
      </c>
      <c r="D116" s="196"/>
      <c r="E116" s="189"/>
    </row>
    <row r="117" spans="1:5">
      <c r="A117" s="39" t="s">
        <v>297</v>
      </c>
      <c r="B117" s="40" t="s">
        <v>115</v>
      </c>
      <c r="C117" s="41" t="s">
        <v>523</v>
      </c>
      <c r="D117" s="190">
        <v>30</v>
      </c>
      <c r="E117" s="189"/>
    </row>
    <row r="118" spans="1:5">
      <c r="A118" s="39" t="s">
        <v>60</v>
      </c>
      <c r="B118" s="40" t="s">
        <v>61</v>
      </c>
      <c r="C118" s="41" t="s">
        <v>523</v>
      </c>
      <c r="D118" s="196"/>
      <c r="E118" s="189"/>
    </row>
    <row r="119" spans="1:5">
      <c r="A119" s="39" t="s">
        <v>298</v>
      </c>
      <c r="B119" s="40" t="s">
        <v>116</v>
      </c>
      <c r="C119" s="41" t="s">
        <v>523</v>
      </c>
      <c r="D119" s="196"/>
      <c r="E119" s="189"/>
    </row>
    <row r="120" spans="1:5">
      <c r="A120" s="39" t="s">
        <v>299</v>
      </c>
      <c r="B120" s="40" t="s">
        <v>141</v>
      </c>
      <c r="C120" s="41" t="s">
        <v>523</v>
      </c>
      <c r="D120" s="196"/>
      <c r="E120" s="189"/>
    </row>
    <row r="121" spans="1:5">
      <c r="A121" s="39" t="s">
        <v>68</v>
      </c>
      <c r="B121" s="40" t="s">
        <v>72</v>
      </c>
      <c r="C121" s="41" t="s">
        <v>530</v>
      </c>
      <c r="D121" s="196"/>
      <c r="E121" s="189"/>
    </row>
    <row r="122" spans="1:5">
      <c r="A122" s="39"/>
      <c r="B122" s="40"/>
      <c r="C122" s="41"/>
      <c r="D122" s="196"/>
      <c r="E122" s="189"/>
    </row>
    <row r="123" spans="1:5">
      <c r="A123" s="39" t="s">
        <v>300</v>
      </c>
      <c r="B123" s="40" t="s">
        <v>117</v>
      </c>
      <c r="C123" s="41" t="s">
        <v>150</v>
      </c>
      <c r="D123" s="190">
        <v>72</v>
      </c>
      <c r="E123" s="189"/>
    </row>
    <row r="124" spans="1:5">
      <c r="A124" s="39" t="s">
        <v>301</v>
      </c>
      <c r="B124" s="40" t="s">
        <v>532</v>
      </c>
      <c r="C124" s="41" t="s">
        <v>531</v>
      </c>
      <c r="D124" s="196"/>
      <c r="E124" s="189"/>
    </row>
    <row r="125" spans="1:5">
      <c r="A125" s="39" t="s">
        <v>302</v>
      </c>
      <c r="B125" s="45" t="s">
        <v>118</v>
      </c>
      <c r="C125" s="41" t="s">
        <v>521</v>
      </c>
      <c r="D125" s="196"/>
      <c r="E125" s="189"/>
    </row>
    <row r="126" spans="1:5" s="16" customFormat="1">
      <c r="A126" s="39" t="s">
        <v>303</v>
      </c>
      <c r="B126" s="45" t="s">
        <v>151</v>
      </c>
      <c r="C126" s="43" t="s">
        <v>530</v>
      </c>
      <c r="D126" s="196"/>
      <c r="E126" s="189"/>
    </row>
    <row r="127" spans="1:5" s="16" customFormat="1">
      <c r="A127" s="39" t="s">
        <v>69</v>
      </c>
      <c r="B127" s="45" t="s">
        <v>73</v>
      </c>
      <c r="C127" s="43" t="s">
        <v>530</v>
      </c>
      <c r="D127" s="196"/>
      <c r="E127" s="189"/>
    </row>
    <row r="128" spans="1:5" s="16" customFormat="1">
      <c r="A128" s="39" t="s">
        <v>70</v>
      </c>
      <c r="B128" s="45" t="s">
        <v>1184</v>
      </c>
      <c r="C128" s="43" t="s">
        <v>530</v>
      </c>
      <c r="D128" s="196"/>
      <c r="E128" s="189"/>
    </row>
    <row r="129" spans="1:5">
      <c r="A129" s="39" t="s">
        <v>304</v>
      </c>
      <c r="B129" s="40" t="s">
        <v>119</v>
      </c>
      <c r="C129" s="41" t="s">
        <v>530</v>
      </c>
      <c r="D129" s="190">
        <v>8.84</v>
      </c>
      <c r="E129" s="189"/>
    </row>
    <row r="130" spans="1:5">
      <c r="A130" s="39" t="s">
        <v>874</v>
      </c>
      <c r="B130" s="40" t="s">
        <v>875</v>
      </c>
      <c r="C130" s="41" t="s">
        <v>531</v>
      </c>
      <c r="D130" s="196"/>
      <c r="E130" s="189"/>
    </row>
    <row r="131" spans="1:5" s="16" customFormat="1">
      <c r="A131" s="39" t="s">
        <v>305</v>
      </c>
      <c r="B131" s="45" t="s">
        <v>152</v>
      </c>
      <c r="C131" s="43" t="s">
        <v>531</v>
      </c>
      <c r="D131" s="190">
        <v>5.92</v>
      </c>
      <c r="E131" s="189"/>
    </row>
    <row r="132" spans="1:5" s="16" customFormat="1">
      <c r="A132" s="39" t="s">
        <v>840</v>
      </c>
      <c r="B132" s="45" t="s">
        <v>1134</v>
      </c>
      <c r="C132" s="43" t="s">
        <v>522</v>
      </c>
      <c r="D132" s="196"/>
      <c r="E132" s="189"/>
    </row>
    <row r="133" spans="1:5" s="16" customFormat="1">
      <c r="A133" s="39" t="s">
        <v>886</v>
      </c>
      <c r="B133" s="45" t="s">
        <v>887</v>
      </c>
      <c r="C133" s="43" t="s">
        <v>522</v>
      </c>
      <c r="D133" s="196"/>
      <c r="E133" s="189"/>
    </row>
    <row r="134" spans="1:5" s="16" customFormat="1">
      <c r="A134" s="39" t="s">
        <v>905</v>
      </c>
      <c r="B134" s="45" t="s">
        <v>906</v>
      </c>
      <c r="C134" s="43" t="s">
        <v>522</v>
      </c>
      <c r="D134" s="196"/>
      <c r="E134" s="189"/>
    </row>
    <row r="135" spans="1:5" s="16" customFormat="1">
      <c r="A135" s="39" t="s">
        <v>687</v>
      </c>
      <c r="B135" s="45" t="s">
        <v>691</v>
      </c>
      <c r="C135" s="43" t="s">
        <v>521</v>
      </c>
      <c r="D135" s="190">
        <v>294</v>
      </c>
      <c r="E135" s="189"/>
    </row>
    <row r="136" spans="1:5" s="16" customFormat="1">
      <c r="A136" s="39" t="s">
        <v>688</v>
      </c>
      <c r="B136" s="45" t="s">
        <v>692</v>
      </c>
      <c r="C136" s="43" t="s">
        <v>521</v>
      </c>
      <c r="D136" s="190">
        <v>356</v>
      </c>
      <c r="E136" s="189"/>
    </row>
    <row r="137" spans="1:5" s="16" customFormat="1">
      <c r="A137" s="39" t="s">
        <v>689</v>
      </c>
      <c r="B137" s="45" t="s">
        <v>693</v>
      </c>
      <c r="C137" s="43" t="s">
        <v>521</v>
      </c>
      <c r="D137" s="190">
        <v>542</v>
      </c>
      <c r="E137" s="189"/>
    </row>
    <row r="138" spans="1:5" s="16" customFormat="1">
      <c r="A138" s="39" t="s">
        <v>690</v>
      </c>
      <c r="B138" s="45" t="s">
        <v>694</v>
      </c>
      <c r="C138" s="43" t="s">
        <v>521</v>
      </c>
      <c r="D138" s="196"/>
      <c r="E138" s="189"/>
    </row>
    <row r="139" spans="1:5">
      <c r="A139" s="39" t="s">
        <v>306</v>
      </c>
      <c r="B139" s="45" t="s">
        <v>120</v>
      </c>
      <c r="C139" s="43" t="s">
        <v>522</v>
      </c>
      <c r="D139" s="196"/>
      <c r="E139" s="189"/>
    </row>
    <row r="140" spans="1:5">
      <c r="A140" s="39" t="s">
        <v>307</v>
      </c>
      <c r="B140" s="45" t="s">
        <v>4</v>
      </c>
      <c r="C140" s="43" t="s">
        <v>522</v>
      </c>
      <c r="D140" s="196"/>
      <c r="E140" s="189"/>
    </row>
    <row r="141" spans="1:5">
      <c r="A141" s="39" t="s">
        <v>308</v>
      </c>
      <c r="B141" s="45" t="s">
        <v>121</v>
      </c>
      <c r="C141" s="43" t="s">
        <v>522</v>
      </c>
      <c r="D141" s="196"/>
      <c r="E141" s="189"/>
    </row>
    <row r="142" spans="1:5">
      <c r="A142" s="39" t="s">
        <v>309</v>
      </c>
      <c r="B142" s="45" t="s">
        <v>122</v>
      </c>
      <c r="C142" s="43" t="s">
        <v>522</v>
      </c>
      <c r="D142" s="196"/>
      <c r="E142" s="189"/>
    </row>
    <row r="143" spans="1:5">
      <c r="A143" s="39" t="s">
        <v>876</v>
      </c>
      <c r="B143" s="45" t="s">
        <v>877</v>
      </c>
      <c r="C143" s="43" t="s">
        <v>531</v>
      </c>
      <c r="D143" s="196"/>
      <c r="E143" s="189"/>
    </row>
    <row r="144" spans="1:5">
      <c r="A144" s="39" t="s">
        <v>310</v>
      </c>
      <c r="B144" s="45" t="s">
        <v>123</v>
      </c>
      <c r="C144" s="43" t="s">
        <v>521</v>
      </c>
      <c r="D144" s="196"/>
      <c r="E144" s="189"/>
    </row>
    <row r="145" spans="1:8">
      <c r="A145" s="39" t="s">
        <v>311</v>
      </c>
      <c r="B145" s="45" t="s">
        <v>124</v>
      </c>
      <c r="C145" s="43" t="s">
        <v>522</v>
      </c>
      <c r="D145" s="196"/>
      <c r="E145" s="189"/>
    </row>
    <row r="146" spans="1:8">
      <c r="A146" s="39" t="s">
        <v>312</v>
      </c>
      <c r="B146" s="45" t="s">
        <v>128</v>
      </c>
      <c r="C146" s="43" t="s">
        <v>522</v>
      </c>
      <c r="D146" s="196"/>
      <c r="E146" s="189"/>
    </row>
    <row r="147" spans="1:8">
      <c r="A147" s="39" t="s">
        <v>313</v>
      </c>
      <c r="B147" s="45" t="s">
        <v>125</v>
      </c>
      <c r="C147" s="43" t="s">
        <v>522</v>
      </c>
      <c r="D147" s="196"/>
      <c r="E147" s="189"/>
    </row>
    <row r="148" spans="1:8">
      <c r="A148" s="39" t="s">
        <v>314</v>
      </c>
      <c r="B148" s="45" t="s">
        <v>126</v>
      </c>
      <c r="C148" s="43" t="s">
        <v>523</v>
      </c>
      <c r="D148" s="196"/>
      <c r="E148" s="189"/>
    </row>
    <row r="149" spans="1:8">
      <c r="A149" s="39" t="s">
        <v>407</v>
      </c>
      <c r="B149" s="45" t="s">
        <v>127</v>
      </c>
      <c r="C149" s="43" t="s">
        <v>521</v>
      </c>
      <c r="D149" s="190">
        <v>12</v>
      </c>
      <c r="E149" s="189"/>
    </row>
    <row r="150" spans="1:8">
      <c r="A150" s="39" t="s">
        <v>315</v>
      </c>
      <c r="B150" s="45" t="s">
        <v>134</v>
      </c>
      <c r="C150" s="43" t="s">
        <v>522</v>
      </c>
      <c r="D150" s="190">
        <v>350</v>
      </c>
      <c r="E150" s="189"/>
    </row>
    <row r="151" spans="1:8">
      <c r="A151" s="39" t="s">
        <v>316</v>
      </c>
      <c r="B151" s="45" t="s">
        <v>889</v>
      </c>
      <c r="C151" s="43" t="s">
        <v>531</v>
      </c>
      <c r="D151" s="190">
        <v>1.5</v>
      </c>
      <c r="E151" s="189"/>
      <c r="H151" s="194"/>
    </row>
    <row r="152" spans="1:8" s="16" customFormat="1">
      <c r="A152" s="39"/>
      <c r="B152" s="45"/>
      <c r="C152" s="43"/>
      <c r="D152" s="42"/>
      <c r="E152" s="15"/>
      <c r="G152" s="195"/>
      <c r="H152" s="195"/>
    </row>
    <row r="153" spans="1:8" s="16" customFormat="1">
      <c r="A153" s="39" t="s">
        <v>935</v>
      </c>
      <c r="B153" s="45" t="s">
        <v>1167</v>
      </c>
      <c r="C153" s="43" t="s">
        <v>522</v>
      </c>
      <c r="D153" s="197"/>
      <c r="E153" s="15"/>
      <c r="F153" s="193"/>
    </row>
    <row r="154" spans="1:8" s="16" customFormat="1">
      <c r="A154" s="119" t="s">
        <v>936</v>
      </c>
      <c r="B154" s="120" t="s">
        <v>1014</v>
      </c>
      <c r="C154" s="121" t="s">
        <v>522</v>
      </c>
      <c r="D154" s="197"/>
      <c r="E154" s="15"/>
      <c r="F154" s="193"/>
    </row>
    <row r="155" spans="1:8">
      <c r="A155" s="39" t="s">
        <v>956</v>
      </c>
      <c r="B155" s="45" t="s">
        <v>961</v>
      </c>
      <c r="C155" s="43" t="s">
        <v>521</v>
      </c>
      <c r="D155" s="197"/>
      <c r="E155" s="13"/>
      <c r="F155" s="193"/>
    </row>
    <row r="156" spans="1:8">
      <c r="A156" s="39" t="s">
        <v>957</v>
      </c>
      <c r="B156" s="45" t="s">
        <v>959</v>
      </c>
      <c r="C156" s="43" t="s">
        <v>530</v>
      </c>
      <c r="D156" s="197"/>
      <c r="E156" s="13"/>
      <c r="F156" s="193"/>
    </row>
    <row r="157" spans="1:8">
      <c r="A157" s="39" t="s">
        <v>958</v>
      </c>
      <c r="B157" s="45" t="s">
        <v>960</v>
      </c>
      <c r="C157" s="43" t="s">
        <v>530</v>
      </c>
      <c r="D157" s="197"/>
      <c r="E157" s="13"/>
      <c r="F157" s="193"/>
    </row>
    <row r="158" spans="1:8">
      <c r="A158" s="39" t="s">
        <v>1170</v>
      </c>
      <c r="B158" s="40" t="s">
        <v>1166</v>
      </c>
      <c r="C158" s="41" t="s">
        <v>521</v>
      </c>
      <c r="D158" s="197"/>
      <c r="E158" s="13"/>
      <c r="F158" s="193"/>
    </row>
    <row r="159" spans="1:8">
      <c r="A159" s="39" t="s">
        <v>1171</v>
      </c>
      <c r="B159" s="40" t="s">
        <v>1169</v>
      </c>
      <c r="C159" s="41" t="s">
        <v>521</v>
      </c>
      <c r="D159" s="197"/>
      <c r="E159" s="13"/>
      <c r="F159" s="193"/>
    </row>
    <row r="160" spans="1:8">
      <c r="A160" s="39" t="s">
        <v>1172</v>
      </c>
      <c r="B160" s="40" t="s">
        <v>34</v>
      </c>
      <c r="C160" s="41" t="s">
        <v>531</v>
      </c>
      <c r="D160" s="197"/>
      <c r="E160" s="13"/>
      <c r="F160" s="193"/>
    </row>
    <row r="161" spans="1:5">
      <c r="A161" s="46"/>
      <c r="B161" s="40"/>
      <c r="C161" s="41"/>
      <c r="D161" s="47"/>
      <c r="E161" s="13"/>
    </row>
    <row r="162" spans="1:5">
      <c r="A162" s="46"/>
      <c r="B162" s="40"/>
      <c r="C162" s="41"/>
      <c r="D162" s="47"/>
      <c r="E162" s="13"/>
    </row>
    <row r="163" spans="1:5">
      <c r="A163" s="46"/>
      <c r="B163" s="40"/>
      <c r="C163" s="41"/>
      <c r="D163" s="47"/>
      <c r="E163" s="13"/>
    </row>
    <row r="164" spans="1:5">
      <c r="A164" s="46"/>
      <c r="B164" s="40"/>
      <c r="C164" s="41"/>
      <c r="D164" s="47"/>
      <c r="E164" s="13"/>
    </row>
    <row r="165" spans="1:5">
      <c r="A165" s="46"/>
      <c r="B165" s="40"/>
      <c r="C165" s="41"/>
      <c r="D165" s="47"/>
      <c r="E165" s="13"/>
    </row>
    <row r="166" spans="1:5" ht="13.5" thickBot="1">
      <c r="A166" s="57"/>
      <c r="B166" s="122"/>
      <c r="C166" s="93"/>
      <c r="D166" s="94"/>
      <c r="E166" s="13"/>
    </row>
    <row r="167" spans="1:5">
      <c r="B167" s="38"/>
      <c r="C167" s="12"/>
      <c r="D167" s="17"/>
      <c r="E167" s="13"/>
    </row>
    <row r="168" spans="1:5">
      <c r="B168" s="38"/>
      <c r="C168" s="12"/>
      <c r="D168" s="17"/>
      <c r="E168" s="13"/>
    </row>
    <row r="169" spans="1:5">
      <c r="B169" s="38"/>
      <c r="C169" s="12"/>
      <c r="D169" s="17"/>
      <c r="E169" s="13"/>
    </row>
    <row r="170" spans="1:5">
      <c r="B170" s="38"/>
      <c r="C170" s="12"/>
      <c r="D170" s="17"/>
      <c r="E170" s="13"/>
    </row>
    <row r="171" spans="1:5">
      <c r="B171" s="38"/>
      <c r="C171" s="12"/>
      <c r="D171" s="17"/>
      <c r="E171" s="13"/>
    </row>
    <row r="172" spans="1:5">
      <c r="B172" s="38"/>
      <c r="C172" s="12"/>
      <c r="D172" s="17"/>
      <c r="E172" s="13"/>
    </row>
    <row r="173" spans="1:5">
      <c r="B173" s="38"/>
      <c r="C173" s="12"/>
      <c r="D173" s="17"/>
      <c r="E173" s="13"/>
    </row>
    <row r="174" spans="1:5">
      <c r="B174" s="38"/>
      <c r="C174" s="12"/>
      <c r="D174" s="17"/>
      <c r="E174" s="13"/>
    </row>
    <row r="175" spans="1:5">
      <c r="B175" s="38"/>
      <c r="C175" s="12"/>
      <c r="D175" s="17"/>
      <c r="E175" s="13"/>
    </row>
    <row r="176" spans="1:5">
      <c r="B176" s="38"/>
      <c r="C176" s="12"/>
      <c r="D176" s="17"/>
      <c r="E176" s="13"/>
    </row>
    <row r="177" spans="2:5">
      <c r="B177" s="38"/>
      <c r="C177" s="12"/>
      <c r="D177" s="17"/>
      <c r="E177" s="13"/>
    </row>
    <row r="178" spans="2:5">
      <c r="B178" s="38"/>
      <c r="C178" s="12"/>
      <c r="D178" s="17"/>
      <c r="E178" s="13"/>
    </row>
    <row r="179" spans="2:5">
      <c r="B179" s="38"/>
      <c r="C179" s="12"/>
      <c r="D179" s="17"/>
      <c r="E179" s="13"/>
    </row>
    <row r="180" spans="2:5">
      <c r="B180" s="38"/>
      <c r="C180" s="12"/>
      <c r="D180" s="17"/>
      <c r="E180" s="13"/>
    </row>
    <row r="181" spans="2:5">
      <c r="B181" s="38"/>
      <c r="C181" s="12"/>
      <c r="D181" s="17"/>
      <c r="E181" s="13"/>
    </row>
    <row r="182" spans="2:5">
      <c r="B182" s="38"/>
      <c r="C182" s="12"/>
      <c r="D182" s="17"/>
      <c r="E182" s="13"/>
    </row>
    <row r="183" spans="2:5">
      <c r="B183" s="38"/>
      <c r="C183" s="12"/>
      <c r="D183" s="17"/>
      <c r="E183" s="13"/>
    </row>
    <row r="184" spans="2:5">
      <c r="B184" s="38"/>
      <c r="C184" s="12"/>
      <c r="D184" s="17"/>
      <c r="E184" s="13"/>
    </row>
    <row r="185" spans="2:5">
      <c r="B185" s="38"/>
      <c r="C185" s="12"/>
      <c r="D185" s="17"/>
      <c r="E185" s="13"/>
    </row>
    <row r="186" spans="2:5">
      <c r="B186" s="38"/>
      <c r="C186" s="12"/>
      <c r="D186" s="17"/>
      <c r="E186" s="13"/>
    </row>
    <row r="187" spans="2:5">
      <c r="B187" s="38"/>
      <c r="C187" s="12"/>
      <c r="D187" s="17"/>
      <c r="E187" s="13"/>
    </row>
    <row r="188" spans="2:5">
      <c r="B188" s="38"/>
      <c r="C188" s="12"/>
      <c r="D188" s="17"/>
      <c r="E188" s="13"/>
    </row>
    <row r="189" spans="2:5">
      <c r="B189" s="38"/>
      <c r="C189" s="12"/>
      <c r="D189" s="17"/>
      <c r="E189" s="13"/>
    </row>
    <row r="190" spans="2:5">
      <c r="B190" s="38"/>
      <c r="C190" s="12"/>
      <c r="D190" s="17"/>
      <c r="E190" s="13"/>
    </row>
    <row r="191" spans="2:5">
      <c r="B191" s="38"/>
      <c r="C191" s="12"/>
      <c r="D191" s="17"/>
      <c r="E191" s="13"/>
    </row>
    <row r="192" spans="2:5">
      <c r="B192" s="38"/>
      <c r="C192" s="12"/>
      <c r="D192" s="17"/>
      <c r="E192" s="13"/>
    </row>
    <row r="193" spans="2:5">
      <c r="B193" s="38"/>
      <c r="C193" s="12"/>
      <c r="D193" s="17"/>
      <c r="E193" s="13"/>
    </row>
    <row r="194" spans="2:5">
      <c r="B194" s="38"/>
      <c r="C194" s="12"/>
      <c r="D194" s="17"/>
      <c r="E194" s="13"/>
    </row>
    <row r="195" spans="2:5">
      <c r="B195" s="38"/>
      <c r="C195" s="12"/>
      <c r="D195" s="17"/>
      <c r="E195" s="13"/>
    </row>
    <row r="196" spans="2:5">
      <c r="B196" s="38"/>
      <c r="C196" s="12"/>
      <c r="D196" s="17"/>
      <c r="E196" s="13"/>
    </row>
    <row r="197" spans="2:5">
      <c r="B197" s="38"/>
      <c r="C197" s="12"/>
      <c r="D197" s="17"/>
      <c r="E197" s="13"/>
    </row>
    <row r="198" spans="2:5">
      <c r="B198" s="38"/>
      <c r="C198" s="12"/>
      <c r="D198" s="17"/>
      <c r="E198" s="13"/>
    </row>
    <row r="199" spans="2:5">
      <c r="B199" s="38"/>
      <c r="C199" s="12"/>
      <c r="D199" s="17"/>
      <c r="E199" s="13"/>
    </row>
    <row r="200" spans="2:5">
      <c r="B200" s="38"/>
      <c r="C200" s="12"/>
      <c r="D200" s="17"/>
      <c r="E200" s="13"/>
    </row>
    <row r="201" spans="2:5">
      <c r="B201" s="38"/>
      <c r="C201" s="12"/>
      <c r="D201" s="17"/>
      <c r="E201" s="13"/>
    </row>
    <row r="202" spans="2:5">
      <c r="B202" s="38"/>
      <c r="C202" s="12"/>
      <c r="D202" s="17"/>
      <c r="E202" s="13"/>
    </row>
    <row r="203" spans="2:5">
      <c r="B203" s="38"/>
      <c r="C203" s="12"/>
      <c r="D203" s="17"/>
      <c r="E203" s="13"/>
    </row>
    <row r="204" spans="2:5">
      <c r="B204" s="38"/>
      <c r="C204" s="12"/>
      <c r="D204" s="17"/>
      <c r="E204" s="13"/>
    </row>
    <row r="205" spans="2:5">
      <c r="B205" s="38"/>
      <c r="C205" s="12"/>
      <c r="D205" s="17"/>
      <c r="E205" s="13"/>
    </row>
    <row r="206" spans="2:5">
      <c r="B206" s="38"/>
      <c r="C206" s="12"/>
      <c r="D206" s="17"/>
      <c r="E206" s="13"/>
    </row>
    <row r="207" spans="2:5">
      <c r="B207" s="38"/>
      <c r="C207" s="12"/>
      <c r="D207" s="17"/>
      <c r="E207" s="13"/>
    </row>
    <row r="208" spans="2:5">
      <c r="B208" s="38"/>
      <c r="C208" s="12"/>
      <c r="D208" s="17"/>
      <c r="E208" s="13"/>
    </row>
    <row r="209" spans="2:5">
      <c r="B209" s="38"/>
      <c r="C209" s="12"/>
      <c r="D209" s="17"/>
      <c r="E209" s="13"/>
    </row>
    <row r="210" spans="2:5">
      <c r="B210" s="38"/>
      <c r="C210" s="12"/>
      <c r="D210" s="17"/>
      <c r="E210" s="13"/>
    </row>
    <row r="211" spans="2:5">
      <c r="B211" s="38"/>
      <c r="C211" s="12"/>
      <c r="D211" s="17"/>
      <c r="E211" s="13"/>
    </row>
    <row r="212" spans="2:5">
      <c r="B212" s="38"/>
      <c r="C212" s="12"/>
      <c r="D212" s="17"/>
      <c r="E212" s="13"/>
    </row>
    <row r="213" spans="2:5">
      <c r="B213" s="38"/>
      <c r="C213" s="12"/>
      <c r="D213" s="17"/>
      <c r="E213" s="13"/>
    </row>
    <row r="214" spans="2:5">
      <c r="B214" s="38"/>
      <c r="C214" s="12"/>
      <c r="D214" s="17"/>
      <c r="E214" s="13"/>
    </row>
    <row r="215" spans="2:5">
      <c r="B215" s="38"/>
      <c r="C215" s="12"/>
      <c r="D215" s="17"/>
      <c r="E215" s="13"/>
    </row>
    <row r="216" spans="2:5">
      <c r="B216" s="38"/>
      <c r="C216" s="12"/>
      <c r="D216" s="17"/>
      <c r="E216" s="13"/>
    </row>
    <row r="217" spans="2:5">
      <c r="B217" s="38"/>
      <c r="C217" s="12"/>
      <c r="D217" s="17"/>
      <c r="E217" s="13"/>
    </row>
    <row r="218" spans="2:5">
      <c r="B218" s="38"/>
      <c r="C218" s="12"/>
      <c r="D218" s="17"/>
      <c r="E218" s="13"/>
    </row>
    <row r="219" spans="2:5">
      <c r="B219" s="38"/>
      <c r="C219" s="12"/>
      <c r="D219" s="17"/>
      <c r="E219" s="13"/>
    </row>
    <row r="220" spans="2:5">
      <c r="B220" s="38"/>
      <c r="C220" s="12"/>
      <c r="D220" s="17"/>
      <c r="E220" s="13"/>
    </row>
    <row r="221" spans="2:5">
      <c r="B221" s="38"/>
      <c r="C221" s="12"/>
      <c r="D221" s="17"/>
      <c r="E221" s="13"/>
    </row>
    <row r="222" spans="2:5">
      <c r="B222" s="38"/>
      <c r="C222" s="12"/>
      <c r="D222" s="17"/>
      <c r="E222" s="13"/>
    </row>
    <row r="223" spans="2:5">
      <c r="B223" s="38"/>
      <c r="C223" s="12"/>
      <c r="D223" s="17"/>
      <c r="E223" s="13"/>
    </row>
    <row r="224" spans="2:5">
      <c r="B224" s="38"/>
      <c r="C224" s="12"/>
      <c r="D224" s="17"/>
      <c r="E224" s="13"/>
    </row>
    <row r="225" spans="2:5">
      <c r="B225" s="38"/>
      <c r="C225" s="12"/>
      <c r="D225" s="17"/>
      <c r="E225" s="13"/>
    </row>
    <row r="226" spans="2:5">
      <c r="B226" s="38"/>
      <c r="C226" s="12"/>
      <c r="D226" s="17"/>
      <c r="E226" s="13"/>
    </row>
    <row r="227" spans="2:5">
      <c r="B227" s="38"/>
      <c r="C227" s="12"/>
      <c r="D227" s="17"/>
      <c r="E227" s="13"/>
    </row>
    <row r="228" spans="2:5">
      <c r="B228" s="38"/>
      <c r="C228" s="12"/>
      <c r="D228" s="17"/>
      <c r="E228" s="13"/>
    </row>
    <row r="229" spans="2:5">
      <c r="B229" s="38"/>
      <c r="C229" s="12"/>
      <c r="D229" s="17"/>
      <c r="E229" s="13"/>
    </row>
    <row r="230" spans="2:5">
      <c r="B230" s="38"/>
      <c r="C230" s="12"/>
      <c r="D230" s="17"/>
      <c r="E230" s="13"/>
    </row>
    <row r="231" spans="2:5">
      <c r="B231" s="38"/>
      <c r="C231" s="12"/>
      <c r="D231" s="17"/>
      <c r="E231" s="13"/>
    </row>
    <row r="232" spans="2:5">
      <c r="B232" s="38"/>
      <c r="C232" s="12"/>
      <c r="D232" s="17"/>
      <c r="E232" s="13"/>
    </row>
    <row r="233" spans="2:5">
      <c r="B233" s="38"/>
      <c r="C233" s="12"/>
      <c r="D233" s="17"/>
      <c r="E233" s="13"/>
    </row>
    <row r="234" spans="2:5">
      <c r="B234" s="38"/>
      <c r="C234" s="12"/>
      <c r="D234" s="17"/>
      <c r="E234" s="13"/>
    </row>
    <row r="235" spans="2:5">
      <c r="B235" s="38"/>
      <c r="C235" s="12"/>
      <c r="D235" s="17"/>
      <c r="E235" s="13"/>
    </row>
    <row r="236" spans="2:5">
      <c r="B236" s="38"/>
      <c r="C236" s="12"/>
      <c r="D236" s="17"/>
      <c r="E236" s="13"/>
    </row>
    <row r="237" spans="2:5">
      <c r="B237" s="38"/>
      <c r="C237" s="12"/>
      <c r="D237" s="17"/>
      <c r="E237" s="13"/>
    </row>
    <row r="238" spans="2:5">
      <c r="B238" s="38"/>
      <c r="C238" s="12"/>
      <c r="D238" s="17"/>
      <c r="E238" s="13"/>
    </row>
    <row r="239" spans="2:5">
      <c r="B239" s="38"/>
      <c r="C239" s="12"/>
      <c r="D239" s="17"/>
      <c r="E239" s="13"/>
    </row>
    <row r="240" spans="2:5">
      <c r="B240" s="38"/>
      <c r="C240" s="12"/>
      <c r="D240" s="17"/>
      <c r="E240" s="13"/>
    </row>
    <row r="241" spans="2:5">
      <c r="B241" s="38"/>
      <c r="C241" s="12"/>
      <c r="D241" s="17"/>
      <c r="E241" s="13"/>
    </row>
    <row r="242" spans="2:5">
      <c r="B242" s="38"/>
      <c r="C242" s="12"/>
      <c r="D242" s="17"/>
      <c r="E242" s="13"/>
    </row>
    <row r="243" spans="2:5">
      <c r="B243" s="38"/>
      <c r="C243" s="12"/>
      <c r="D243" s="17"/>
      <c r="E243" s="13"/>
    </row>
    <row r="244" spans="2:5">
      <c r="B244" s="38"/>
      <c r="C244" s="12"/>
      <c r="D244" s="17"/>
      <c r="E244" s="13"/>
    </row>
    <row r="245" spans="2:5">
      <c r="B245" s="38"/>
      <c r="C245" s="12"/>
      <c r="D245" s="17"/>
      <c r="E245" s="13"/>
    </row>
    <row r="246" spans="2:5">
      <c r="B246" s="38"/>
      <c r="C246" s="12"/>
      <c r="D246" s="17"/>
      <c r="E246" s="13"/>
    </row>
    <row r="247" spans="2:5">
      <c r="B247" s="38"/>
      <c r="C247" s="12"/>
      <c r="D247" s="17"/>
      <c r="E247" s="13"/>
    </row>
    <row r="248" spans="2:5">
      <c r="B248" s="38"/>
      <c r="C248" s="12"/>
      <c r="D248" s="17"/>
      <c r="E248" s="13"/>
    </row>
    <row r="249" spans="2:5">
      <c r="B249" s="38"/>
      <c r="C249" s="12"/>
      <c r="D249" s="17"/>
      <c r="E249" s="13"/>
    </row>
    <row r="250" spans="2:5">
      <c r="B250" s="38"/>
      <c r="C250" s="12"/>
      <c r="D250" s="17"/>
      <c r="E250" s="13"/>
    </row>
    <row r="251" spans="2:5">
      <c r="B251" s="38"/>
      <c r="C251" s="12"/>
      <c r="D251" s="17"/>
      <c r="E251" s="13"/>
    </row>
    <row r="252" spans="2:5">
      <c r="B252" s="38"/>
      <c r="C252" s="12"/>
      <c r="D252" s="17"/>
      <c r="E252" s="13"/>
    </row>
    <row r="253" spans="2:5">
      <c r="B253" s="38"/>
      <c r="C253" s="12"/>
      <c r="D253" s="17"/>
      <c r="E253" s="13"/>
    </row>
    <row r="254" spans="2:5">
      <c r="B254" s="38"/>
      <c r="C254" s="12"/>
      <c r="D254" s="17"/>
      <c r="E254" s="13"/>
    </row>
    <row r="255" spans="2:5">
      <c r="B255" s="38"/>
      <c r="C255" s="12"/>
      <c r="D255" s="17"/>
      <c r="E255" s="13"/>
    </row>
    <row r="256" spans="2:5">
      <c r="B256" s="38"/>
      <c r="C256" s="12"/>
      <c r="D256" s="17"/>
      <c r="E256" s="13"/>
    </row>
    <row r="257" spans="2:5">
      <c r="B257" s="38"/>
      <c r="C257" s="12"/>
      <c r="D257" s="17"/>
      <c r="E257" s="13"/>
    </row>
    <row r="258" spans="2:5">
      <c r="B258" s="38"/>
      <c r="C258" s="12"/>
      <c r="D258" s="17"/>
      <c r="E258" s="13"/>
    </row>
    <row r="259" spans="2:5">
      <c r="B259" s="38"/>
      <c r="C259" s="12"/>
      <c r="D259" s="17"/>
      <c r="E259" s="13"/>
    </row>
    <row r="260" spans="2:5">
      <c r="B260" s="38"/>
      <c r="C260" s="12"/>
      <c r="D260" s="17"/>
      <c r="E260" s="13"/>
    </row>
    <row r="261" spans="2:5">
      <c r="B261" s="38"/>
      <c r="C261" s="12"/>
      <c r="D261" s="17"/>
      <c r="E261" s="13"/>
    </row>
    <row r="262" spans="2:5">
      <c r="B262" s="38"/>
      <c r="C262" s="12"/>
      <c r="D262" s="17"/>
      <c r="E262" s="13"/>
    </row>
    <row r="263" spans="2:5">
      <c r="B263" s="38"/>
      <c r="C263" s="12"/>
      <c r="D263" s="17"/>
      <c r="E263" s="13"/>
    </row>
    <row r="264" spans="2:5">
      <c r="B264" s="38"/>
      <c r="C264" s="12"/>
      <c r="D264" s="17"/>
      <c r="E264" s="13"/>
    </row>
    <row r="265" spans="2:5">
      <c r="B265" s="38"/>
      <c r="C265" s="12"/>
      <c r="D265" s="17"/>
      <c r="E265" s="13"/>
    </row>
    <row r="266" spans="2:5">
      <c r="B266" s="38"/>
      <c r="C266" s="12"/>
      <c r="D266" s="17"/>
      <c r="E266" s="13"/>
    </row>
    <row r="267" spans="2:5">
      <c r="B267" s="38"/>
      <c r="C267" s="12"/>
      <c r="D267" s="17"/>
      <c r="E267" s="13"/>
    </row>
    <row r="268" spans="2:5">
      <c r="B268" s="38"/>
      <c r="C268" s="12"/>
      <c r="D268" s="17"/>
      <c r="E268" s="13"/>
    </row>
    <row r="269" spans="2:5">
      <c r="B269" s="38"/>
      <c r="C269" s="12"/>
      <c r="D269" s="17"/>
      <c r="E269" s="13"/>
    </row>
    <row r="270" spans="2:5">
      <c r="B270" s="38"/>
      <c r="C270" s="12"/>
      <c r="D270" s="17"/>
      <c r="E270" s="13"/>
    </row>
  </sheetData>
  <phoneticPr fontId="10" type="noConversion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F131"/>
  <sheetViews>
    <sheetView tabSelected="1" view="pageBreakPreview" workbookViewId="0">
      <selection activeCell="B8" sqref="B8"/>
    </sheetView>
  </sheetViews>
  <sheetFormatPr defaultColWidth="8.85546875" defaultRowHeight="11.25"/>
  <cols>
    <col min="1" max="1" width="8.140625" style="11" customWidth="1"/>
    <col min="2" max="2" width="45.7109375" style="22" customWidth="1"/>
    <col min="3" max="3" width="13.28515625" style="23" bestFit="1" customWidth="1"/>
    <col min="4" max="4" width="10.7109375" style="23" customWidth="1"/>
    <col min="5" max="5" width="9.140625" style="22" bestFit="1" customWidth="1"/>
    <col min="6" max="16384" width="8.85546875" style="22"/>
  </cols>
  <sheetData>
    <row r="1" spans="1:5" s="11" customFormat="1" ht="20.100000000000001" customHeight="1">
      <c r="A1" s="220" t="s">
        <v>1176</v>
      </c>
      <c r="B1" s="221"/>
      <c r="C1" s="221"/>
      <c r="D1" s="222"/>
    </row>
    <row r="2" spans="1:5" s="11" customFormat="1" ht="15" customHeight="1" thickBot="1">
      <c r="A2" s="95" t="s">
        <v>138</v>
      </c>
      <c r="B2" s="96" t="s">
        <v>153</v>
      </c>
      <c r="C2" s="97" t="s">
        <v>154</v>
      </c>
      <c r="D2" s="98" t="s">
        <v>155</v>
      </c>
    </row>
    <row r="3" spans="1:5" s="11" customFormat="1">
      <c r="A3" s="91" t="s">
        <v>1160</v>
      </c>
      <c r="B3" s="92" t="s">
        <v>1163</v>
      </c>
      <c r="C3" s="198"/>
      <c r="D3" s="41">
        <v>19.621200000000002</v>
      </c>
    </row>
    <row r="4" spans="1:5" s="11" customFormat="1">
      <c r="A4" s="39" t="s">
        <v>317</v>
      </c>
      <c r="B4" s="40" t="s">
        <v>1131</v>
      </c>
      <c r="C4" s="198"/>
      <c r="D4" s="41">
        <v>19.621200000000002</v>
      </c>
      <c r="E4" s="191"/>
    </row>
    <row r="5" spans="1:5" s="11" customFormat="1">
      <c r="A5" s="39" t="s">
        <v>318</v>
      </c>
      <c r="B5" s="40" t="s">
        <v>1029</v>
      </c>
      <c r="C5" s="199"/>
      <c r="D5" s="41">
        <v>19.621200000000002</v>
      </c>
    </row>
    <row r="6" spans="1:5" s="11" customFormat="1">
      <c r="A6" s="39" t="s">
        <v>319</v>
      </c>
      <c r="B6" s="40" t="s">
        <v>1030</v>
      </c>
      <c r="C6" s="199"/>
      <c r="D6" s="41">
        <v>19.621200000000002</v>
      </c>
    </row>
    <row r="7" spans="1:5" s="11" customFormat="1">
      <c r="A7" s="39" t="s">
        <v>320</v>
      </c>
      <c r="B7" s="40" t="s">
        <v>1031</v>
      </c>
      <c r="C7" s="199"/>
      <c r="D7" s="41">
        <v>19.621200000000002</v>
      </c>
    </row>
    <row r="8" spans="1:5" s="11" customFormat="1">
      <c r="A8" s="39" t="s">
        <v>321</v>
      </c>
      <c r="B8" s="40" t="s">
        <v>1032</v>
      </c>
      <c r="C8" s="199"/>
      <c r="D8" s="41">
        <v>15.1364</v>
      </c>
    </row>
    <row r="9" spans="1:5" s="11" customFormat="1">
      <c r="A9" s="39" t="s">
        <v>322</v>
      </c>
      <c r="B9" s="40" t="s">
        <v>1033</v>
      </c>
      <c r="C9" s="43">
        <v>115.38120000000001</v>
      </c>
      <c r="D9" s="41">
        <v>19.621200000000002</v>
      </c>
    </row>
    <row r="10" spans="1:5" s="11" customFormat="1">
      <c r="A10" s="39" t="s">
        <v>323</v>
      </c>
      <c r="B10" s="40" t="s">
        <v>1034</v>
      </c>
      <c r="C10" s="199"/>
      <c r="D10" s="41">
        <v>19.621200000000002</v>
      </c>
    </row>
    <row r="11" spans="1:5" s="11" customFormat="1">
      <c r="A11" s="39" t="s">
        <v>324</v>
      </c>
      <c r="B11" s="40" t="s">
        <v>1035</v>
      </c>
      <c r="C11" s="199"/>
      <c r="D11" s="41">
        <v>19.621200000000002</v>
      </c>
    </row>
    <row r="12" spans="1:5" s="11" customFormat="1">
      <c r="A12" s="39" t="s">
        <v>325</v>
      </c>
      <c r="B12" s="40" t="s">
        <v>1036</v>
      </c>
      <c r="C12" s="199"/>
      <c r="D12" s="41">
        <v>15.1364</v>
      </c>
    </row>
    <row r="13" spans="1:5" s="11" customFormat="1">
      <c r="A13" s="39" t="s">
        <v>326</v>
      </c>
      <c r="B13" s="40" t="s">
        <v>1037</v>
      </c>
      <c r="C13" s="199"/>
      <c r="D13" s="41">
        <v>19.621200000000002</v>
      </c>
    </row>
    <row r="14" spans="1:5" s="11" customFormat="1">
      <c r="A14" s="39" t="s">
        <v>327</v>
      </c>
      <c r="B14" s="40" t="s">
        <v>1177</v>
      </c>
      <c r="C14" s="199"/>
      <c r="D14" s="41">
        <v>19.621200000000002</v>
      </c>
    </row>
    <row r="15" spans="1:5" s="11" customFormat="1">
      <c r="A15" s="39" t="s">
        <v>328</v>
      </c>
      <c r="B15" s="40" t="s">
        <v>1038</v>
      </c>
      <c r="C15" s="199"/>
      <c r="D15" s="41">
        <v>20.7425</v>
      </c>
    </row>
    <row r="16" spans="1:5" s="11" customFormat="1">
      <c r="A16" s="39" t="s">
        <v>329</v>
      </c>
      <c r="B16" s="40" t="s">
        <v>1039</v>
      </c>
      <c r="C16" s="199"/>
      <c r="D16" s="41">
        <v>20.7425</v>
      </c>
    </row>
    <row r="17" spans="1:4" s="11" customFormat="1">
      <c r="A17" s="39"/>
      <c r="B17" s="40"/>
      <c r="C17" s="199"/>
      <c r="D17" s="48"/>
    </row>
    <row r="18" spans="1:4" s="11" customFormat="1">
      <c r="A18" s="39" t="s">
        <v>330</v>
      </c>
      <c r="B18" s="40" t="s">
        <v>1040</v>
      </c>
      <c r="C18" s="199"/>
      <c r="D18" s="41">
        <v>0</v>
      </c>
    </row>
    <row r="19" spans="1:4" s="11" customFormat="1">
      <c r="A19" s="39" t="s">
        <v>331</v>
      </c>
      <c r="B19" s="40" t="s">
        <v>1041</v>
      </c>
      <c r="C19" s="199"/>
      <c r="D19" s="41">
        <v>15.1364</v>
      </c>
    </row>
    <row r="20" spans="1:4" s="11" customFormat="1">
      <c r="A20" s="39" t="s">
        <v>332</v>
      </c>
      <c r="B20" s="40" t="s">
        <v>1042</v>
      </c>
      <c r="C20" s="199"/>
      <c r="D20" s="41">
        <v>15.1364</v>
      </c>
    </row>
    <row r="21" spans="1:4" s="11" customFormat="1">
      <c r="A21" s="39" t="s">
        <v>333</v>
      </c>
      <c r="B21" s="40" t="s">
        <v>1043</v>
      </c>
      <c r="C21" s="199"/>
      <c r="D21" s="41">
        <v>20.7425</v>
      </c>
    </row>
    <row r="22" spans="1:4" s="11" customFormat="1">
      <c r="A22" s="39" t="s">
        <v>334</v>
      </c>
      <c r="B22" s="40" t="s">
        <v>1044</v>
      </c>
      <c r="C22" s="199"/>
      <c r="D22" s="41">
        <v>0</v>
      </c>
    </row>
    <row r="23" spans="1:4" s="11" customFormat="1">
      <c r="A23" s="39" t="s">
        <v>335</v>
      </c>
      <c r="B23" s="40" t="s">
        <v>1045</v>
      </c>
      <c r="C23" s="199"/>
      <c r="D23" s="41">
        <v>0</v>
      </c>
    </row>
    <row r="24" spans="1:4" s="11" customFormat="1">
      <c r="A24" s="39" t="s">
        <v>336</v>
      </c>
      <c r="B24" s="40" t="s">
        <v>1046</v>
      </c>
      <c r="C24" s="199"/>
      <c r="D24" s="41">
        <v>19.621200000000002</v>
      </c>
    </row>
    <row r="25" spans="1:4" s="11" customFormat="1">
      <c r="A25" s="39" t="s">
        <v>337</v>
      </c>
      <c r="B25" s="40" t="s">
        <v>1165</v>
      </c>
      <c r="C25" s="198"/>
      <c r="D25" s="41">
        <v>0</v>
      </c>
    </row>
    <row r="26" spans="1:4" s="11" customFormat="1">
      <c r="A26" s="39" t="s">
        <v>338</v>
      </c>
      <c r="B26" s="40" t="s">
        <v>1047</v>
      </c>
      <c r="C26" s="199"/>
      <c r="D26" s="41">
        <v>17.939399999999999</v>
      </c>
    </row>
    <row r="27" spans="1:4" s="11" customFormat="1">
      <c r="A27" s="39" t="s">
        <v>339</v>
      </c>
      <c r="B27" s="182" t="s">
        <v>1048</v>
      </c>
      <c r="C27" s="198"/>
      <c r="D27" s="41">
        <v>0</v>
      </c>
    </row>
    <row r="28" spans="1:4" s="11" customFormat="1">
      <c r="A28" s="39" t="s">
        <v>340</v>
      </c>
      <c r="B28" s="182" t="s">
        <v>1049</v>
      </c>
      <c r="C28" s="199"/>
      <c r="D28" s="41">
        <v>20.7425</v>
      </c>
    </row>
    <row r="29" spans="1:4" s="11" customFormat="1">
      <c r="A29" s="39" t="s">
        <v>341</v>
      </c>
      <c r="B29" s="182" t="s">
        <v>1050</v>
      </c>
      <c r="C29" s="199"/>
      <c r="D29" s="41">
        <v>20.7425</v>
      </c>
    </row>
    <row r="30" spans="1:4" s="11" customFormat="1">
      <c r="A30" s="39" t="s">
        <v>342</v>
      </c>
      <c r="B30" s="182" t="s">
        <v>1141</v>
      </c>
      <c r="C30" s="198"/>
      <c r="D30" s="41">
        <v>20.7425</v>
      </c>
    </row>
    <row r="31" spans="1:4" s="11" customFormat="1">
      <c r="A31" s="39" t="s">
        <v>343</v>
      </c>
      <c r="B31" s="182" t="s">
        <v>1051</v>
      </c>
      <c r="C31" s="199"/>
      <c r="D31" s="41">
        <v>20.7425</v>
      </c>
    </row>
    <row r="32" spans="1:4" s="11" customFormat="1">
      <c r="A32" s="39" t="s">
        <v>1161</v>
      </c>
      <c r="B32" s="182"/>
      <c r="C32" s="199"/>
      <c r="D32" s="41"/>
    </row>
    <row r="33" spans="1:6" s="11" customFormat="1">
      <c r="A33" s="39" t="s">
        <v>432</v>
      </c>
      <c r="B33" s="182" t="s">
        <v>1052</v>
      </c>
      <c r="C33" s="199"/>
      <c r="D33" s="41">
        <v>20.7425</v>
      </c>
    </row>
    <row r="34" spans="1:6" s="11" customFormat="1">
      <c r="A34" s="39" t="s">
        <v>429</v>
      </c>
      <c r="B34" s="182" t="s">
        <v>1053</v>
      </c>
      <c r="C34" s="199"/>
      <c r="D34" s="41">
        <v>20.7425</v>
      </c>
    </row>
    <row r="35" spans="1:6" s="11" customFormat="1">
      <c r="A35" s="39" t="s">
        <v>583</v>
      </c>
      <c r="B35" s="182" t="s">
        <v>1054</v>
      </c>
      <c r="C35" s="199"/>
      <c r="D35" s="41">
        <v>15.1364</v>
      </c>
    </row>
    <row r="36" spans="1:6" s="11" customFormat="1">
      <c r="A36" s="39" t="s">
        <v>344</v>
      </c>
      <c r="B36" s="182" t="s">
        <v>1055</v>
      </c>
      <c r="C36" s="199"/>
      <c r="D36" s="41">
        <v>20.7425</v>
      </c>
    </row>
    <row r="37" spans="1:6" s="11" customFormat="1">
      <c r="A37" s="39" t="s">
        <v>434</v>
      </c>
      <c r="B37" s="182" t="s">
        <v>1056</v>
      </c>
      <c r="C37" s="199"/>
      <c r="D37" s="41">
        <v>20.7425</v>
      </c>
    </row>
    <row r="38" spans="1:6" s="11" customFormat="1">
      <c r="A38" s="39" t="s">
        <v>1162</v>
      </c>
      <c r="B38" s="182"/>
      <c r="C38" s="199"/>
      <c r="D38" s="41"/>
    </row>
    <row r="39" spans="1:6" s="11" customFormat="1">
      <c r="A39" s="39"/>
      <c r="B39" s="182"/>
      <c r="C39" s="200"/>
      <c r="D39" s="49"/>
    </row>
    <row r="40" spans="1:6" s="11" customFormat="1">
      <c r="A40" s="39" t="s">
        <v>345</v>
      </c>
      <c r="B40" s="183" t="s">
        <v>1057</v>
      </c>
      <c r="C40" s="199"/>
      <c r="D40" s="41">
        <v>15.1364</v>
      </c>
    </row>
    <row r="41" spans="1:6" s="14" customFormat="1">
      <c r="A41" s="39" t="s">
        <v>346</v>
      </c>
      <c r="B41" s="183" t="s">
        <v>1058</v>
      </c>
      <c r="C41" s="199"/>
      <c r="D41" s="41">
        <v>15.1364</v>
      </c>
      <c r="E41" s="11"/>
      <c r="F41" s="11"/>
    </row>
    <row r="42" spans="1:6" s="14" customFormat="1">
      <c r="A42" s="39" t="s">
        <v>347</v>
      </c>
      <c r="B42" s="183" t="s">
        <v>1059</v>
      </c>
      <c r="C42" s="199"/>
      <c r="D42" s="41">
        <v>15.1364</v>
      </c>
      <c r="E42" s="11"/>
      <c r="F42" s="11"/>
    </row>
    <row r="43" spans="1:6" s="20" customFormat="1">
      <c r="A43" s="39" t="s">
        <v>348</v>
      </c>
      <c r="B43" s="183" t="s">
        <v>1060</v>
      </c>
      <c r="C43" s="199"/>
      <c r="D43" s="50">
        <v>13.454599999999999</v>
      </c>
      <c r="E43" s="11"/>
      <c r="F43" s="11"/>
    </row>
    <row r="44" spans="1:6" s="20" customFormat="1">
      <c r="A44" s="39" t="s">
        <v>349</v>
      </c>
      <c r="B44" s="183" t="s">
        <v>1061</v>
      </c>
      <c r="C44" s="205">
        <v>68.303100000000001</v>
      </c>
      <c r="D44" s="41">
        <v>15.1364</v>
      </c>
      <c r="E44" s="11"/>
      <c r="F44" s="11"/>
    </row>
    <row r="45" spans="1:6" s="20" customFormat="1">
      <c r="A45" s="39" t="s">
        <v>350</v>
      </c>
      <c r="B45" s="183" t="s">
        <v>1062</v>
      </c>
      <c r="C45" s="198"/>
      <c r="D45" s="41">
        <v>19.621200000000002</v>
      </c>
      <c r="E45" s="11"/>
      <c r="F45" s="11"/>
    </row>
    <row r="46" spans="1:6" s="20" customFormat="1">
      <c r="A46" s="39" t="s">
        <v>351</v>
      </c>
      <c r="B46" s="183" t="s">
        <v>1063</v>
      </c>
      <c r="C46" s="199"/>
      <c r="D46" s="41">
        <v>15.1364</v>
      </c>
      <c r="E46" s="11"/>
      <c r="F46" s="11"/>
    </row>
    <row r="47" spans="1:6" s="20" customFormat="1">
      <c r="A47" s="39" t="s">
        <v>352</v>
      </c>
      <c r="B47" s="183" t="s">
        <v>1064</v>
      </c>
      <c r="C47" s="199"/>
      <c r="D47" s="50">
        <v>13.454599999999999</v>
      </c>
      <c r="E47" s="11"/>
      <c r="F47" s="11"/>
    </row>
    <row r="48" spans="1:6" s="20" customFormat="1">
      <c r="A48" s="39" t="s">
        <v>760</v>
      </c>
      <c r="B48" s="183" t="s">
        <v>1065</v>
      </c>
      <c r="C48" s="199"/>
      <c r="D48" s="50">
        <v>13.454599999999999</v>
      </c>
      <c r="E48" s="11"/>
      <c r="F48" s="11"/>
    </row>
    <row r="49" spans="1:6" s="20" customFormat="1">
      <c r="A49" s="39" t="s">
        <v>513</v>
      </c>
      <c r="B49" s="183" t="s">
        <v>1066</v>
      </c>
      <c r="C49" s="199"/>
      <c r="D49" s="50">
        <v>0</v>
      </c>
      <c r="E49" s="11"/>
      <c r="F49" s="11"/>
    </row>
    <row r="50" spans="1:6" s="20" customFormat="1">
      <c r="A50" s="39" t="s">
        <v>551</v>
      </c>
      <c r="B50" s="183" t="s">
        <v>1067</v>
      </c>
      <c r="C50" s="199"/>
      <c r="D50" s="41">
        <v>15.1364</v>
      </c>
      <c r="E50" s="11"/>
      <c r="F50" s="11"/>
    </row>
    <row r="51" spans="1:6" s="20" customFormat="1">
      <c r="A51" s="39" t="s">
        <v>353</v>
      </c>
      <c r="B51" s="183" t="s">
        <v>1068</v>
      </c>
      <c r="C51" s="199"/>
      <c r="D51" s="41">
        <v>19.621200000000002</v>
      </c>
      <c r="E51" s="11"/>
      <c r="F51" s="11"/>
    </row>
    <row r="52" spans="1:6" s="20" customFormat="1">
      <c r="A52" s="39" t="s">
        <v>556</v>
      </c>
      <c r="B52" s="183" t="s">
        <v>1069</v>
      </c>
      <c r="C52" s="199"/>
      <c r="D52" s="41">
        <v>19.621200000000002</v>
      </c>
      <c r="E52" s="11"/>
      <c r="F52" s="11"/>
    </row>
    <row r="53" spans="1:6" s="20" customFormat="1">
      <c r="A53" s="39"/>
      <c r="B53" s="183"/>
      <c r="C53" s="201"/>
      <c r="D53" s="51"/>
      <c r="E53" s="11"/>
      <c r="F53" s="11"/>
    </row>
    <row r="54" spans="1:6" s="20" customFormat="1">
      <c r="A54" s="39" t="s">
        <v>354</v>
      </c>
      <c r="B54" s="182" t="s">
        <v>1178</v>
      </c>
      <c r="C54" s="51">
        <v>19.312100000000001</v>
      </c>
      <c r="D54" s="41">
        <v>15.1364</v>
      </c>
      <c r="E54" s="11"/>
      <c r="F54" s="11"/>
    </row>
    <row r="55" spans="1:6" s="20" customFormat="1">
      <c r="A55" s="39" t="s">
        <v>355</v>
      </c>
      <c r="B55" s="182" t="s">
        <v>1178</v>
      </c>
      <c r="C55" s="201"/>
      <c r="D55" s="41">
        <v>15.1364</v>
      </c>
      <c r="E55" s="11"/>
      <c r="F55" s="11"/>
    </row>
    <row r="56" spans="1:6" s="20" customFormat="1">
      <c r="A56" s="39" t="s">
        <v>356</v>
      </c>
      <c r="B56" s="182" t="s">
        <v>1070</v>
      </c>
      <c r="C56" s="201"/>
      <c r="D56" s="41">
        <v>15.1364</v>
      </c>
      <c r="E56" s="11"/>
      <c r="F56" s="11"/>
    </row>
    <row r="57" spans="1:6" s="20" customFormat="1">
      <c r="A57" s="39" t="s">
        <v>357</v>
      </c>
      <c r="B57" s="182" t="s">
        <v>1071</v>
      </c>
      <c r="C57" s="51">
        <v>0.12909999999999999</v>
      </c>
      <c r="D57" s="53">
        <v>0</v>
      </c>
      <c r="E57" s="11"/>
      <c r="F57" s="11"/>
    </row>
    <row r="58" spans="1:6">
      <c r="A58" s="39" t="s">
        <v>358</v>
      </c>
      <c r="B58" s="182" t="s">
        <v>1072</v>
      </c>
      <c r="C58" s="201"/>
      <c r="D58" s="53">
        <v>0</v>
      </c>
      <c r="E58" s="11"/>
      <c r="F58" s="11"/>
    </row>
    <row r="59" spans="1:6">
      <c r="A59" s="39" t="s">
        <v>359</v>
      </c>
      <c r="B59" s="182" t="s">
        <v>1073</v>
      </c>
      <c r="C59" s="201"/>
      <c r="D59" s="53">
        <v>13.454599999999999</v>
      </c>
      <c r="E59" s="11"/>
      <c r="F59" s="11"/>
    </row>
    <row r="60" spans="1:6">
      <c r="A60" s="39" t="s">
        <v>360</v>
      </c>
      <c r="B60" s="182" t="s">
        <v>1074</v>
      </c>
      <c r="C60" s="201"/>
      <c r="D60" s="53">
        <v>0</v>
      </c>
      <c r="E60" s="11"/>
      <c r="F60" s="11"/>
    </row>
    <row r="61" spans="1:6">
      <c r="A61" s="39" t="s">
        <v>361</v>
      </c>
      <c r="B61" s="182" t="s">
        <v>1075</v>
      </c>
      <c r="C61" s="201"/>
      <c r="D61" s="53">
        <v>0</v>
      </c>
      <c r="E61" s="11"/>
      <c r="F61" s="11"/>
    </row>
    <row r="62" spans="1:6">
      <c r="A62" s="39" t="s">
        <v>362</v>
      </c>
      <c r="B62" s="182" t="s">
        <v>1076</v>
      </c>
      <c r="C62" s="201"/>
      <c r="D62" s="53">
        <v>0</v>
      </c>
      <c r="E62" s="11"/>
      <c r="F62" s="11"/>
    </row>
    <row r="63" spans="1:6">
      <c r="A63" s="39" t="s">
        <v>363</v>
      </c>
      <c r="B63" s="182" t="s">
        <v>1077</v>
      </c>
      <c r="C63" s="201"/>
      <c r="D63" s="53">
        <v>0</v>
      </c>
      <c r="E63" s="11"/>
      <c r="F63" s="11"/>
    </row>
    <row r="64" spans="1:6">
      <c r="A64" s="39" t="s">
        <v>364</v>
      </c>
      <c r="B64" s="182" t="s">
        <v>1078</v>
      </c>
      <c r="C64" s="201"/>
      <c r="D64" s="53">
        <v>0</v>
      </c>
      <c r="E64" s="11"/>
      <c r="F64" s="11"/>
    </row>
    <row r="65" spans="1:6">
      <c r="A65" s="39" t="s">
        <v>365</v>
      </c>
      <c r="B65" s="182" t="s">
        <v>1079</v>
      </c>
      <c r="C65" s="201"/>
      <c r="D65" s="53">
        <v>0</v>
      </c>
      <c r="E65" s="11"/>
      <c r="F65" s="11"/>
    </row>
    <row r="66" spans="1:6">
      <c r="A66" s="39" t="s">
        <v>366</v>
      </c>
      <c r="B66" s="182" t="s">
        <v>1080</v>
      </c>
      <c r="C66" s="201"/>
      <c r="D66" s="53">
        <v>0</v>
      </c>
      <c r="E66" s="11"/>
      <c r="F66" s="11"/>
    </row>
    <row r="67" spans="1:6">
      <c r="A67" s="39" t="s">
        <v>367</v>
      </c>
      <c r="B67" s="182" t="s">
        <v>1081</v>
      </c>
      <c r="C67" s="201"/>
      <c r="D67" s="53">
        <v>0</v>
      </c>
      <c r="E67" s="11"/>
      <c r="F67" s="11"/>
    </row>
    <row r="68" spans="1:6">
      <c r="A68" s="39" t="s">
        <v>504</v>
      </c>
      <c r="B68" s="182" t="s">
        <v>1082</v>
      </c>
      <c r="C68" s="201"/>
      <c r="D68" s="53">
        <v>0</v>
      </c>
      <c r="E68" s="11"/>
      <c r="F68" s="11"/>
    </row>
    <row r="69" spans="1:6">
      <c r="A69" s="39" t="s">
        <v>90</v>
      </c>
      <c r="B69" s="182" t="s">
        <v>1083</v>
      </c>
      <c r="C69" s="201"/>
      <c r="D69" s="53">
        <v>0</v>
      </c>
      <c r="E69" s="11"/>
      <c r="F69" s="11"/>
    </row>
    <row r="70" spans="1:6">
      <c r="A70" s="39" t="s">
        <v>1193</v>
      </c>
      <c r="B70" s="182" t="s">
        <v>1194</v>
      </c>
      <c r="C70" s="51">
        <v>35.614600000000003</v>
      </c>
      <c r="D70" s="51">
        <v>13.454599999999999</v>
      </c>
      <c r="E70" s="11"/>
      <c r="F70" s="11"/>
    </row>
    <row r="71" spans="1:6">
      <c r="A71" s="39" t="s">
        <v>1195</v>
      </c>
      <c r="B71" s="182" t="s">
        <v>1197</v>
      </c>
      <c r="C71" s="51">
        <v>16.293600000000001</v>
      </c>
      <c r="D71" s="51">
        <v>13.454599999999999</v>
      </c>
      <c r="E71" s="11"/>
      <c r="F71" s="11"/>
    </row>
    <row r="72" spans="1:6">
      <c r="A72" s="39" t="s">
        <v>1196</v>
      </c>
      <c r="B72" s="182" t="s">
        <v>1198</v>
      </c>
      <c r="C72" s="51">
        <v>22.4818</v>
      </c>
      <c r="D72" s="51">
        <v>13.454599999999999</v>
      </c>
      <c r="E72" s="11"/>
      <c r="F72" s="11"/>
    </row>
    <row r="73" spans="1:6">
      <c r="A73" s="39" t="s">
        <v>695</v>
      </c>
      <c r="B73" s="182" t="s">
        <v>1084</v>
      </c>
      <c r="C73" s="201"/>
      <c r="D73" s="53">
        <v>17.939399999999999</v>
      </c>
      <c r="E73" s="11"/>
      <c r="F73" s="11"/>
    </row>
    <row r="74" spans="1:6">
      <c r="A74" s="39" t="s">
        <v>368</v>
      </c>
      <c r="B74" s="182" t="s">
        <v>1085</v>
      </c>
      <c r="C74" s="51">
        <v>120.4585</v>
      </c>
      <c r="D74" s="53">
        <v>17.939399999999999</v>
      </c>
      <c r="E74" s="11"/>
      <c r="F74" s="11"/>
    </row>
    <row r="75" spans="1:6">
      <c r="A75" s="39" t="s">
        <v>369</v>
      </c>
      <c r="B75" s="182" t="s">
        <v>1086</v>
      </c>
      <c r="C75" s="201"/>
      <c r="D75" s="53">
        <v>17.939399999999999</v>
      </c>
      <c r="E75" s="11"/>
      <c r="F75" s="11"/>
    </row>
    <row r="76" spans="1:6">
      <c r="A76" s="39" t="s">
        <v>370</v>
      </c>
      <c r="B76" s="182" t="s">
        <v>1087</v>
      </c>
      <c r="C76" s="51">
        <v>123.3065</v>
      </c>
      <c r="D76" s="53">
        <v>17.939399999999999</v>
      </c>
      <c r="E76" s="11"/>
      <c r="F76" s="11"/>
    </row>
    <row r="77" spans="1:6">
      <c r="A77" s="39" t="s">
        <v>371</v>
      </c>
      <c r="B77" s="182" t="s">
        <v>1088</v>
      </c>
      <c r="C77" s="201"/>
      <c r="D77" s="53">
        <v>17.939399999999999</v>
      </c>
      <c r="E77" s="11"/>
      <c r="F77" s="11"/>
    </row>
    <row r="78" spans="1:6">
      <c r="A78" s="39" t="s">
        <v>372</v>
      </c>
      <c r="B78" s="182" t="s">
        <v>1089</v>
      </c>
      <c r="C78" s="202"/>
      <c r="D78" s="53">
        <v>17.939399999999999</v>
      </c>
      <c r="E78" s="11"/>
      <c r="F78" s="11"/>
    </row>
    <row r="79" spans="1:6">
      <c r="A79" s="39" t="s">
        <v>373</v>
      </c>
      <c r="B79" s="182" t="s">
        <v>1090</v>
      </c>
      <c r="C79" s="203"/>
      <c r="D79" s="53">
        <v>17.939399999999999</v>
      </c>
      <c r="E79" s="11"/>
      <c r="F79" s="11"/>
    </row>
    <row r="80" spans="1:6">
      <c r="A80" s="39" t="s">
        <v>696</v>
      </c>
      <c r="B80" s="182" t="s">
        <v>1091</v>
      </c>
      <c r="C80" s="201"/>
      <c r="D80" s="53">
        <v>17.939399999999999</v>
      </c>
      <c r="E80" s="11"/>
      <c r="F80" s="11"/>
    </row>
    <row r="81" spans="1:6">
      <c r="A81" s="39" t="s">
        <v>66</v>
      </c>
      <c r="B81" s="182" t="s">
        <v>1092</v>
      </c>
      <c r="C81" s="201"/>
      <c r="D81" s="53">
        <v>17.939399999999999</v>
      </c>
      <c r="E81" s="11"/>
      <c r="F81" s="11"/>
    </row>
    <row r="82" spans="1:6">
      <c r="A82" s="39" t="s">
        <v>790</v>
      </c>
      <c r="B82" s="182" t="s">
        <v>1093</v>
      </c>
      <c r="C82" s="201"/>
      <c r="D82" s="53">
        <v>16.2576</v>
      </c>
      <c r="E82" s="11"/>
      <c r="F82" s="11"/>
    </row>
    <row r="83" spans="1:6">
      <c r="A83" s="39" t="s">
        <v>374</v>
      </c>
      <c r="B83" s="182" t="s">
        <v>1094</v>
      </c>
      <c r="C83" s="201"/>
      <c r="D83" s="53">
        <v>16.2576</v>
      </c>
      <c r="E83" s="11"/>
      <c r="F83" s="11"/>
    </row>
    <row r="84" spans="1:6">
      <c r="A84" s="39" t="s">
        <v>375</v>
      </c>
      <c r="B84" s="182" t="s">
        <v>1095</v>
      </c>
      <c r="C84" s="201"/>
      <c r="D84" s="53">
        <v>17.939399999999999</v>
      </c>
      <c r="E84" s="11"/>
      <c r="F84" s="11"/>
    </row>
    <row r="85" spans="1:6">
      <c r="A85" s="39" t="s">
        <v>1096</v>
      </c>
      <c r="B85" s="182" t="s">
        <v>1164</v>
      </c>
      <c r="C85" s="51">
        <v>129.37389999999999</v>
      </c>
      <c r="D85" s="53">
        <v>17.939399999999999</v>
      </c>
      <c r="E85" s="11"/>
      <c r="F85" s="11"/>
    </row>
    <row r="86" spans="1:6">
      <c r="A86" s="39" t="s">
        <v>376</v>
      </c>
      <c r="B86" s="182" t="s">
        <v>1179</v>
      </c>
      <c r="C86" s="201"/>
      <c r="D86" s="53">
        <v>17.939399999999999</v>
      </c>
      <c r="E86" s="11"/>
      <c r="F86" s="11"/>
    </row>
    <row r="87" spans="1:6">
      <c r="A87" s="39" t="s">
        <v>377</v>
      </c>
      <c r="B87" s="182" t="s">
        <v>1097</v>
      </c>
      <c r="C87" s="201"/>
      <c r="D87" s="53">
        <v>17.939399999999999</v>
      </c>
      <c r="E87" s="11"/>
      <c r="F87" s="11"/>
    </row>
    <row r="88" spans="1:6">
      <c r="A88" s="39" t="s">
        <v>378</v>
      </c>
      <c r="B88" s="182" t="s">
        <v>1098</v>
      </c>
      <c r="C88" s="51">
        <v>89.133600000000001</v>
      </c>
      <c r="D88" s="53">
        <v>17.939399999999999</v>
      </c>
      <c r="E88" s="11"/>
      <c r="F88" s="11"/>
    </row>
    <row r="89" spans="1:6">
      <c r="A89" s="39"/>
      <c r="B89" s="182"/>
      <c r="C89" s="201"/>
      <c r="D89" s="51"/>
      <c r="E89" s="11"/>
      <c r="F89" s="11"/>
    </row>
    <row r="90" spans="1:6">
      <c r="A90" s="39" t="s">
        <v>379</v>
      </c>
      <c r="B90" s="182" t="s">
        <v>1099</v>
      </c>
      <c r="C90" s="201"/>
      <c r="D90" s="41">
        <v>15.1364</v>
      </c>
      <c r="E90" s="11"/>
      <c r="F90" s="11"/>
    </row>
    <row r="91" spans="1:6">
      <c r="A91" s="39" t="s">
        <v>380</v>
      </c>
      <c r="B91" s="182" t="s">
        <v>1100</v>
      </c>
      <c r="C91" s="201"/>
      <c r="D91" s="41">
        <v>15.1364</v>
      </c>
      <c r="E91" s="11"/>
      <c r="F91" s="11"/>
    </row>
    <row r="92" spans="1:6">
      <c r="A92" s="39" t="s">
        <v>381</v>
      </c>
      <c r="B92" s="182" t="s">
        <v>1101</v>
      </c>
      <c r="C92" s="201"/>
      <c r="D92" s="41">
        <v>15.1364</v>
      </c>
      <c r="E92" s="11"/>
      <c r="F92" s="11"/>
    </row>
    <row r="93" spans="1:6">
      <c r="A93" s="39" t="s">
        <v>382</v>
      </c>
      <c r="B93" s="182" t="s">
        <v>1102</v>
      </c>
      <c r="C93" s="201"/>
      <c r="D93" s="41">
        <v>15.1364</v>
      </c>
      <c r="E93" s="11"/>
      <c r="F93" s="11"/>
    </row>
    <row r="94" spans="1:6">
      <c r="A94" s="39" t="s">
        <v>383</v>
      </c>
      <c r="B94" s="182" t="s">
        <v>1103</v>
      </c>
      <c r="C94" s="201"/>
      <c r="D94" s="41">
        <v>15.1364</v>
      </c>
      <c r="E94" s="11"/>
      <c r="F94" s="11"/>
    </row>
    <row r="95" spans="1:6">
      <c r="A95" s="39" t="s">
        <v>765</v>
      </c>
      <c r="B95" s="182" t="s">
        <v>1104</v>
      </c>
      <c r="C95" s="51">
        <v>21.093699999999998</v>
      </c>
      <c r="D95" s="41">
        <v>15.1364</v>
      </c>
      <c r="E95" s="11"/>
      <c r="F95" s="11"/>
    </row>
    <row r="96" spans="1:6">
      <c r="A96" s="39" t="s">
        <v>384</v>
      </c>
      <c r="B96" s="182" t="s">
        <v>1105</v>
      </c>
      <c r="C96" s="51">
        <v>29.5504</v>
      </c>
      <c r="D96" s="41">
        <v>15.1364</v>
      </c>
      <c r="E96" s="11"/>
      <c r="F96" s="11"/>
    </row>
    <row r="97" spans="1:6">
      <c r="A97" s="39"/>
      <c r="B97" s="182"/>
      <c r="C97" s="201"/>
      <c r="D97" s="51"/>
      <c r="E97" s="11"/>
      <c r="F97" s="11"/>
    </row>
    <row r="98" spans="1:6">
      <c r="A98" s="39"/>
      <c r="B98" s="182"/>
      <c r="C98" s="204"/>
      <c r="D98" s="53"/>
      <c r="E98" s="11"/>
      <c r="F98" s="11"/>
    </row>
    <row r="99" spans="1:6">
      <c r="A99" s="39" t="s">
        <v>385</v>
      </c>
      <c r="B99" s="182" t="s">
        <v>1106</v>
      </c>
      <c r="C99" s="51">
        <v>115.1918</v>
      </c>
      <c r="D99" s="41">
        <v>15.1364</v>
      </c>
      <c r="E99" s="11"/>
      <c r="F99" s="11"/>
    </row>
    <row r="100" spans="1:6">
      <c r="A100" s="39" t="s">
        <v>386</v>
      </c>
      <c r="B100" s="182" t="s">
        <v>1107</v>
      </c>
      <c r="C100" s="201"/>
      <c r="D100" s="53">
        <v>0</v>
      </c>
      <c r="E100" s="11"/>
      <c r="F100" s="11"/>
    </row>
    <row r="101" spans="1:6">
      <c r="A101" s="39" t="s">
        <v>1108</v>
      </c>
      <c r="B101" s="182" t="s">
        <v>1109</v>
      </c>
      <c r="C101" s="201"/>
      <c r="D101" s="50">
        <v>0</v>
      </c>
      <c r="E101" s="11"/>
      <c r="F101" s="11"/>
    </row>
    <row r="102" spans="1:6">
      <c r="A102" s="39" t="s">
        <v>387</v>
      </c>
      <c r="B102" s="182" t="s">
        <v>1110</v>
      </c>
      <c r="C102" s="201"/>
      <c r="D102" s="53">
        <v>13.454599999999999</v>
      </c>
      <c r="E102" s="11"/>
      <c r="F102" s="11"/>
    </row>
    <row r="103" spans="1:6">
      <c r="A103" s="39" t="s">
        <v>1111</v>
      </c>
      <c r="B103" s="182" t="s">
        <v>1112</v>
      </c>
      <c r="C103" s="201"/>
      <c r="D103" s="50">
        <v>0</v>
      </c>
      <c r="E103" s="11"/>
      <c r="F103" s="11"/>
    </row>
    <row r="104" spans="1:6">
      <c r="A104" s="39" t="s">
        <v>388</v>
      </c>
      <c r="B104" s="182" t="s">
        <v>1113</v>
      </c>
      <c r="C104" s="201"/>
      <c r="D104" s="41">
        <v>20.7425</v>
      </c>
      <c r="E104" s="11"/>
      <c r="F104" s="11"/>
    </row>
    <row r="105" spans="1:6">
      <c r="A105" s="39" t="s">
        <v>389</v>
      </c>
      <c r="B105" s="182" t="s">
        <v>1114</v>
      </c>
      <c r="C105" s="201"/>
      <c r="D105" s="53">
        <v>17.939399999999999</v>
      </c>
      <c r="E105" s="11"/>
      <c r="F105" s="11"/>
    </row>
    <row r="106" spans="1:6">
      <c r="A106" s="39" t="s">
        <v>390</v>
      </c>
      <c r="B106" s="182" t="s">
        <v>1115</v>
      </c>
      <c r="C106" s="201"/>
      <c r="D106" s="53">
        <v>0</v>
      </c>
      <c r="E106" s="11"/>
      <c r="F106" s="11"/>
    </row>
    <row r="107" spans="1:6">
      <c r="A107" s="39" t="s">
        <v>391</v>
      </c>
      <c r="B107" s="182" t="s">
        <v>1116</v>
      </c>
      <c r="C107" s="51">
        <v>0.45329999999999998</v>
      </c>
      <c r="D107" s="53">
        <v>0</v>
      </c>
      <c r="E107" s="11"/>
      <c r="F107" s="11"/>
    </row>
    <row r="108" spans="1:6">
      <c r="A108" s="39" t="s">
        <v>1117</v>
      </c>
      <c r="B108" s="182" t="s">
        <v>1118</v>
      </c>
      <c r="C108" s="201"/>
      <c r="D108" s="53">
        <v>13.454599999999999</v>
      </c>
      <c r="E108" s="11"/>
      <c r="F108" s="11"/>
    </row>
    <row r="109" spans="1:6">
      <c r="A109" s="39" t="s">
        <v>392</v>
      </c>
      <c r="B109" s="182" t="s">
        <v>1119</v>
      </c>
      <c r="C109" s="201"/>
      <c r="D109" s="53">
        <v>13.454599999999999</v>
      </c>
      <c r="E109" s="11"/>
      <c r="F109" s="11"/>
    </row>
    <row r="110" spans="1:6">
      <c r="A110" s="39" t="s">
        <v>393</v>
      </c>
      <c r="B110" s="182" t="s">
        <v>1120</v>
      </c>
      <c r="C110" s="201"/>
      <c r="D110" s="53">
        <v>0</v>
      </c>
      <c r="E110" s="11"/>
      <c r="F110" s="11"/>
    </row>
    <row r="111" spans="1:6">
      <c r="A111" s="39" t="s">
        <v>394</v>
      </c>
      <c r="B111" s="182" t="s">
        <v>1121</v>
      </c>
      <c r="C111" s="201"/>
      <c r="D111" s="53">
        <v>0</v>
      </c>
      <c r="E111" s="11"/>
      <c r="F111" s="11"/>
    </row>
    <row r="112" spans="1:6">
      <c r="A112" s="39" t="s">
        <v>395</v>
      </c>
      <c r="B112" s="182" t="s">
        <v>1180</v>
      </c>
      <c r="C112" s="201"/>
      <c r="D112" s="41">
        <v>20.7425</v>
      </c>
      <c r="E112" s="11"/>
      <c r="F112" s="11"/>
    </row>
    <row r="113" spans="1:6">
      <c r="A113" s="39" t="s">
        <v>762</v>
      </c>
      <c r="B113" s="182" t="s">
        <v>1181</v>
      </c>
      <c r="C113" s="201"/>
      <c r="D113" s="53">
        <v>0</v>
      </c>
      <c r="E113" s="11"/>
      <c r="F113" s="11"/>
    </row>
    <row r="114" spans="1:6">
      <c r="A114" s="39" t="s">
        <v>396</v>
      </c>
      <c r="B114" s="182" t="s">
        <v>1122</v>
      </c>
      <c r="C114" s="201"/>
      <c r="D114" s="53">
        <v>13.454599999999999</v>
      </c>
      <c r="E114" s="11"/>
      <c r="F114" s="11"/>
    </row>
    <row r="115" spans="1:6">
      <c r="A115" s="39" t="s">
        <v>397</v>
      </c>
      <c r="B115" s="182" t="s">
        <v>1123</v>
      </c>
      <c r="C115" s="51">
        <v>3.1082000000000001</v>
      </c>
      <c r="D115" s="53">
        <v>0</v>
      </c>
      <c r="E115" s="11"/>
      <c r="F115" s="11"/>
    </row>
    <row r="116" spans="1:6">
      <c r="A116" s="46"/>
      <c r="B116" s="53"/>
      <c r="C116" s="55"/>
      <c r="D116" s="56"/>
    </row>
    <row r="117" spans="1:6">
      <c r="A117" s="39"/>
      <c r="B117" s="50"/>
      <c r="C117" s="51"/>
      <c r="D117" s="51"/>
    </row>
    <row r="118" spans="1:6">
      <c r="A118" s="39"/>
      <c r="B118" s="50"/>
      <c r="C118" s="51"/>
      <c r="D118" s="51"/>
    </row>
    <row r="119" spans="1:6">
      <c r="A119" s="39"/>
      <c r="B119" s="50"/>
      <c r="C119" s="51"/>
      <c r="D119" s="51"/>
    </row>
    <row r="120" spans="1:6">
      <c r="A120" s="46"/>
      <c r="B120" s="53"/>
      <c r="C120" s="55"/>
      <c r="D120" s="56"/>
    </row>
    <row r="121" spans="1:6">
      <c r="A121" s="46"/>
      <c r="B121" s="53"/>
      <c r="C121" s="55"/>
      <c r="D121" s="56"/>
    </row>
    <row r="122" spans="1:6">
      <c r="A122" s="46"/>
      <c r="B122" s="53"/>
      <c r="C122" s="55"/>
      <c r="D122" s="56"/>
    </row>
    <row r="123" spans="1:6">
      <c r="A123" s="46"/>
      <c r="B123" s="53"/>
      <c r="C123" s="55"/>
      <c r="D123" s="56"/>
    </row>
    <row r="124" spans="1:6">
      <c r="A124" s="46"/>
      <c r="B124" s="53"/>
      <c r="C124" s="55"/>
      <c r="D124" s="56"/>
    </row>
    <row r="125" spans="1:6">
      <c r="A125" s="46"/>
      <c r="B125" s="53"/>
      <c r="C125" s="55"/>
      <c r="D125" s="56"/>
    </row>
    <row r="126" spans="1:6">
      <c r="A126" s="46"/>
      <c r="B126" s="53"/>
      <c r="C126" s="55"/>
      <c r="D126" s="56"/>
    </row>
    <row r="127" spans="1:6">
      <c r="A127" s="46"/>
      <c r="B127" s="53"/>
      <c r="C127" s="55"/>
      <c r="D127" s="56"/>
    </row>
    <row r="128" spans="1:6">
      <c r="A128" s="46"/>
      <c r="B128" s="53"/>
      <c r="C128" s="55"/>
      <c r="D128" s="56"/>
    </row>
    <row r="129" spans="1:4">
      <c r="A129" s="46"/>
      <c r="B129" s="53"/>
      <c r="C129" s="55"/>
      <c r="D129" s="56"/>
    </row>
    <row r="130" spans="1:4">
      <c r="A130" s="46"/>
      <c r="B130" s="53"/>
      <c r="C130" s="55"/>
      <c r="D130" s="56"/>
    </row>
    <row r="131" spans="1:4" ht="12" thickBot="1">
      <c r="A131" s="57"/>
      <c r="B131" s="54"/>
      <c r="C131" s="58"/>
      <c r="D131" s="59"/>
    </row>
  </sheetData>
  <mergeCells count="1">
    <mergeCell ref="A1:D1"/>
  </mergeCells>
  <phoneticPr fontId="10" type="noConversion"/>
  <pageMargins left="0.98425196850393704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:D62"/>
  <sheetViews>
    <sheetView view="pageBreakPreview" workbookViewId="0">
      <selection activeCell="B13" sqref="B13"/>
    </sheetView>
  </sheetViews>
  <sheetFormatPr defaultColWidth="8.85546875" defaultRowHeight="11.25"/>
  <cols>
    <col min="1" max="1" width="10.7109375" style="14" customWidth="1"/>
    <col min="2" max="2" width="40.7109375" style="20" customWidth="1"/>
    <col min="3" max="4" width="12.7109375" style="21" customWidth="1"/>
    <col min="5" max="16384" width="8.85546875" style="20"/>
  </cols>
  <sheetData>
    <row r="1" spans="1:4" s="14" customFormat="1" ht="15" customHeight="1">
      <c r="A1" s="128"/>
      <c r="B1" s="129" t="s">
        <v>157</v>
      </c>
      <c r="C1" s="130"/>
      <c r="D1" s="181">
        <v>40664</v>
      </c>
    </row>
    <row r="2" spans="1:4" s="14" customFormat="1" ht="12" thickBot="1">
      <c r="A2" s="134" t="s">
        <v>138</v>
      </c>
      <c r="B2" s="135" t="s">
        <v>158</v>
      </c>
      <c r="C2" s="136" t="s">
        <v>159</v>
      </c>
      <c r="D2" s="137" t="s">
        <v>160</v>
      </c>
    </row>
    <row r="3" spans="1:4">
      <c r="A3" s="91" t="s">
        <v>533</v>
      </c>
      <c r="B3" s="131" t="s">
        <v>753</v>
      </c>
      <c r="C3" s="132">
        <v>3.2</v>
      </c>
      <c r="D3" s="133">
        <f>ROUNDUP(($C$26*(1+$C$24)*C3)/$C$25,5)</f>
        <v>17.939419999999998</v>
      </c>
    </row>
    <row r="4" spans="1:4">
      <c r="A4" s="39" t="s">
        <v>534</v>
      </c>
      <c r="B4" s="50" t="s">
        <v>752</v>
      </c>
      <c r="C4" s="60">
        <v>2.7</v>
      </c>
      <c r="D4" s="52">
        <f t="shared" ref="D4:D21" si="0">ROUNDUP(($C$26*(1+$C$24)*C4)/$C$25,5)</f>
        <v>15.13639</v>
      </c>
    </row>
    <row r="5" spans="1:4">
      <c r="A5" s="39" t="s">
        <v>535</v>
      </c>
      <c r="B5" s="50" t="s">
        <v>750</v>
      </c>
      <c r="C5" s="60">
        <v>3.7</v>
      </c>
      <c r="D5" s="52">
        <f t="shared" si="0"/>
        <v>20.742460000000001</v>
      </c>
    </row>
    <row r="6" spans="1:4">
      <c r="A6" s="39" t="s">
        <v>536</v>
      </c>
      <c r="B6" s="50" t="s">
        <v>751</v>
      </c>
      <c r="C6" s="60">
        <v>3.7</v>
      </c>
      <c r="D6" s="52">
        <f t="shared" si="0"/>
        <v>20.742460000000001</v>
      </c>
    </row>
    <row r="7" spans="1:4">
      <c r="A7" s="39" t="s">
        <v>537</v>
      </c>
      <c r="B7" s="50" t="s">
        <v>161</v>
      </c>
      <c r="C7" s="60">
        <v>4.0999999999999996</v>
      </c>
      <c r="D7" s="52">
        <f t="shared" si="0"/>
        <v>22.98488</v>
      </c>
    </row>
    <row r="8" spans="1:4">
      <c r="A8" s="39" t="s">
        <v>538</v>
      </c>
      <c r="B8" s="50" t="s">
        <v>162</v>
      </c>
      <c r="C8" s="60">
        <v>7</v>
      </c>
      <c r="D8" s="52">
        <f t="shared" si="0"/>
        <v>39.24248</v>
      </c>
    </row>
    <row r="9" spans="1:4">
      <c r="A9" s="39" t="s">
        <v>539</v>
      </c>
      <c r="B9" s="50" t="s">
        <v>748</v>
      </c>
      <c r="C9" s="60">
        <v>7</v>
      </c>
      <c r="D9" s="52">
        <f t="shared" si="0"/>
        <v>39.24248</v>
      </c>
    </row>
    <row r="10" spans="1:4">
      <c r="A10" s="39" t="s">
        <v>540</v>
      </c>
      <c r="B10" s="50" t="s">
        <v>163</v>
      </c>
      <c r="C10" s="60">
        <v>4.0999999999999996</v>
      </c>
      <c r="D10" s="52">
        <f t="shared" si="0"/>
        <v>22.98488</v>
      </c>
    </row>
    <row r="11" spans="1:4">
      <c r="A11" s="39" t="s">
        <v>541</v>
      </c>
      <c r="B11" s="50" t="s">
        <v>164</v>
      </c>
      <c r="C11" s="60">
        <v>1.99</v>
      </c>
      <c r="D11" s="52">
        <f t="shared" si="0"/>
        <v>11.156079999999999</v>
      </c>
    </row>
    <row r="12" spans="1:4">
      <c r="A12" s="39" t="s">
        <v>542</v>
      </c>
      <c r="B12" s="50" t="s">
        <v>165</v>
      </c>
      <c r="C12" s="60">
        <v>1.99</v>
      </c>
      <c r="D12" s="52">
        <f t="shared" si="0"/>
        <v>11.156079999999999</v>
      </c>
    </row>
    <row r="13" spans="1:4">
      <c r="A13" s="39" t="s">
        <v>543</v>
      </c>
      <c r="B13" s="50" t="s">
        <v>166</v>
      </c>
      <c r="C13" s="60">
        <v>1.99</v>
      </c>
      <c r="D13" s="52">
        <f t="shared" si="0"/>
        <v>11.156079999999999</v>
      </c>
    </row>
    <row r="14" spans="1:4">
      <c r="A14" s="39" t="s">
        <v>544</v>
      </c>
      <c r="B14" s="50" t="s">
        <v>167</v>
      </c>
      <c r="C14" s="60">
        <v>1.99</v>
      </c>
      <c r="D14" s="52">
        <f t="shared" si="0"/>
        <v>11.156079999999999</v>
      </c>
    </row>
    <row r="15" spans="1:4">
      <c r="A15" s="39" t="s">
        <v>545</v>
      </c>
      <c r="B15" s="50" t="s">
        <v>168</v>
      </c>
      <c r="C15" s="60">
        <v>1.99</v>
      </c>
      <c r="D15" s="52">
        <f t="shared" si="0"/>
        <v>11.156079999999999</v>
      </c>
    </row>
    <row r="16" spans="1:4">
      <c r="A16" s="39" t="s">
        <v>546</v>
      </c>
      <c r="B16" s="50" t="s">
        <v>169</v>
      </c>
      <c r="C16" s="60">
        <v>1.99</v>
      </c>
      <c r="D16" s="52">
        <f t="shared" si="0"/>
        <v>11.156079999999999</v>
      </c>
    </row>
    <row r="17" spans="1:4">
      <c r="A17" s="39" t="s">
        <v>952</v>
      </c>
      <c r="B17" s="50" t="s">
        <v>953</v>
      </c>
      <c r="C17" s="60">
        <v>1.99</v>
      </c>
      <c r="D17" s="52">
        <f t="shared" si="0"/>
        <v>11.156079999999999</v>
      </c>
    </row>
    <row r="18" spans="1:4">
      <c r="A18" s="39" t="s">
        <v>676</v>
      </c>
      <c r="B18" s="50" t="s">
        <v>677</v>
      </c>
      <c r="C18" s="60">
        <v>1.99</v>
      </c>
      <c r="D18" s="52">
        <f t="shared" si="0"/>
        <v>11.156079999999999</v>
      </c>
    </row>
    <row r="19" spans="1:4">
      <c r="A19" s="39" t="s">
        <v>547</v>
      </c>
      <c r="B19" s="50" t="s">
        <v>749</v>
      </c>
      <c r="C19" s="60">
        <v>1.41</v>
      </c>
      <c r="D19" s="52">
        <f t="shared" si="0"/>
        <v>7.90456</v>
      </c>
    </row>
    <row r="20" spans="1:4">
      <c r="A20" s="39" t="s">
        <v>548</v>
      </c>
      <c r="B20" s="50" t="s">
        <v>170</v>
      </c>
      <c r="C20" s="60">
        <v>1.54</v>
      </c>
      <c r="D20" s="52">
        <f t="shared" si="0"/>
        <v>8.6333500000000001</v>
      </c>
    </row>
    <row r="21" spans="1:4">
      <c r="A21" s="39" t="s">
        <v>62</v>
      </c>
      <c r="B21" s="50" t="s">
        <v>63</v>
      </c>
      <c r="C21" s="60">
        <v>2.8</v>
      </c>
      <c r="D21" s="52">
        <f t="shared" si="0"/>
        <v>15.696999999999999</v>
      </c>
    </row>
    <row r="22" spans="1:4" ht="12" thickBot="1">
      <c r="A22" s="39"/>
      <c r="B22" s="67"/>
      <c r="C22" s="68"/>
      <c r="D22" s="61"/>
    </row>
    <row r="23" spans="1:4" ht="12" thickBot="1">
      <c r="A23" s="65"/>
      <c r="B23" s="223" t="s">
        <v>171</v>
      </c>
      <c r="C23" s="224"/>
      <c r="D23" s="66"/>
    </row>
    <row r="24" spans="1:4">
      <c r="A24" s="65"/>
      <c r="B24" s="75" t="s">
        <v>172</v>
      </c>
      <c r="C24" s="76">
        <v>1.2629999999999999</v>
      </c>
      <c r="D24" s="66"/>
    </row>
    <row r="25" spans="1:4">
      <c r="A25" s="65"/>
      <c r="B25" s="71" t="s">
        <v>239</v>
      </c>
      <c r="C25" s="72">
        <v>220</v>
      </c>
      <c r="D25" s="66"/>
    </row>
    <row r="26" spans="1:4" ht="12" thickBot="1">
      <c r="A26" s="65"/>
      <c r="B26" s="73" t="s">
        <v>240</v>
      </c>
      <c r="C26" s="74">
        <v>545</v>
      </c>
      <c r="D26" s="66"/>
    </row>
    <row r="27" spans="1:4">
      <c r="A27" s="39"/>
      <c r="B27" s="69"/>
      <c r="C27" s="70"/>
      <c r="D27" s="61"/>
    </row>
    <row r="28" spans="1:4">
      <c r="A28" s="39"/>
      <c r="B28" s="50"/>
      <c r="C28" s="60"/>
      <c r="D28" s="61"/>
    </row>
    <row r="29" spans="1:4">
      <c r="A29" s="39"/>
      <c r="B29" s="50"/>
      <c r="C29" s="60"/>
      <c r="D29" s="61"/>
    </row>
    <row r="30" spans="1:4">
      <c r="A30" s="39"/>
      <c r="B30" s="50"/>
      <c r="C30" s="60"/>
      <c r="D30" s="61"/>
    </row>
    <row r="31" spans="1:4">
      <c r="A31" s="39"/>
      <c r="B31" s="50"/>
      <c r="C31" s="60"/>
      <c r="D31" s="61"/>
    </row>
    <row r="32" spans="1:4">
      <c r="A32" s="39"/>
      <c r="B32" s="50"/>
      <c r="C32" s="60"/>
      <c r="D32" s="61"/>
    </row>
    <row r="33" spans="1:4">
      <c r="A33" s="39"/>
      <c r="B33" s="50"/>
      <c r="C33" s="60"/>
      <c r="D33" s="61"/>
    </row>
    <row r="34" spans="1:4">
      <c r="A34" s="39"/>
      <c r="B34" s="50"/>
      <c r="C34" s="60"/>
      <c r="D34" s="61"/>
    </row>
    <row r="35" spans="1:4">
      <c r="A35" s="39"/>
      <c r="B35" s="50"/>
      <c r="C35" s="60"/>
      <c r="D35" s="61"/>
    </row>
    <row r="36" spans="1:4">
      <c r="A36" s="39"/>
      <c r="B36" s="50"/>
      <c r="C36" s="60"/>
      <c r="D36" s="61"/>
    </row>
    <row r="37" spans="1:4">
      <c r="A37" s="39"/>
      <c r="B37" s="50"/>
      <c r="C37" s="60"/>
      <c r="D37" s="61"/>
    </row>
    <row r="38" spans="1:4">
      <c r="A38" s="39"/>
      <c r="B38" s="50"/>
      <c r="C38" s="60"/>
      <c r="D38" s="61"/>
    </row>
    <row r="39" spans="1:4">
      <c r="A39" s="39"/>
      <c r="B39" s="50"/>
      <c r="C39" s="60"/>
      <c r="D39" s="61"/>
    </row>
    <row r="40" spans="1:4">
      <c r="A40" s="39"/>
      <c r="B40" s="50"/>
      <c r="C40" s="60"/>
      <c r="D40" s="61"/>
    </row>
    <row r="41" spans="1:4">
      <c r="A41" s="39"/>
      <c r="B41" s="50"/>
      <c r="C41" s="60"/>
      <c r="D41" s="61"/>
    </row>
    <row r="42" spans="1:4">
      <c r="A42" s="39"/>
      <c r="B42" s="50"/>
      <c r="C42" s="60"/>
      <c r="D42" s="61"/>
    </row>
    <row r="43" spans="1:4">
      <c r="A43" s="39"/>
      <c r="B43" s="50"/>
      <c r="C43" s="60"/>
      <c r="D43" s="61"/>
    </row>
    <row r="44" spans="1:4">
      <c r="A44" s="39"/>
      <c r="B44" s="50"/>
      <c r="C44" s="60"/>
      <c r="D44" s="61"/>
    </row>
    <row r="45" spans="1:4">
      <c r="A45" s="39"/>
      <c r="B45" s="50"/>
      <c r="C45" s="60"/>
      <c r="D45" s="61"/>
    </row>
    <row r="46" spans="1:4">
      <c r="A46" s="39"/>
      <c r="B46" s="50"/>
      <c r="C46" s="60"/>
      <c r="D46" s="61"/>
    </row>
    <row r="47" spans="1:4">
      <c r="A47" s="39"/>
      <c r="B47" s="50"/>
      <c r="C47" s="60"/>
      <c r="D47" s="61"/>
    </row>
    <row r="48" spans="1:4">
      <c r="A48" s="39"/>
      <c r="B48" s="50"/>
      <c r="C48" s="60"/>
      <c r="D48" s="61"/>
    </row>
    <row r="49" spans="1:4">
      <c r="A49" s="39"/>
      <c r="B49" s="50"/>
      <c r="C49" s="60"/>
      <c r="D49" s="61"/>
    </row>
    <row r="50" spans="1:4">
      <c r="A50" s="39"/>
      <c r="B50" s="50"/>
      <c r="C50" s="60"/>
      <c r="D50" s="61"/>
    </row>
    <row r="51" spans="1:4">
      <c r="A51" s="39"/>
      <c r="B51" s="50"/>
      <c r="C51" s="60"/>
      <c r="D51" s="61"/>
    </row>
    <row r="52" spans="1:4">
      <c r="A52" s="39"/>
      <c r="B52" s="50"/>
      <c r="C52" s="60"/>
      <c r="D52" s="61"/>
    </row>
    <row r="53" spans="1:4">
      <c r="A53" s="39"/>
      <c r="B53" s="50"/>
      <c r="C53" s="60"/>
      <c r="D53" s="61"/>
    </row>
    <row r="54" spans="1:4">
      <c r="A54" s="39"/>
      <c r="B54" s="50"/>
      <c r="C54" s="60"/>
      <c r="D54" s="61"/>
    </row>
    <row r="55" spans="1:4">
      <c r="A55" s="39"/>
      <c r="B55" s="50"/>
      <c r="C55" s="60"/>
      <c r="D55" s="61"/>
    </row>
    <row r="56" spans="1:4">
      <c r="A56" s="39"/>
      <c r="B56" s="50"/>
      <c r="C56" s="60"/>
      <c r="D56" s="61"/>
    </row>
    <row r="57" spans="1:4">
      <c r="A57" s="39"/>
      <c r="B57" s="50"/>
      <c r="C57" s="60"/>
      <c r="D57" s="61"/>
    </row>
    <row r="58" spans="1:4">
      <c r="A58" s="39"/>
      <c r="B58" s="50"/>
      <c r="C58" s="60"/>
      <c r="D58" s="61"/>
    </row>
    <row r="59" spans="1:4">
      <c r="A59" s="39"/>
      <c r="B59" s="50"/>
      <c r="C59" s="60"/>
      <c r="D59" s="61"/>
    </row>
    <row r="60" spans="1:4">
      <c r="A60" s="39"/>
      <c r="B60" s="50"/>
      <c r="C60" s="60"/>
      <c r="D60" s="61"/>
    </row>
    <row r="61" spans="1:4">
      <c r="A61" s="39"/>
      <c r="B61" s="50"/>
      <c r="C61" s="60"/>
      <c r="D61" s="61"/>
    </row>
    <row r="62" spans="1:4" ht="12" thickBot="1">
      <c r="A62" s="44"/>
      <c r="B62" s="62"/>
      <c r="C62" s="63"/>
      <c r="D62" s="64"/>
    </row>
  </sheetData>
  <mergeCells count="1">
    <mergeCell ref="B23:C23"/>
  </mergeCells>
  <phoneticPr fontId="10" type="noConversion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6"/>
  <dimension ref="A1:P402"/>
  <sheetViews>
    <sheetView view="pageBreakPreview" workbookViewId="0">
      <selection activeCell="G20" sqref="G20"/>
    </sheetView>
  </sheetViews>
  <sheetFormatPr defaultColWidth="8.85546875" defaultRowHeight="11.25"/>
  <cols>
    <col min="1" max="1" width="16" style="22" bestFit="1" customWidth="1"/>
    <col min="2" max="2" width="9.7109375" style="22" customWidth="1"/>
    <col min="3" max="9" width="9.28515625" style="22" customWidth="1"/>
    <col min="10" max="16384" width="8.85546875" style="22"/>
  </cols>
  <sheetData>
    <row r="1" spans="1:16" ht="12.75" customHeight="1">
      <c r="A1" s="77" t="s">
        <v>678</v>
      </c>
      <c r="B1" s="138"/>
      <c r="C1" s="138"/>
      <c r="D1" s="138"/>
      <c r="E1" s="138"/>
      <c r="F1" s="138"/>
      <c r="G1" s="138"/>
      <c r="H1" s="139"/>
      <c r="P1" s="19"/>
    </row>
    <row r="2" spans="1:16">
      <c r="A2" s="78" t="s">
        <v>679</v>
      </c>
      <c r="B2" s="176" t="s">
        <v>1200</v>
      </c>
      <c r="C2" s="176"/>
      <c r="D2" s="176"/>
      <c r="E2" s="176"/>
      <c r="F2" s="140"/>
      <c r="G2" s="140"/>
      <c r="H2" s="141"/>
      <c r="P2" s="19"/>
    </row>
    <row r="3" spans="1:16">
      <c r="A3" s="78" t="s">
        <v>680</v>
      </c>
      <c r="B3" s="140"/>
      <c r="C3" s="140"/>
      <c r="D3" s="140"/>
      <c r="E3" s="140"/>
      <c r="F3" s="140"/>
      <c r="G3" s="140"/>
      <c r="H3" s="141"/>
      <c r="P3" s="19"/>
    </row>
    <row r="4" spans="1:16">
      <c r="A4" s="78" t="s">
        <v>681</v>
      </c>
      <c r="B4" s="140"/>
      <c r="C4" s="140"/>
      <c r="D4" s="140"/>
      <c r="E4" s="140"/>
      <c r="F4" s="140"/>
      <c r="G4" s="140"/>
      <c r="H4" s="141"/>
      <c r="P4" s="19"/>
    </row>
    <row r="5" spans="1:16">
      <c r="A5" s="78" t="s">
        <v>682</v>
      </c>
      <c r="B5" s="142"/>
      <c r="C5" s="142"/>
      <c r="D5" s="142"/>
      <c r="E5" s="142"/>
      <c r="F5" s="142"/>
      <c r="G5" s="142"/>
      <c r="H5" s="143"/>
      <c r="P5" s="19"/>
    </row>
    <row r="6" spans="1:16">
      <c r="A6" s="78" t="s">
        <v>949</v>
      </c>
      <c r="B6" s="142"/>
      <c r="C6" s="142"/>
      <c r="D6" s="142"/>
      <c r="E6" s="142"/>
      <c r="F6" s="142"/>
      <c r="G6" s="142"/>
      <c r="H6" s="143"/>
      <c r="P6" s="19"/>
    </row>
    <row r="7" spans="1:16">
      <c r="A7" s="78" t="s">
        <v>985</v>
      </c>
      <c r="B7" s="142"/>
      <c r="C7" s="142"/>
      <c r="D7" s="142"/>
      <c r="E7" s="142"/>
      <c r="F7" s="142"/>
      <c r="G7" s="142"/>
      <c r="H7" s="143"/>
      <c r="P7" s="19"/>
    </row>
    <row r="8" spans="1:16">
      <c r="A8" s="78" t="s">
        <v>683</v>
      </c>
      <c r="B8" s="180" t="s">
        <v>1186</v>
      </c>
      <c r="C8" s="180"/>
      <c r="D8" s="142"/>
      <c r="E8" s="142"/>
      <c r="F8" s="142"/>
      <c r="G8" s="142"/>
      <c r="H8" s="143"/>
      <c r="P8" s="19"/>
    </row>
    <row r="9" spans="1:16" ht="5.0999999999999996" customHeight="1" thickBot="1">
      <c r="A9" s="229"/>
      <c r="B9" s="230"/>
      <c r="C9" s="230"/>
      <c r="D9" s="230"/>
      <c r="E9" s="230"/>
      <c r="F9" s="230"/>
      <c r="G9" s="230"/>
      <c r="H9" s="231"/>
    </row>
    <row r="10" spans="1:16" s="29" customFormat="1" ht="12" thickBot="1">
      <c r="A10" s="232" t="s">
        <v>742</v>
      </c>
      <c r="B10" s="233"/>
      <c r="C10" s="233"/>
      <c r="D10" s="233"/>
      <c r="E10" s="233"/>
      <c r="F10" s="233"/>
      <c r="G10" s="233"/>
      <c r="H10" s="234"/>
      <c r="I10" s="30"/>
    </row>
    <row r="11" spans="1:16" s="29" customFormat="1" ht="12.75" customHeight="1">
      <c r="A11" s="237" t="s">
        <v>242</v>
      </c>
      <c r="B11" s="238"/>
      <c r="C11" s="235" t="s">
        <v>740</v>
      </c>
      <c r="D11" s="235"/>
      <c r="E11" s="235"/>
      <c r="F11" s="235" t="s">
        <v>741</v>
      </c>
      <c r="G11" s="235"/>
      <c r="H11" s="236"/>
      <c r="I11" s="30"/>
    </row>
    <row r="12" spans="1:16" s="30" customFormat="1" ht="12" thickBot="1">
      <c r="A12" s="239"/>
      <c r="B12" s="240"/>
      <c r="C12" s="144" t="s">
        <v>739</v>
      </c>
      <c r="D12" s="144" t="s">
        <v>738</v>
      </c>
      <c r="E12" s="144" t="s">
        <v>243</v>
      </c>
      <c r="F12" s="144" t="s">
        <v>739</v>
      </c>
      <c r="G12" s="144" t="s">
        <v>738</v>
      </c>
      <c r="H12" s="145" t="s">
        <v>243</v>
      </c>
    </row>
    <row r="13" spans="1:16" s="30" customFormat="1">
      <c r="A13" s="241" t="s">
        <v>954</v>
      </c>
      <c r="B13" s="242"/>
      <c r="C13" s="184"/>
      <c r="D13" s="185"/>
      <c r="E13" s="186"/>
      <c r="F13" s="185"/>
      <c r="G13" s="185"/>
      <c r="H13" s="187"/>
    </row>
    <row r="14" spans="1:16" ht="12.75" customHeight="1">
      <c r="A14" s="225" t="s">
        <v>1135</v>
      </c>
      <c r="B14" s="226"/>
      <c r="C14" s="70">
        <v>0</v>
      </c>
      <c r="D14" s="70"/>
      <c r="E14" s="70"/>
      <c r="F14" s="70"/>
      <c r="G14" s="70"/>
      <c r="H14" s="188"/>
    </row>
    <row r="15" spans="1:16" ht="12.75" customHeight="1">
      <c r="A15" s="225" t="s">
        <v>1136</v>
      </c>
      <c r="B15" s="226"/>
      <c r="C15" s="60">
        <v>0</v>
      </c>
      <c r="D15" s="60"/>
      <c r="E15" s="60"/>
      <c r="F15" s="70"/>
      <c r="G15" s="70"/>
      <c r="H15" s="188"/>
    </row>
    <row r="16" spans="1:16" ht="12.75" customHeight="1">
      <c r="A16" s="225" t="s">
        <v>1174</v>
      </c>
      <c r="B16" s="226"/>
      <c r="C16" s="60">
        <v>0</v>
      </c>
      <c r="D16" s="60"/>
      <c r="E16" s="60"/>
      <c r="F16" s="60"/>
      <c r="G16" s="60"/>
      <c r="H16" s="61"/>
    </row>
    <row r="17" spans="1:9" ht="12.75" customHeight="1">
      <c r="A17" s="225" t="s">
        <v>1175</v>
      </c>
      <c r="B17" s="226"/>
      <c r="C17" s="60">
        <v>0</v>
      </c>
      <c r="D17" s="60"/>
      <c r="E17" s="60"/>
      <c r="F17" s="60"/>
      <c r="G17" s="60"/>
      <c r="H17" s="61"/>
    </row>
    <row r="18" spans="1:9" ht="12.75" customHeight="1">
      <c r="A18" s="225" t="s">
        <v>743</v>
      </c>
      <c r="B18" s="226"/>
      <c r="C18" s="60">
        <v>0</v>
      </c>
      <c r="D18" s="60"/>
      <c r="E18" s="60"/>
      <c r="F18" s="60"/>
      <c r="G18" s="60"/>
      <c r="H18" s="61"/>
    </row>
    <row r="19" spans="1:9" ht="12.75" customHeight="1">
      <c r="A19" s="225" t="s">
        <v>744</v>
      </c>
      <c r="B19" s="226"/>
      <c r="C19" s="60"/>
      <c r="D19" s="60"/>
      <c r="E19" s="60"/>
      <c r="F19" s="60"/>
      <c r="G19" s="60"/>
      <c r="H19" s="61"/>
    </row>
    <row r="20" spans="1:9" ht="12.75" customHeight="1">
      <c r="A20" s="225" t="s">
        <v>745</v>
      </c>
      <c r="B20" s="226"/>
      <c r="C20" s="60">
        <v>0</v>
      </c>
      <c r="D20" s="60"/>
      <c r="E20" s="60"/>
      <c r="F20" s="60"/>
      <c r="G20" s="60"/>
      <c r="H20" s="61"/>
      <c r="I20" s="23"/>
    </row>
    <row r="21" spans="1:9" ht="12.75" customHeight="1">
      <c r="A21" s="225" t="s">
        <v>746</v>
      </c>
      <c r="B21" s="226"/>
      <c r="C21" s="60"/>
      <c r="D21" s="60"/>
      <c r="E21" s="60"/>
      <c r="F21" s="60"/>
      <c r="G21" s="60"/>
      <c r="H21" s="61"/>
      <c r="I21" s="23"/>
    </row>
    <row r="22" spans="1:9" ht="12.75" customHeight="1">
      <c r="A22" s="225" t="s">
        <v>1137</v>
      </c>
      <c r="B22" s="226"/>
      <c r="C22" s="60"/>
      <c r="D22" s="60"/>
      <c r="E22" s="60"/>
      <c r="F22" s="60"/>
      <c r="G22" s="60"/>
      <c r="H22" s="61"/>
      <c r="I22" s="23"/>
    </row>
    <row r="23" spans="1:9" ht="12.75" customHeight="1">
      <c r="A23" s="225" t="s">
        <v>901</v>
      </c>
      <c r="B23" s="226"/>
      <c r="C23" s="60"/>
      <c r="D23" s="60"/>
      <c r="E23" s="60"/>
      <c r="F23" s="60"/>
      <c r="G23" s="60"/>
      <c r="H23" s="61"/>
    </row>
    <row r="24" spans="1:9" ht="12.75" customHeight="1">
      <c r="A24" s="225" t="s">
        <v>902</v>
      </c>
      <c r="B24" s="226"/>
      <c r="C24" s="60">
        <v>0</v>
      </c>
      <c r="D24" s="60"/>
      <c r="E24" s="60"/>
      <c r="F24" s="60"/>
      <c r="G24" s="60"/>
      <c r="H24" s="61"/>
      <c r="I24" s="23"/>
    </row>
    <row r="25" spans="1:9" ht="12.75" customHeight="1">
      <c r="A25" s="225" t="s">
        <v>747</v>
      </c>
      <c r="B25" s="226"/>
      <c r="C25" s="60"/>
      <c r="D25" s="60"/>
      <c r="E25" s="60"/>
      <c r="F25" s="60"/>
      <c r="G25" s="60"/>
      <c r="H25" s="61"/>
      <c r="I25" s="23"/>
    </row>
    <row r="26" spans="1:9">
      <c r="A26" s="225" t="s">
        <v>903</v>
      </c>
      <c r="B26" s="226"/>
      <c r="C26" s="60">
        <v>0</v>
      </c>
      <c r="D26" s="60"/>
      <c r="E26" s="60"/>
      <c r="F26" s="60"/>
      <c r="G26" s="60"/>
      <c r="H26" s="61"/>
      <c r="I26" s="23"/>
    </row>
    <row r="27" spans="1:9">
      <c r="A27" s="225" t="s">
        <v>783</v>
      </c>
      <c r="B27" s="226"/>
      <c r="C27" s="60"/>
      <c r="D27" s="60"/>
      <c r="E27" s="60"/>
      <c r="F27" s="60"/>
      <c r="G27" s="60"/>
      <c r="H27" s="61"/>
      <c r="I27" s="23"/>
    </row>
    <row r="28" spans="1:9">
      <c r="A28" s="225" t="s">
        <v>781</v>
      </c>
      <c r="B28" s="226"/>
      <c r="C28" s="60"/>
      <c r="D28" s="60"/>
      <c r="E28" s="60"/>
      <c r="F28" s="60"/>
      <c r="G28" s="60"/>
      <c r="H28" s="61"/>
      <c r="I28" s="23"/>
    </row>
    <row r="29" spans="1:9">
      <c r="A29" s="225" t="s">
        <v>782</v>
      </c>
      <c r="B29" s="226"/>
      <c r="C29" s="60"/>
      <c r="D29" s="60"/>
      <c r="E29" s="60"/>
      <c r="F29" s="60"/>
      <c r="G29" s="60"/>
      <c r="H29" s="61"/>
      <c r="I29" s="23"/>
    </row>
    <row r="30" spans="1:9">
      <c r="A30" s="225" t="s">
        <v>1138</v>
      </c>
      <c r="B30" s="226"/>
      <c r="C30" s="60"/>
      <c r="D30" s="60"/>
      <c r="E30" s="60"/>
      <c r="F30" s="60"/>
      <c r="G30" s="60"/>
      <c r="H30" s="61"/>
      <c r="I30" s="23"/>
    </row>
    <row r="31" spans="1:9">
      <c r="A31" s="225"/>
      <c r="B31" s="226"/>
      <c r="C31" s="55"/>
      <c r="D31" s="55"/>
      <c r="E31" s="55"/>
      <c r="F31" s="55"/>
      <c r="G31" s="55"/>
      <c r="H31" s="56"/>
      <c r="I31" s="23"/>
    </row>
    <row r="32" spans="1:9">
      <c r="A32" s="225"/>
      <c r="B32" s="226"/>
      <c r="C32" s="55"/>
      <c r="D32" s="55"/>
      <c r="E32" s="55"/>
      <c r="F32" s="55"/>
      <c r="G32" s="55"/>
      <c r="H32" s="56"/>
      <c r="I32" s="23"/>
    </row>
    <row r="33" spans="1:9">
      <c r="A33" s="225"/>
      <c r="B33" s="226"/>
      <c r="C33" s="55"/>
      <c r="D33" s="55"/>
      <c r="E33" s="55"/>
      <c r="F33" s="55"/>
      <c r="G33" s="55"/>
      <c r="H33" s="56"/>
      <c r="I33" s="23"/>
    </row>
    <row r="34" spans="1:9">
      <c r="A34" s="225"/>
      <c r="B34" s="226"/>
      <c r="C34" s="55"/>
      <c r="D34" s="55"/>
      <c r="E34" s="55"/>
      <c r="F34" s="55"/>
      <c r="G34" s="55"/>
      <c r="H34" s="56"/>
      <c r="I34" s="23"/>
    </row>
    <row r="35" spans="1:9">
      <c r="A35" s="225"/>
      <c r="B35" s="226"/>
      <c r="C35" s="55"/>
      <c r="D35" s="55"/>
      <c r="E35" s="55"/>
      <c r="F35" s="55"/>
      <c r="G35" s="55"/>
      <c r="H35" s="56"/>
      <c r="I35" s="23"/>
    </row>
    <row r="36" spans="1:9">
      <c r="A36" s="225"/>
      <c r="B36" s="226"/>
      <c r="C36" s="55"/>
      <c r="D36" s="55"/>
      <c r="E36" s="55"/>
      <c r="F36" s="55"/>
      <c r="G36" s="55"/>
      <c r="H36" s="56"/>
      <c r="I36" s="23"/>
    </row>
    <row r="37" spans="1:9">
      <c r="A37" s="225"/>
      <c r="B37" s="226"/>
      <c r="C37" s="55"/>
      <c r="D37" s="55"/>
      <c r="E37" s="55"/>
      <c r="F37" s="55"/>
      <c r="G37" s="55"/>
      <c r="H37" s="56"/>
      <c r="I37" s="23"/>
    </row>
    <row r="38" spans="1:9">
      <c r="A38" s="225"/>
      <c r="B38" s="226"/>
      <c r="C38" s="55"/>
      <c r="D38" s="55"/>
      <c r="E38" s="55"/>
      <c r="F38" s="55"/>
      <c r="G38" s="55"/>
      <c r="H38" s="56"/>
      <c r="I38" s="23"/>
    </row>
    <row r="39" spans="1:9">
      <c r="A39" s="225"/>
      <c r="B39" s="226"/>
      <c r="C39" s="55"/>
      <c r="D39" s="55"/>
      <c r="E39" s="55"/>
      <c r="F39" s="55"/>
      <c r="G39" s="55"/>
      <c r="H39" s="56"/>
      <c r="I39" s="23"/>
    </row>
    <row r="40" spans="1:9">
      <c r="A40" s="225"/>
      <c r="B40" s="226"/>
      <c r="C40" s="55"/>
      <c r="D40" s="55"/>
      <c r="E40" s="55"/>
      <c r="F40" s="55"/>
      <c r="G40" s="55"/>
      <c r="H40" s="56"/>
      <c r="I40" s="23"/>
    </row>
    <row r="41" spans="1:9">
      <c r="A41" s="225"/>
      <c r="B41" s="226"/>
      <c r="C41" s="55"/>
      <c r="D41" s="55"/>
      <c r="E41" s="55"/>
      <c r="F41" s="55"/>
      <c r="G41" s="55"/>
      <c r="H41" s="56"/>
      <c r="I41" s="23"/>
    </row>
    <row r="42" spans="1:9">
      <c r="A42" s="225"/>
      <c r="B42" s="226"/>
      <c r="C42" s="55"/>
      <c r="D42" s="55"/>
      <c r="E42" s="55"/>
      <c r="F42" s="55"/>
      <c r="G42" s="55"/>
      <c r="H42" s="56"/>
      <c r="I42" s="23"/>
    </row>
    <row r="43" spans="1:9">
      <c r="A43" s="225"/>
      <c r="B43" s="226"/>
      <c r="C43" s="55"/>
      <c r="D43" s="55"/>
      <c r="E43" s="55"/>
      <c r="F43" s="55"/>
      <c r="G43" s="55"/>
      <c r="H43" s="56"/>
      <c r="I43" s="23"/>
    </row>
    <row r="44" spans="1:9">
      <c r="A44" s="225"/>
      <c r="B44" s="226"/>
      <c r="C44" s="55"/>
      <c r="D44" s="55"/>
      <c r="E44" s="55"/>
      <c r="F44" s="55"/>
      <c r="G44" s="55"/>
      <c r="H44" s="56"/>
      <c r="I44" s="23"/>
    </row>
    <row r="45" spans="1:9">
      <c r="A45" s="225"/>
      <c r="B45" s="226"/>
      <c r="C45" s="55"/>
      <c r="D45" s="55"/>
      <c r="E45" s="55"/>
      <c r="F45" s="55"/>
      <c r="G45" s="55"/>
      <c r="H45" s="56"/>
      <c r="I45" s="23"/>
    </row>
    <row r="46" spans="1:9">
      <c r="A46" s="225"/>
      <c r="B46" s="226"/>
      <c r="C46" s="55"/>
      <c r="D46" s="55"/>
      <c r="E46" s="55"/>
      <c r="F46" s="55"/>
      <c r="G46" s="55"/>
      <c r="H46" s="56"/>
      <c r="I46" s="23"/>
    </row>
    <row r="47" spans="1:9">
      <c r="A47" s="225"/>
      <c r="B47" s="226"/>
      <c r="C47" s="55"/>
      <c r="D47" s="55"/>
      <c r="E47" s="55"/>
      <c r="F47" s="55"/>
      <c r="G47" s="55"/>
      <c r="H47" s="56"/>
      <c r="I47" s="23"/>
    </row>
    <row r="48" spans="1:9">
      <c r="A48" s="225"/>
      <c r="B48" s="226"/>
      <c r="C48" s="55"/>
      <c r="D48" s="55"/>
      <c r="E48" s="55"/>
      <c r="F48" s="55"/>
      <c r="G48" s="55"/>
      <c r="H48" s="56"/>
      <c r="I48" s="23"/>
    </row>
    <row r="49" spans="1:9">
      <c r="A49" s="225"/>
      <c r="B49" s="226"/>
      <c r="C49" s="55"/>
      <c r="D49" s="55"/>
      <c r="E49" s="55"/>
      <c r="F49" s="55"/>
      <c r="G49" s="55"/>
      <c r="H49" s="56"/>
      <c r="I49" s="23"/>
    </row>
    <row r="50" spans="1:9">
      <c r="A50" s="225"/>
      <c r="B50" s="226"/>
      <c r="C50" s="55"/>
      <c r="D50" s="55"/>
      <c r="E50" s="55"/>
      <c r="F50" s="55"/>
      <c r="G50" s="55"/>
      <c r="H50" s="56"/>
      <c r="I50" s="23"/>
    </row>
    <row r="51" spans="1:9">
      <c r="A51" s="225"/>
      <c r="B51" s="226"/>
      <c r="C51" s="55"/>
      <c r="D51" s="55"/>
      <c r="E51" s="55"/>
      <c r="F51" s="55"/>
      <c r="G51" s="55"/>
      <c r="H51" s="56"/>
      <c r="I51" s="23"/>
    </row>
    <row r="52" spans="1:9">
      <c r="A52" s="225"/>
      <c r="B52" s="226"/>
      <c r="C52" s="55"/>
      <c r="D52" s="55"/>
      <c r="E52" s="55"/>
      <c r="F52" s="55"/>
      <c r="G52" s="55"/>
      <c r="H52" s="56"/>
      <c r="I52" s="23"/>
    </row>
    <row r="53" spans="1:9">
      <c r="A53" s="225"/>
      <c r="B53" s="226"/>
      <c r="C53" s="55"/>
      <c r="D53" s="55"/>
      <c r="E53" s="55"/>
      <c r="F53" s="55"/>
      <c r="G53" s="55"/>
      <c r="H53" s="56"/>
      <c r="I53" s="23"/>
    </row>
    <row r="54" spans="1:9">
      <c r="A54" s="225"/>
      <c r="B54" s="226"/>
      <c r="C54" s="55"/>
      <c r="D54" s="55"/>
      <c r="E54" s="55"/>
      <c r="F54" s="55"/>
      <c r="G54" s="55"/>
      <c r="H54" s="56"/>
      <c r="I54" s="23"/>
    </row>
    <row r="55" spans="1:9">
      <c r="A55" s="225"/>
      <c r="B55" s="226"/>
      <c r="C55" s="55"/>
      <c r="D55" s="55"/>
      <c r="E55" s="55"/>
      <c r="F55" s="55"/>
      <c r="G55" s="55"/>
      <c r="H55" s="56"/>
      <c r="I55" s="23"/>
    </row>
    <row r="56" spans="1:9">
      <c r="A56" s="225"/>
      <c r="B56" s="226"/>
      <c r="C56" s="55"/>
      <c r="D56" s="55"/>
      <c r="E56" s="55"/>
      <c r="F56" s="55"/>
      <c r="G56" s="55"/>
      <c r="H56" s="56"/>
      <c r="I56" s="23"/>
    </row>
    <row r="57" spans="1:9">
      <c r="A57" s="225"/>
      <c r="B57" s="226"/>
      <c r="C57" s="55"/>
      <c r="D57" s="55"/>
      <c r="E57" s="55"/>
      <c r="F57" s="55"/>
      <c r="G57" s="55"/>
      <c r="H57" s="56"/>
      <c r="I57" s="23"/>
    </row>
    <row r="58" spans="1:9">
      <c r="A58" s="225"/>
      <c r="B58" s="226"/>
      <c r="C58" s="55"/>
      <c r="D58" s="55"/>
      <c r="E58" s="55"/>
      <c r="F58" s="55"/>
      <c r="G58" s="55"/>
      <c r="H58" s="56"/>
      <c r="I58" s="23"/>
    </row>
    <row r="59" spans="1:9">
      <c r="A59" s="225"/>
      <c r="B59" s="226"/>
      <c r="C59" s="55"/>
      <c r="D59" s="55"/>
      <c r="E59" s="55"/>
      <c r="F59" s="55"/>
      <c r="G59" s="55"/>
      <c r="H59" s="56"/>
      <c r="I59" s="23"/>
    </row>
    <row r="60" spans="1:9" ht="12" thickBot="1">
      <c r="A60" s="227"/>
      <c r="B60" s="228"/>
      <c r="C60" s="58"/>
      <c r="D60" s="58"/>
      <c r="E60" s="58"/>
      <c r="F60" s="58"/>
      <c r="G60" s="58"/>
      <c r="H60" s="59"/>
      <c r="I60" s="23"/>
    </row>
    <row r="61" spans="1:9">
      <c r="C61" s="23"/>
      <c r="D61" s="23"/>
      <c r="E61" s="23"/>
      <c r="F61" s="23"/>
      <c r="G61" s="23"/>
      <c r="H61" s="23"/>
      <c r="I61" s="23"/>
    </row>
    <row r="62" spans="1:9">
      <c r="C62" s="23"/>
      <c r="D62" s="23"/>
      <c r="E62" s="23"/>
      <c r="F62" s="23"/>
      <c r="G62" s="23"/>
      <c r="H62" s="23"/>
      <c r="I62" s="23"/>
    </row>
    <row r="63" spans="1:9">
      <c r="C63" s="23"/>
      <c r="D63" s="23"/>
      <c r="E63" s="23"/>
      <c r="F63" s="23"/>
      <c r="G63" s="23"/>
      <c r="H63" s="23"/>
      <c r="I63" s="23"/>
    </row>
    <row r="64" spans="1:9">
      <c r="C64" s="23"/>
      <c r="D64" s="23"/>
      <c r="E64" s="23"/>
      <c r="F64" s="23"/>
      <c r="G64" s="23"/>
      <c r="H64" s="23"/>
      <c r="I64" s="23"/>
    </row>
    <row r="65" spans="3:9">
      <c r="C65" s="23"/>
      <c r="D65" s="23"/>
      <c r="E65" s="23"/>
      <c r="F65" s="23"/>
      <c r="G65" s="23"/>
      <c r="H65" s="23"/>
      <c r="I65" s="23"/>
    </row>
    <row r="66" spans="3:9">
      <c r="C66" s="23"/>
      <c r="D66" s="23"/>
      <c r="E66" s="23"/>
      <c r="F66" s="23"/>
      <c r="G66" s="23"/>
      <c r="H66" s="23"/>
      <c r="I66" s="23"/>
    </row>
    <row r="67" spans="3:9">
      <c r="C67" s="23"/>
      <c r="D67" s="23"/>
      <c r="E67" s="23"/>
      <c r="F67" s="23"/>
      <c r="G67" s="23"/>
      <c r="H67" s="23"/>
      <c r="I67" s="23"/>
    </row>
    <row r="68" spans="3:9">
      <c r="C68" s="23"/>
      <c r="D68" s="23"/>
      <c r="E68" s="23"/>
      <c r="F68" s="23"/>
      <c r="G68" s="23"/>
      <c r="H68" s="23"/>
      <c r="I68" s="23"/>
    </row>
    <row r="69" spans="3:9">
      <c r="C69" s="23"/>
      <c r="D69" s="23"/>
      <c r="E69" s="23"/>
      <c r="F69" s="23"/>
      <c r="G69" s="23"/>
      <c r="H69" s="23"/>
      <c r="I69" s="23"/>
    </row>
    <row r="70" spans="3:9">
      <c r="C70" s="23"/>
      <c r="D70" s="23"/>
      <c r="E70" s="23"/>
      <c r="F70" s="23"/>
      <c r="G70" s="23"/>
      <c r="H70" s="23"/>
      <c r="I70" s="23"/>
    </row>
    <row r="71" spans="3:9">
      <c r="C71" s="23"/>
      <c r="D71" s="23"/>
      <c r="E71" s="23"/>
      <c r="F71" s="23"/>
      <c r="G71" s="23"/>
      <c r="H71" s="23"/>
      <c r="I71" s="23"/>
    </row>
    <row r="72" spans="3:9">
      <c r="C72" s="23"/>
      <c r="D72" s="23"/>
      <c r="E72" s="23"/>
      <c r="F72" s="23"/>
      <c r="G72" s="23"/>
      <c r="H72" s="23"/>
      <c r="I72" s="23"/>
    </row>
    <row r="73" spans="3:9">
      <c r="C73" s="23"/>
      <c r="D73" s="23"/>
      <c r="E73" s="23"/>
      <c r="F73" s="23"/>
      <c r="G73" s="23"/>
      <c r="H73" s="23"/>
      <c r="I73" s="23"/>
    </row>
    <row r="74" spans="3:9">
      <c r="C74" s="23"/>
      <c r="D74" s="23"/>
      <c r="E74" s="23"/>
      <c r="F74" s="23"/>
      <c r="G74" s="23"/>
      <c r="H74" s="23"/>
      <c r="I74" s="23"/>
    </row>
    <row r="75" spans="3:9">
      <c r="C75" s="23"/>
      <c r="D75" s="23"/>
      <c r="E75" s="23"/>
      <c r="F75" s="23"/>
      <c r="G75" s="23"/>
      <c r="H75" s="23"/>
      <c r="I75" s="23"/>
    </row>
    <row r="76" spans="3:9">
      <c r="C76" s="23"/>
      <c r="D76" s="23"/>
      <c r="E76" s="23"/>
      <c r="F76" s="23"/>
      <c r="G76" s="23"/>
      <c r="H76" s="23"/>
      <c r="I76" s="23"/>
    </row>
    <row r="77" spans="3:9">
      <c r="C77" s="23"/>
      <c r="D77" s="23"/>
      <c r="E77" s="23"/>
      <c r="F77" s="23"/>
      <c r="G77" s="23"/>
      <c r="H77" s="23"/>
      <c r="I77" s="23"/>
    </row>
    <row r="78" spans="3:9">
      <c r="C78" s="23"/>
      <c r="D78" s="23"/>
      <c r="E78" s="23"/>
      <c r="F78" s="23"/>
      <c r="G78" s="23"/>
      <c r="H78" s="23"/>
      <c r="I78" s="23"/>
    </row>
    <row r="79" spans="3:9">
      <c r="C79" s="23"/>
      <c r="D79" s="23"/>
      <c r="E79" s="23"/>
      <c r="F79" s="23"/>
      <c r="G79" s="23"/>
      <c r="H79" s="23"/>
      <c r="I79" s="23"/>
    </row>
    <row r="80" spans="3:9">
      <c r="C80" s="23"/>
      <c r="D80" s="23"/>
      <c r="E80" s="23"/>
      <c r="F80" s="23"/>
      <c r="G80" s="23"/>
      <c r="H80" s="23"/>
      <c r="I80" s="23"/>
    </row>
    <row r="81" spans="3:9">
      <c r="C81" s="23"/>
      <c r="D81" s="23"/>
      <c r="E81" s="23"/>
      <c r="F81" s="23"/>
      <c r="G81" s="23"/>
      <c r="H81" s="23"/>
      <c r="I81" s="23"/>
    </row>
    <row r="82" spans="3:9">
      <c r="C82" s="23"/>
      <c r="D82" s="23"/>
      <c r="E82" s="23"/>
      <c r="F82" s="23"/>
      <c r="G82" s="23"/>
      <c r="H82" s="23"/>
      <c r="I82" s="23"/>
    </row>
    <row r="83" spans="3:9">
      <c r="C83" s="23"/>
      <c r="D83" s="23"/>
      <c r="E83" s="23"/>
      <c r="F83" s="23"/>
      <c r="G83" s="23"/>
      <c r="H83" s="23"/>
      <c r="I83" s="23"/>
    </row>
    <row r="84" spans="3:9">
      <c r="C84" s="23"/>
      <c r="D84" s="23"/>
      <c r="E84" s="23"/>
      <c r="F84" s="23"/>
      <c r="G84" s="23"/>
      <c r="H84" s="23"/>
      <c r="I84" s="23"/>
    </row>
    <row r="85" spans="3:9">
      <c r="C85" s="23"/>
      <c r="D85" s="23"/>
      <c r="E85" s="23"/>
      <c r="F85" s="23"/>
      <c r="G85" s="23"/>
      <c r="H85" s="23"/>
      <c r="I85" s="23"/>
    </row>
    <row r="86" spans="3:9">
      <c r="C86" s="23"/>
      <c r="D86" s="23"/>
      <c r="E86" s="23"/>
      <c r="F86" s="23"/>
      <c r="G86" s="23"/>
      <c r="H86" s="23"/>
      <c r="I86" s="23"/>
    </row>
    <row r="87" spans="3:9">
      <c r="C87" s="23"/>
      <c r="D87" s="23"/>
      <c r="E87" s="23"/>
      <c r="F87" s="23"/>
      <c r="G87" s="23"/>
      <c r="H87" s="23"/>
      <c r="I87" s="23"/>
    </row>
    <row r="88" spans="3:9">
      <c r="C88" s="23"/>
      <c r="D88" s="23"/>
      <c r="E88" s="23"/>
      <c r="F88" s="23"/>
      <c r="G88" s="23"/>
      <c r="H88" s="23"/>
      <c r="I88" s="23"/>
    </row>
    <row r="89" spans="3:9">
      <c r="C89" s="23"/>
      <c r="D89" s="23"/>
      <c r="E89" s="23"/>
      <c r="F89" s="23"/>
      <c r="G89" s="23"/>
      <c r="H89" s="23"/>
      <c r="I89" s="23"/>
    </row>
    <row r="90" spans="3:9">
      <c r="C90" s="23"/>
      <c r="D90" s="23"/>
      <c r="E90" s="23"/>
      <c r="F90" s="23"/>
      <c r="G90" s="23"/>
      <c r="H90" s="23"/>
      <c r="I90" s="23"/>
    </row>
    <row r="91" spans="3:9">
      <c r="C91" s="23"/>
      <c r="D91" s="23"/>
      <c r="E91" s="23"/>
      <c r="F91" s="23"/>
      <c r="G91" s="23"/>
      <c r="H91" s="23"/>
      <c r="I91" s="23"/>
    </row>
    <row r="92" spans="3:9">
      <c r="C92" s="23"/>
      <c r="D92" s="23"/>
      <c r="E92" s="23"/>
      <c r="F92" s="23"/>
      <c r="G92" s="23"/>
      <c r="H92" s="23"/>
      <c r="I92" s="23"/>
    </row>
    <row r="93" spans="3:9">
      <c r="C93" s="23"/>
      <c r="D93" s="23"/>
      <c r="E93" s="23"/>
      <c r="F93" s="23"/>
      <c r="G93" s="23"/>
      <c r="H93" s="23"/>
      <c r="I93" s="23"/>
    </row>
    <row r="94" spans="3:9">
      <c r="C94" s="23"/>
      <c r="D94" s="23"/>
      <c r="E94" s="23"/>
      <c r="F94" s="23"/>
      <c r="G94" s="23"/>
      <c r="H94" s="23"/>
      <c r="I94" s="23"/>
    </row>
    <row r="95" spans="3:9">
      <c r="C95" s="23"/>
      <c r="D95" s="23"/>
      <c r="E95" s="23"/>
      <c r="F95" s="23"/>
      <c r="G95" s="23"/>
      <c r="H95" s="23"/>
      <c r="I95" s="23"/>
    </row>
    <row r="96" spans="3:9">
      <c r="C96" s="23"/>
      <c r="D96" s="23"/>
      <c r="E96" s="23"/>
      <c r="F96" s="23"/>
      <c r="G96" s="23"/>
      <c r="H96" s="23"/>
      <c r="I96" s="23"/>
    </row>
    <row r="97" spans="3:9">
      <c r="C97" s="23"/>
      <c r="D97" s="23"/>
      <c r="E97" s="23"/>
      <c r="F97" s="23"/>
      <c r="G97" s="23"/>
      <c r="H97" s="23"/>
      <c r="I97" s="23"/>
    </row>
    <row r="98" spans="3:9">
      <c r="C98" s="23"/>
      <c r="D98" s="23"/>
      <c r="E98" s="23"/>
      <c r="F98" s="23"/>
      <c r="G98" s="23"/>
      <c r="H98" s="23"/>
      <c r="I98" s="23"/>
    </row>
    <row r="99" spans="3:9">
      <c r="C99" s="23"/>
      <c r="D99" s="23"/>
      <c r="E99" s="23"/>
      <c r="F99" s="23"/>
      <c r="G99" s="23"/>
      <c r="H99" s="23"/>
      <c r="I99" s="23"/>
    </row>
    <row r="100" spans="3:9">
      <c r="C100" s="23"/>
      <c r="D100" s="23"/>
      <c r="E100" s="23"/>
      <c r="F100" s="23"/>
      <c r="G100" s="23"/>
      <c r="H100" s="23"/>
      <c r="I100" s="23"/>
    </row>
    <row r="101" spans="3:9">
      <c r="C101" s="23"/>
      <c r="D101" s="23"/>
      <c r="E101" s="23"/>
      <c r="F101" s="23"/>
      <c r="G101" s="23"/>
      <c r="H101" s="23"/>
      <c r="I101" s="23"/>
    </row>
    <row r="102" spans="3:9">
      <c r="C102" s="23"/>
      <c r="D102" s="23"/>
      <c r="E102" s="23"/>
      <c r="F102" s="23"/>
      <c r="G102" s="23"/>
      <c r="H102" s="23"/>
      <c r="I102" s="23"/>
    </row>
    <row r="103" spans="3:9">
      <c r="C103" s="23"/>
      <c r="D103" s="23"/>
      <c r="E103" s="23"/>
      <c r="F103" s="23"/>
      <c r="G103" s="23"/>
      <c r="H103" s="23"/>
      <c r="I103" s="23"/>
    </row>
    <row r="104" spans="3:9">
      <c r="C104" s="23"/>
      <c r="D104" s="23"/>
      <c r="E104" s="23"/>
      <c r="F104" s="23"/>
      <c r="G104" s="23"/>
      <c r="H104" s="23"/>
      <c r="I104" s="23"/>
    </row>
    <row r="105" spans="3:9">
      <c r="C105" s="23"/>
      <c r="D105" s="23"/>
      <c r="E105" s="23"/>
      <c r="F105" s="23"/>
      <c r="G105" s="23"/>
      <c r="H105" s="23"/>
      <c r="I105" s="23"/>
    </row>
    <row r="106" spans="3:9">
      <c r="C106" s="23"/>
      <c r="D106" s="23"/>
      <c r="E106" s="23"/>
      <c r="F106" s="23"/>
      <c r="G106" s="23"/>
      <c r="H106" s="23"/>
      <c r="I106" s="23"/>
    </row>
    <row r="107" spans="3:9">
      <c r="C107" s="23"/>
      <c r="D107" s="23"/>
      <c r="E107" s="23"/>
      <c r="F107" s="23"/>
      <c r="G107" s="23"/>
      <c r="H107" s="23"/>
      <c r="I107" s="23"/>
    </row>
    <row r="108" spans="3:9">
      <c r="C108" s="23"/>
      <c r="D108" s="23"/>
      <c r="E108" s="23"/>
      <c r="F108" s="23"/>
      <c r="G108" s="23"/>
      <c r="H108" s="23"/>
      <c r="I108" s="23"/>
    </row>
    <row r="109" spans="3:9">
      <c r="C109" s="23"/>
      <c r="D109" s="23"/>
      <c r="E109" s="23"/>
      <c r="F109" s="23"/>
      <c r="G109" s="23"/>
      <c r="H109" s="23"/>
      <c r="I109" s="23"/>
    </row>
    <row r="110" spans="3:9">
      <c r="C110" s="23"/>
      <c r="D110" s="23"/>
      <c r="E110" s="23"/>
      <c r="F110" s="23"/>
      <c r="G110" s="23"/>
      <c r="H110" s="23"/>
      <c r="I110" s="23"/>
    </row>
    <row r="111" spans="3:9">
      <c r="C111" s="23"/>
      <c r="D111" s="23"/>
      <c r="E111" s="23"/>
      <c r="F111" s="23"/>
      <c r="G111" s="23"/>
      <c r="H111" s="23"/>
      <c r="I111" s="23"/>
    </row>
    <row r="112" spans="3:9">
      <c r="C112" s="23"/>
      <c r="D112" s="23"/>
      <c r="E112" s="23"/>
      <c r="F112" s="23"/>
      <c r="G112" s="23"/>
      <c r="H112" s="23"/>
      <c r="I112" s="23"/>
    </row>
    <row r="113" spans="3:9">
      <c r="C113" s="23"/>
      <c r="D113" s="23"/>
      <c r="E113" s="23"/>
      <c r="F113" s="23"/>
      <c r="G113" s="23"/>
      <c r="H113" s="23"/>
      <c r="I113" s="23"/>
    </row>
    <row r="114" spans="3:9">
      <c r="C114" s="23"/>
      <c r="D114" s="23"/>
      <c r="E114" s="23"/>
      <c r="F114" s="23"/>
      <c r="G114" s="23"/>
      <c r="H114" s="23"/>
      <c r="I114" s="23"/>
    </row>
    <row r="115" spans="3:9">
      <c r="C115" s="23"/>
      <c r="D115" s="23"/>
      <c r="E115" s="23"/>
      <c r="F115" s="23"/>
      <c r="G115" s="23"/>
      <c r="H115" s="23"/>
      <c r="I115" s="23"/>
    </row>
    <row r="116" spans="3:9">
      <c r="C116" s="23"/>
      <c r="D116" s="23"/>
      <c r="E116" s="23"/>
      <c r="F116" s="23"/>
      <c r="G116" s="23"/>
      <c r="H116" s="23"/>
      <c r="I116" s="23"/>
    </row>
    <row r="117" spans="3:9">
      <c r="C117" s="23"/>
      <c r="D117" s="23"/>
      <c r="E117" s="23"/>
      <c r="F117" s="23"/>
      <c r="G117" s="23"/>
      <c r="H117" s="23"/>
      <c r="I117" s="23"/>
    </row>
    <row r="118" spans="3:9">
      <c r="C118" s="23"/>
      <c r="D118" s="23"/>
      <c r="E118" s="23"/>
      <c r="F118" s="23"/>
      <c r="G118" s="23"/>
      <c r="H118" s="23"/>
      <c r="I118" s="23"/>
    </row>
    <row r="119" spans="3:9">
      <c r="C119" s="23"/>
      <c r="D119" s="23"/>
      <c r="E119" s="23"/>
      <c r="F119" s="23"/>
      <c r="G119" s="23"/>
      <c r="H119" s="23"/>
      <c r="I119" s="23"/>
    </row>
    <row r="120" spans="3:9">
      <c r="C120" s="23"/>
      <c r="D120" s="23"/>
      <c r="E120" s="23"/>
      <c r="F120" s="23"/>
      <c r="G120" s="23"/>
      <c r="H120" s="23"/>
      <c r="I120" s="23"/>
    </row>
    <row r="121" spans="3:9">
      <c r="C121" s="23"/>
      <c r="D121" s="23"/>
      <c r="E121" s="23"/>
      <c r="F121" s="23"/>
      <c r="G121" s="23"/>
      <c r="H121" s="23"/>
      <c r="I121" s="23"/>
    </row>
    <row r="122" spans="3:9">
      <c r="C122" s="23"/>
      <c r="D122" s="23"/>
      <c r="E122" s="23"/>
      <c r="F122" s="23"/>
      <c r="G122" s="23"/>
      <c r="H122" s="23"/>
      <c r="I122" s="23"/>
    </row>
    <row r="123" spans="3:9">
      <c r="C123" s="23"/>
      <c r="D123" s="23"/>
      <c r="E123" s="23"/>
      <c r="F123" s="23"/>
      <c r="G123" s="23"/>
      <c r="H123" s="23"/>
      <c r="I123" s="23"/>
    </row>
    <row r="124" spans="3:9">
      <c r="C124" s="23"/>
      <c r="D124" s="23"/>
      <c r="E124" s="23"/>
      <c r="F124" s="23"/>
      <c r="G124" s="23"/>
      <c r="H124" s="23"/>
      <c r="I124" s="23"/>
    </row>
    <row r="125" spans="3:9">
      <c r="C125" s="23"/>
      <c r="D125" s="23"/>
      <c r="E125" s="23"/>
      <c r="F125" s="23"/>
      <c r="G125" s="23"/>
      <c r="H125" s="23"/>
      <c r="I125" s="23"/>
    </row>
    <row r="126" spans="3:9">
      <c r="C126" s="23"/>
      <c r="D126" s="23"/>
      <c r="E126" s="23"/>
      <c r="F126" s="23"/>
      <c r="G126" s="23"/>
      <c r="H126" s="23"/>
      <c r="I126" s="23"/>
    </row>
    <row r="127" spans="3:9">
      <c r="C127" s="23"/>
      <c r="D127" s="23"/>
      <c r="E127" s="23"/>
      <c r="F127" s="23"/>
      <c r="G127" s="23"/>
      <c r="H127" s="23"/>
      <c r="I127" s="23"/>
    </row>
    <row r="128" spans="3:9">
      <c r="C128" s="23"/>
      <c r="D128" s="23"/>
      <c r="E128" s="23"/>
      <c r="F128" s="23"/>
      <c r="G128" s="23"/>
      <c r="H128" s="23"/>
      <c r="I128" s="23"/>
    </row>
    <row r="129" spans="3:9">
      <c r="C129" s="23"/>
      <c r="D129" s="23"/>
      <c r="E129" s="23"/>
      <c r="F129" s="23"/>
      <c r="G129" s="23"/>
      <c r="H129" s="23"/>
      <c r="I129" s="23"/>
    </row>
    <row r="130" spans="3:9">
      <c r="C130" s="23"/>
      <c r="D130" s="23"/>
      <c r="E130" s="23"/>
      <c r="F130" s="23"/>
      <c r="G130" s="23"/>
      <c r="H130" s="23"/>
      <c r="I130" s="23"/>
    </row>
    <row r="131" spans="3:9">
      <c r="C131" s="23"/>
      <c r="D131" s="23"/>
      <c r="E131" s="23"/>
      <c r="F131" s="23"/>
      <c r="G131" s="23"/>
      <c r="H131" s="23"/>
      <c r="I131" s="23"/>
    </row>
    <row r="132" spans="3:9">
      <c r="C132" s="23"/>
      <c r="D132" s="23"/>
      <c r="E132" s="23"/>
      <c r="F132" s="23"/>
      <c r="G132" s="23"/>
      <c r="H132" s="23"/>
      <c r="I132" s="23"/>
    </row>
    <row r="133" spans="3:9">
      <c r="C133" s="23"/>
      <c r="D133" s="23"/>
      <c r="E133" s="23"/>
      <c r="F133" s="23"/>
      <c r="G133" s="23"/>
      <c r="H133" s="23"/>
      <c r="I133" s="23"/>
    </row>
    <row r="134" spans="3:9">
      <c r="C134" s="23"/>
      <c r="D134" s="23"/>
      <c r="E134" s="23"/>
      <c r="F134" s="23"/>
      <c r="G134" s="23"/>
      <c r="H134" s="23"/>
      <c r="I134" s="23"/>
    </row>
    <row r="135" spans="3:9">
      <c r="C135" s="23"/>
      <c r="D135" s="23"/>
      <c r="E135" s="23"/>
      <c r="F135" s="23"/>
      <c r="G135" s="23"/>
      <c r="H135" s="23"/>
      <c r="I135" s="23"/>
    </row>
    <row r="136" spans="3:9">
      <c r="C136" s="23"/>
      <c r="D136" s="23"/>
      <c r="E136" s="23"/>
      <c r="F136" s="23"/>
      <c r="G136" s="23"/>
      <c r="H136" s="23"/>
      <c r="I136" s="23"/>
    </row>
    <row r="137" spans="3:9">
      <c r="C137" s="23"/>
      <c r="D137" s="23"/>
      <c r="E137" s="23"/>
      <c r="F137" s="23"/>
      <c r="G137" s="23"/>
      <c r="H137" s="23"/>
      <c r="I137" s="23"/>
    </row>
    <row r="138" spans="3:9">
      <c r="C138" s="23"/>
      <c r="D138" s="23"/>
      <c r="E138" s="23"/>
      <c r="F138" s="23"/>
      <c r="G138" s="23"/>
      <c r="H138" s="23"/>
      <c r="I138" s="23"/>
    </row>
    <row r="139" spans="3:9">
      <c r="C139" s="23"/>
      <c r="D139" s="23"/>
      <c r="E139" s="23"/>
      <c r="F139" s="23"/>
      <c r="G139" s="23"/>
      <c r="H139" s="23"/>
      <c r="I139" s="23"/>
    </row>
    <row r="140" spans="3:9">
      <c r="C140" s="23"/>
      <c r="D140" s="23"/>
      <c r="E140" s="23"/>
      <c r="F140" s="23"/>
      <c r="G140" s="23"/>
      <c r="H140" s="23"/>
      <c r="I140" s="23"/>
    </row>
    <row r="141" spans="3:9">
      <c r="C141" s="23"/>
      <c r="D141" s="23"/>
      <c r="E141" s="23"/>
      <c r="F141" s="23"/>
      <c r="G141" s="23"/>
      <c r="H141" s="23"/>
      <c r="I141" s="23"/>
    </row>
    <row r="142" spans="3:9">
      <c r="C142" s="23"/>
      <c r="D142" s="23"/>
      <c r="E142" s="23"/>
      <c r="F142" s="23"/>
      <c r="G142" s="23"/>
      <c r="H142" s="23"/>
      <c r="I142" s="23"/>
    </row>
    <row r="143" spans="3:9">
      <c r="C143" s="23"/>
      <c r="D143" s="23"/>
      <c r="E143" s="23"/>
      <c r="F143" s="23"/>
      <c r="G143" s="23"/>
      <c r="H143" s="23"/>
      <c r="I143" s="23"/>
    </row>
    <row r="144" spans="3:9">
      <c r="C144" s="23"/>
      <c r="D144" s="23"/>
      <c r="E144" s="23"/>
      <c r="F144" s="23"/>
      <c r="G144" s="23"/>
      <c r="H144" s="23"/>
      <c r="I144" s="23"/>
    </row>
    <row r="145" spans="3:9">
      <c r="C145" s="23"/>
      <c r="D145" s="23"/>
      <c r="E145" s="23"/>
      <c r="F145" s="23"/>
      <c r="G145" s="23"/>
      <c r="H145" s="23"/>
      <c r="I145" s="23"/>
    </row>
    <row r="146" spans="3:9">
      <c r="C146" s="23"/>
      <c r="D146" s="23"/>
      <c r="E146" s="23"/>
      <c r="F146" s="23"/>
      <c r="G146" s="23"/>
      <c r="H146" s="23"/>
      <c r="I146" s="23"/>
    </row>
    <row r="147" spans="3:9">
      <c r="C147" s="23"/>
      <c r="D147" s="23"/>
      <c r="E147" s="23"/>
      <c r="F147" s="23"/>
      <c r="G147" s="23"/>
      <c r="H147" s="23"/>
      <c r="I147" s="23"/>
    </row>
    <row r="148" spans="3:9">
      <c r="C148" s="23"/>
      <c r="D148" s="23"/>
      <c r="E148" s="23"/>
      <c r="F148" s="23"/>
      <c r="G148" s="23"/>
      <c r="H148" s="23"/>
      <c r="I148" s="23"/>
    </row>
    <row r="149" spans="3:9">
      <c r="C149" s="23"/>
      <c r="D149" s="23"/>
      <c r="E149" s="23"/>
      <c r="F149" s="23"/>
      <c r="G149" s="23"/>
      <c r="H149" s="23"/>
      <c r="I149" s="23"/>
    </row>
    <row r="150" spans="3:9">
      <c r="C150" s="23"/>
      <c r="D150" s="23"/>
      <c r="E150" s="23"/>
      <c r="F150" s="23"/>
      <c r="G150" s="23"/>
      <c r="H150" s="23"/>
      <c r="I150" s="23"/>
    </row>
    <row r="151" spans="3:9">
      <c r="C151" s="23"/>
      <c r="D151" s="23"/>
      <c r="E151" s="23"/>
      <c r="F151" s="23"/>
      <c r="G151" s="23"/>
      <c r="H151" s="23"/>
      <c r="I151" s="23"/>
    </row>
    <row r="152" spans="3:9">
      <c r="C152" s="23"/>
      <c r="D152" s="23"/>
      <c r="E152" s="23"/>
      <c r="F152" s="23"/>
      <c r="G152" s="23"/>
      <c r="H152" s="23"/>
      <c r="I152" s="23"/>
    </row>
    <row r="153" spans="3:9">
      <c r="C153" s="23"/>
      <c r="D153" s="23"/>
      <c r="E153" s="23"/>
      <c r="F153" s="23"/>
      <c r="G153" s="23"/>
      <c r="H153" s="23"/>
      <c r="I153" s="23"/>
    </row>
    <row r="154" spans="3:9">
      <c r="C154" s="23"/>
      <c r="D154" s="23"/>
      <c r="E154" s="23"/>
      <c r="F154" s="23"/>
      <c r="G154" s="23"/>
      <c r="H154" s="23"/>
      <c r="I154" s="23"/>
    </row>
    <row r="155" spans="3:9">
      <c r="C155" s="23"/>
      <c r="D155" s="23"/>
      <c r="E155" s="23"/>
      <c r="F155" s="23"/>
      <c r="G155" s="23"/>
      <c r="H155" s="23"/>
      <c r="I155" s="23"/>
    </row>
    <row r="156" spans="3:9">
      <c r="C156" s="23"/>
      <c r="D156" s="23"/>
      <c r="E156" s="23"/>
      <c r="F156" s="23"/>
      <c r="G156" s="23"/>
      <c r="H156" s="23"/>
      <c r="I156" s="23"/>
    </row>
    <row r="157" spans="3:9">
      <c r="C157" s="23"/>
      <c r="D157" s="23"/>
      <c r="E157" s="23"/>
      <c r="F157" s="23"/>
      <c r="G157" s="23"/>
      <c r="H157" s="23"/>
      <c r="I157" s="23"/>
    </row>
    <row r="158" spans="3:9">
      <c r="C158" s="23"/>
      <c r="D158" s="23"/>
      <c r="E158" s="23"/>
      <c r="F158" s="23"/>
      <c r="G158" s="23"/>
      <c r="H158" s="23"/>
      <c r="I158" s="23"/>
    </row>
    <row r="159" spans="3:9">
      <c r="C159" s="23"/>
      <c r="D159" s="23"/>
      <c r="E159" s="23"/>
      <c r="F159" s="23"/>
      <c r="G159" s="23"/>
      <c r="H159" s="23"/>
      <c r="I159" s="23"/>
    </row>
    <row r="160" spans="3:9">
      <c r="C160" s="23"/>
      <c r="D160" s="23"/>
      <c r="E160" s="23"/>
      <c r="F160" s="23"/>
      <c r="G160" s="23"/>
      <c r="H160" s="23"/>
      <c r="I160" s="23"/>
    </row>
    <row r="161" spans="3:9">
      <c r="C161" s="23"/>
      <c r="D161" s="23"/>
      <c r="E161" s="23"/>
      <c r="F161" s="23"/>
      <c r="G161" s="23"/>
      <c r="H161" s="23"/>
      <c r="I161" s="23"/>
    </row>
    <row r="162" spans="3:9">
      <c r="C162" s="23"/>
      <c r="D162" s="23"/>
      <c r="E162" s="23"/>
      <c r="F162" s="23"/>
      <c r="G162" s="23"/>
      <c r="H162" s="23"/>
      <c r="I162" s="23"/>
    </row>
    <row r="163" spans="3:9">
      <c r="C163" s="23"/>
      <c r="D163" s="23"/>
      <c r="E163" s="23"/>
      <c r="F163" s="23"/>
      <c r="G163" s="23"/>
      <c r="H163" s="23"/>
      <c r="I163" s="23"/>
    </row>
    <row r="164" spans="3:9">
      <c r="C164" s="23"/>
      <c r="D164" s="23"/>
      <c r="E164" s="23"/>
      <c r="F164" s="23"/>
      <c r="G164" s="23"/>
      <c r="H164" s="23"/>
      <c r="I164" s="23"/>
    </row>
    <row r="165" spans="3:9">
      <c r="C165" s="23"/>
      <c r="D165" s="23"/>
      <c r="E165" s="23"/>
      <c r="F165" s="23"/>
      <c r="G165" s="23"/>
      <c r="H165" s="23"/>
      <c r="I165" s="23"/>
    </row>
    <row r="166" spans="3:9">
      <c r="C166" s="23"/>
      <c r="D166" s="23"/>
      <c r="E166" s="23"/>
      <c r="F166" s="23"/>
      <c r="G166" s="23"/>
      <c r="H166" s="23"/>
      <c r="I166" s="23"/>
    </row>
    <row r="167" spans="3:9">
      <c r="C167" s="23"/>
      <c r="D167" s="23"/>
      <c r="E167" s="23"/>
      <c r="F167" s="23"/>
      <c r="G167" s="23"/>
      <c r="H167" s="23"/>
      <c r="I167" s="23"/>
    </row>
    <row r="168" spans="3:9">
      <c r="C168" s="23"/>
      <c r="D168" s="23"/>
      <c r="E168" s="23"/>
      <c r="F168" s="23"/>
      <c r="G168" s="23"/>
      <c r="H168" s="23"/>
      <c r="I168" s="23"/>
    </row>
    <row r="169" spans="3:9">
      <c r="C169" s="23"/>
      <c r="D169" s="23"/>
      <c r="E169" s="23"/>
      <c r="F169" s="23"/>
      <c r="G169" s="23"/>
      <c r="H169" s="23"/>
      <c r="I169" s="23"/>
    </row>
    <row r="170" spans="3:9">
      <c r="C170" s="23"/>
      <c r="D170" s="23"/>
      <c r="E170" s="23"/>
      <c r="F170" s="23"/>
      <c r="G170" s="23"/>
      <c r="H170" s="23"/>
      <c r="I170" s="23"/>
    </row>
    <row r="171" spans="3:9">
      <c r="C171" s="23"/>
      <c r="D171" s="23"/>
      <c r="E171" s="23"/>
      <c r="F171" s="23"/>
      <c r="G171" s="23"/>
      <c r="H171" s="23"/>
      <c r="I171" s="23"/>
    </row>
    <row r="172" spans="3:9">
      <c r="C172" s="23"/>
      <c r="D172" s="23"/>
      <c r="E172" s="23"/>
      <c r="F172" s="23"/>
      <c r="G172" s="23"/>
      <c r="H172" s="23"/>
      <c r="I172" s="23"/>
    </row>
    <row r="173" spans="3:9">
      <c r="C173" s="23"/>
      <c r="D173" s="23"/>
      <c r="E173" s="23"/>
      <c r="F173" s="23"/>
      <c r="G173" s="23"/>
      <c r="H173" s="23"/>
      <c r="I173" s="23"/>
    </row>
    <row r="174" spans="3:9">
      <c r="C174" s="23"/>
      <c r="D174" s="23"/>
      <c r="E174" s="23"/>
      <c r="F174" s="23"/>
      <c r="G174" s="23"/>
      <c r="H174" s="23"/>
      <c r="I174" s="23"/>
    </row>
    <row r="175" spans="3:9">
      <c r="C175" s="23"/>
      <c r="D175" s="23"/>
      <c r="E175" s="23"/>
      <c r="F175" s="23"/>
      <c r="G175" s="23"/>
      <c r="H175" s="23"/>
      <c r="I175" s="23"/>
    </row>
    <row r="176" spans="3:9">
      <c r="C176" s="23"/>
      <c r="D176" s="23"/>
      <c r="E176" s="23"/>
      <c r="F176" s="23"/>
      <c r="G176" s="23"/>
      <c r="H176" s="23"/>
      <c r="I176" s="23"/>
    </row>
    <row r="177" spans="3:9">
      <c r="C177" s="23"/>
      <c r="D177" s="23"/>
      <c r="E177" s="23"/>
      <c r="F177" s="23"/>
      <c r="G177" s="23"/>
      <c r="H177" s="23"/>
      <c r="I177" s="23"/>
    </row>
    <row r="178" spans="3:9">
      <c r="C178" s="23"/>
      <c r="D178" s="23"/>
      <c r="E178" s="23"/>
      <c r="F178" s="23"/>
      <c r="G178" s="23"/>
      <c r="H178" s="23"/>
      <c r="I178" s="23"/>
    </row>
    <row r="179" spans="3:9">
      <c r="C179" s="23"/>
      <c r="D179" s="23"/>
      <c r="E179" s="23"/>
      <c r="F179" s="23"/>
      <c r="G179" s="23"/>
      <c r="H179" s="23"/>
      <c r="I179" s="23"/>
    </row>
    <row r="180" spans="3:9">
      <c r="C180" s="23"/>
      <c r="D180" s="23"/>
      <c r="E180" s="23"/>
      <c r="F180" s="23"/>
      <c r="G180" s="23"/>
      <c r="H180" s="23"/>
      <c r="I180" s="23"/>
    </row>
    <row r="181" spans="3:9">
      <c r="C181" s="23"/>
      <c r="D181" s="23"/>
      <c r="E181" s="23"/>
      <c r="F181" s="23"/>
      <c r="G181" s="23"/>
      <c r="H181" s="23"/>
      <c r="I181" s="23"/>
    </row>
    <row r="182" spans="3:9">
      <c r="C182" s="23"/>
      <c r="D182" s="23"/>
      <c r="E182" s="23"/>
      <c r="F182" s="23"/>
      <c r="G182" s="23"/>
      <c r="H182" s="23"/>
      <c r="I182" s="23"/>
    </row>
    <row r="183" spans="3:9">
      <c r="C183" s="23"/>
      <c r="D183" s="23"/>
      <c r="E183" s="23"/>
      <c r="F183" s="23"/>
      <c r="G183" s="23"/>
      <c r="H183" s="23"/>
      <c r="I183" s="23"/>
    </row>
    <row r="184" spans="3:9">
      <c r="C184" s="23"/>
      <c r="D184" s="23"/>
      <c r="E184" s="23"/>
      <c r="F184" s="23"/>
      <c r="G184" s="23"/>
      <c r="H184" s="23"/>
      <c r="I184" s="23"/>
    </row>
    <row r="185" spans="3:9">
      <c r="C185" s="23"/>
      <c r="D185" s="23"/>
      <c r="E185" s="23"/>
      <c r="F185" s="23"/>
      <c r="G185" s="23"/>
      <c r="H185" s="23"/>
      <c r="I185" s="23"/>
    </row>
    <row r="186" spans="3:9">
      <c r="C186" s="23"/>
      <c r="D186" s="23"/>
      <c r="E186" s="23"/>
      <c r="F186" s="23"/>
      <c r="G186" s="23"/>
      <c r="H186" s="23"/>
      <c r="I186" s="23"/>
    </row>
    <row r="187" spans="3:9">
      <c r="C187" s="23"/>
      <c r="D187" s="23"/>
      <c r="E187" s="23"/>
      <c r="F187" s="23"/>
      <c r="G187" s="23"/>
      <c r="H187" s="23"/>
      <c r="I187" s="23"/>
    </row>
    <row r="188" spans="3:9">
      <c r="C188" s="23"/>
      <c r="D188" s="23"/>
      <c r="E188" s="23"/>
      <c r="F188" s="23"/>
      <c r="G188" s="23"/>
      <c r="H188" s="23"/>
      <c r="I188" s="23"/>
    </row>
    <row r="189" spans="3:9">
      <c r="C189" s="23"/>
      <c r="D189" s="23"/>
      <c r="E189" s="23"/>
      <c r="F189" s="23"/>
      <c r="G189" s="23"/>
      <c r="H189" s="23"/>
      <c r="I189" s="23"/>
    </row>
    <row r="190" spans="3:9">
      <c r="C190" s="23"/>
      <c r="D190" s="23"/>
      <c r="E190" s="23"/>
      <c r="F190" s="23"/>
      <c r="G190" s="23"/>
      <c r="H190" s="23"/>
      <c r="I190" s="23"/>
    </row>
    <row r="191" spans="3:9">
      <c r="C191" s="23"/>
      <c r="D191" s="23"/>
      <c r="E191" s="23"/>
      <c r="F191" s="23"/>
      <c r="G191" s="23"/>
      <c r="H191" s="23"/>
      <c r="I191" s="23"/>
    </row>
    <row r="192" spans="3:9">
      <c r="C192" s="23"/>
      <c r="D192" s="23"/>
      <c r="E192" s="23"/>
      <c r="F192" s="23"/>
      <c r="G192" s="23"/>
      <c r="H192" s="23"/>
      <c r="I192" s="23"/>
    </row>
    <row r="193" spans="3:9">
      <c r="C193" s="23"/>
      <c r="D193" s="23"/>
      <c r="E193" s="23"/>
      <c r="F193" s="23"/>
      <c r="G193" s="23"/>
      <c r="H193" s="23"/>
      <c r="I193" s="23"/>
    </row>
    <row r="194" spans="3:9">
      <c r="C194" s="23"/>
      <c r="D194" s="23"/>
      <c r="E194" s="23"/>
      <c r="F194" s="23"/>
      <c r="G194" s="23"/>
      <c r="H194" s="23"/>
      <c r="I194" s="23"/>
    </row>
    <row r="195" spans="3:9">
      <c r="C195" s="23"/>
      <c r="D195" s="23"/>
      <c r="E195" s="23"/>
      <c r="F195" s="23"/>
      <c r="G195" s="23"/>
      <c r="H195" s="23"/>
      <c r="I195" s="23"/>
    </row>
    <row r="196" spans="3:9">
      <c r="C196" s="23"/>
      <c r="D196" s="23"/>
      <c r="E196" s="23"/>
      <c r="F196" s="23"/>
      <c r="G196" s="23"/>
      <c r="H196" s="23"/>
      <c r="I196" s="23"/>
    </row>
    <row r="197" spans="3:9">
      <c r="C197" s="23"/>
      <c r="D197" s="23"/>
      <c r="E197" s="23"/>
      <c r="F197" s="23"/>
      <c r="G197" s="23"/>
      <c r="H197" s="23"/>
      <c r="I197" s="23"/>
    </row>
    <row r="198" spans="3:9">
      <c r="C198" s="23"/>
      <c r="D198" s="23"/>
      <c r="E198" s="23"/>
      <c r="F198" s="23"/>
      <c r="G198" s="23"/>
      <c r="H198" s="23"/>
      <c r="I198" s="23"/>
    </row>
    <row r="199" spans="3:9">
      <c r="C199" s="23"/>
      <c r="D199" s="23"/>
      <c r="E199" s="23"/>
      <c r="F199" s="23"/>
      <c r="G199" s="23"/>
      <c r="H199" s="23"/>
      <c r="I199" s="23"/>
    </row>
    <row r="200" spans="3:9">
      <c r="C200" s="23"/>
      <c r="D200" s="23"/>
      <c r="E200" s="23"/>
      <c r="F200" s="23"/>
      <c r="G200" s="23"/>
      <c r="H200" s="23"/>
      <c r="I200" s="23"/>
    </row>
    <row r="201" spans="3:9">
      <c r="C201" s="23"/>
      <c r="D201" s="23"/>
      <c r="E201" s="23"/>
      <c r="F201" s="23"/>
      <c r="G201" s="23"/>
      <c r="H201" s="23"/>
      <c r="I201" s="23"/>
    </row>
    <row r="202" spans="3:9">
      <c r="C202" s="23"/>
      <c r="D202" s="23"/>
      <c r="E202" s="23"/>
      <c r="F202" s="23"/>
      <c r="G202" s="23"/>
      <c r="H202" s="23"/>
      <c r="I202" s="23"/>
    </row>
    <row r="203" spans="3:9">
      <c r="C203" s="23"/>
      <c r="D203" s="23"/>
      <c r="E203" s="23"/>
      <c r="F203" s="23"/>
      <c r="G203" s="23"/>
      <c r="H203" s="23"/>
      <c r="I203" s="23"/>
    </row>
    <row r="204" spans="3:9">
      <c r="C204" s="23"/>
      <c r="D204" s="23"/>
      <c r="E204" s="23"/>
      <c r="F204" s="23"/>
      <c r="G204" s="23"/>
      <c r="H204" s="23"/>
      <c r="I204" s="23"/>
    </row>
    <row r="205" spans="3:9">
      <c r="C205" s="23"/>
      <c r="D205" s="23"/>
      <c r="E205" s="23"/>
      <c r="F205" s="23"/>
      <c r="G205" s="23"/>
      <c r="H205" s="23"/>
      <c r="I205" s="23"/>
    </row>
    <row r="206" spans="3:9">
      <c r="C206" s="23"/>
      <c r="D206" s="23"/>
      <c r="E206" s="23"/>
      <c r="F206" s="23"/>
      <c r="G206" s="23"/>
      <c r="H206" s="23"/>
      <c r="I206" s="23"/>
    </row>
    <row r="207" spans="3:9">
      <c r="C207" s="23"/>
      <c r="D207" s="23"/>
      <c r="E207" s="23"/>
      <c r="F207" s="23"/>
      <c r="G207" s="23"/>
      <c r="H207" s="23"/>
      <c r="I207" s="23"/>
    </row>
    <row r="208" spans="3:9">
      <c r="C208" s="23"/>
      <c r="D208" s="23"/>
      <c r="E208" s="23"/>
      <c r="F208" s="23"/>
      <c r="G208" s="23"/>
      <c r="H208" s="23"/>
      <c r="I208" s="23"/>
    </row>
    <row r="209" spans="3:9">
      <c r="C209" s="23"/>
      <c r="D209" s="23"/>
      <c r="E209" s="23"/>
      <c r="F209" s="23"/>
      <c r="G209" s="23"/>
      <c r="H209" s="23"/>
      <c r="I209" s="23"/>
    </row>
    <row r="210" spans="3:9">
      <c r="C210" s="23"/>
      <c r="D210" s="23"/>
      <c r="E210" s="23"/>
      <c r="F210" s="23"/>
      <c r="G210" s="23"/>
      <c r="H210" s="23"/>
      <c r="I210" s="23"/>
    </row>
    <row r="211" spans="3:9">
      <c r="C211" s="23"/>
      <c r="D211" s="23"/>
      <c r="E211" s="23"/>
      <c r="F211" s="23"/>
      <c r="G211" s="23"/>
      <c r="H211" s="23"/>
      <c r="I211" s="23"/>
    </row>
    <row r="212" spans="3:9">
      <c r="C212" s="23"/>
      <c r="D212" s="23"/>
      <c r="E212" s="23"/>
      <c r="F212" s="23"/>
      <c r="G212" s="23"/>
      <c r="H212" s="23"/>
      <c r="I212" s="23"/>
    </row>
    <row r="213" spans="3:9">
      <c r="C213" s="23"/>
      <c r="D213" s="23"/>
      <c r="E213" s="23"/>
      <c r="F213" s="23"/>
      <c r="G213" s="23"/>
      <c r="H213" s="23"/>
      <c r="I213" s="23"/>
    </row>
    <row r="214" spans="3:9">
      <c r="C214" s="23"/>
      <c r="D214" s="23"/>
      <c r="E214" s="23"/>
      <c r="F214" s="23"/>
      <c r="G214" s="23"/>
      <c r="H214" s="23"/>
      <c r="I214" s="23"/>
    </row>
    <row r="215" spans="3:9">
      <c r="C215" s="23"/>
      <c r="D215" s="23"/>
      <c r="E215" s="23"/>
      <c r="F215" s="23"/>
      <c r="G215" s="23"/>
      <c r="H215" s="23"/>
      <c r="I215" s="23"/>
    </row>
    <row r="216" spans="3:9">
      <c r="C216" s="23"/>
      <c r="D216" s="23"/>
      <c r="E216" s="23"/>
      <c r="F216" s="23"/>
      <c r="G216" s="23"/>
      <c r="H216" s="23"/>
      <c r="I216" s="23"/>
    </row>
    <row r="217" spans="3:9">
      <c r="C217" s="23"/>
      <c r="D217" s="23"/>
      <c r="E217" s="23"/>
      <c r="F217" s="23"/>
      <c r="G217" s="23"/>
      <c r="H217" s="23"/>
      <c r="I217" s="23"/>
    </row>
    <row r="218" spans="3:9">
      <c r="C218" s="23"/>
      <c r="D218" s="23"/>
      <c r="E218" s="23"/>
      <c r="F218" s="23"/>
      <c r="G218" s="23"/>
      <c r="H218" s="23"/>
      <c r="I218" s="23"/>
    </row>
    <row r="219" spans="3:9">
      <c r="C219" s="23"/>
      <c r="D219" s="23"/>
      <c r="E219" s="23"/>
      <c r="F219" s="23"/>
      <c r="G219" s="23"/>
      <c r="H219" s="23"/>
      <c r="I219" s="23"/>
    </row>
    <row r="220" spans="3:9">
      <c r="C220" s="23"/>
      <c r="D220" s="23"/>
      <c r="E220" s="23"/>
      <c r="F220" s="23"/>
      <c r="G220" s="23"/>
      <c r="H220" s="23"/>
      <c r="I220" s="23"/>
    </row>
    <row r="221" spans="3:9">
      <c r="C221" s="23"/>
      <c r="D221" s="23"/>
      <c r="E221" s="23"/>
      <c r="F221" s="23"/>
      <c r="G221" s="23"/>
      <c r="H221" s="23"/>
      <c r="I221" s="23"/>
    </row>
    <row r="222" spans="3:9">
      <c r="C222" s="23"/>
      <c r="D222" s="23"/>
      <c r="E222" s="23"/>
      <c r="F222" s="23"/>
      <c r="G222" s="23"/>
      <c r="H222" s="23"/>
      <c r="I222" s="23"/>
    </row>
    <row r="223" spans="3:9">
      <c r="C223" s="23"/>
      <c r="D223" s="23"/>
      <c r="E223" s="23"/>
      <c r="F223" s="23"/>
      <c r="G223" s="23"/>
      <c r="H223" s="23"/>
      <c r="I223" s="23"/>
    </row>
    <row r="224" spans="3:9">
      <c r="C224" s="23"/>
      <c r="D224" s="23"/>
      <c r="E224" s="23"/>
      <c r="F224" s="23"/>
      <c r="G224" s="23"/>
      <c r="H224" s="23"/>
      <c r="I224" s="23"/>
    </row>
    <row r="225" spans="3:9">
      <c r="C225" s="23"/>
      <c r="D225" s="23"/>
      <c r="E225" s="23"/>
      <c r="F225" s="23"/>
      <c r="G225" s="23"/>
      <c r="H225" s="23"/>
      <c r="I225" s="23"/>
    </row>
    <row r="226" spans="3:9">
      <c r="C226" s="23"/>
      <c r="D226" s="23"/>
      <c r="E226" s="23"/>
      <c r="F226" s="23"/>
      <c r="G226" s="23"/>
      <c r="H226" s="23"/>
      <c r="I226" s="23"/>
    </row>
    <row r="227" spans="3:9">
      <c r="C227" s="23"/>
      <c r="D227" s="23"/>
      <c r="E227" s="23"/>
      <c r="F227" s="23"/>
      <c r="G227" s="23"/>
      <c r="H227" s="23"/>
      <c r="I227" s="23"/>
    </row>
    <row r="228" spans="3:9">
      <c r="C228" s="23"/>
      <c r="D228" s="23"/>
      <c r="E228" s="23"/>
      <c r="F228" s="23"/>
      <c r="G228" s="23"/>
      <c r="H228" s="23"/>
      <c r="I228" s="23"/>
    </row>
    <row r="229" spans="3:9">
      <c r="C229" s="23"/>
      <c r="D229" s="23"/>
      <c r="E229" s="23"/>
      <c r="F229" s="23"/>
      <c r="G229" s="23"/>
      <c r="H229" s="23"/>
      <c r="I229" s="23"/>
    </row>
    <row r="230" spans="3:9">
      <c r="C230" s="23"/>
      <c r="D230" s="23"/>
      <c r="E230" s="23"/>
      <c r="F230" s="23"/>
      <c r="G230" s="23"/>
      <c r="H230" s="23"/>
      <c r="I230" s="23"/>
    </row>
    <row r="231" spans="3:9">
      <c r="C231" s="23"/>
      <c r="D231" s="23"/>
      <c r="E231" s="23"/>
      <c r="F231" s="23"/>
      <c r="G231" s="23"/>
      <c r="H231" s="23"/>
      <c r="I231" s="23"/>
    </row>
    <row r="232" spans="3:9">
      <c r="C232" s="23"/>
      <c r="D232" s="23"/>
      <c r="E232" s="23"/>
      <c r="F232" s="23"/>
      <c r="G232" s="23"/>
      <c r="H232" s="23"/>
      <c r="I232" s="23"/>
    </row>
    <row r="233" spans="3:9">
      <c r="C233" s="23"/>
      <c r="D233" s="23"/>
      <c r="E233" s="23"/>
      <c r="F233" s="23"/>
      <c r="G233" s="23"/>
      <c r="H233" s="23"/>
      <c r="I233" s="23"/>
    </row>
    <row r="234" spans="3:9">
      <c r="C234" s="23"/>
      <c r="D234" s="23"/>
      <c r="E234" s="23"/>
      <c r="F234" s="23"/>
      <c r="G234" s="23"/>
      <c r="H234" s="23"/>
      <c r="I234" s="23"/>
    </row>
    <row r="235" spans="3:9">
      <c r="C235" s="23"/>
      <c r="D235" s="23"/>
      <c r="E235" s="23"/>
      <c r="F235" s="23"/>
      <c r="G235" s="23"/>
      <c r="H235" s="23"/>
      <c r="I235" s="23"/>
    </row>
    <row r="236" spans="3:9">
      <c r="C236" s="23"/>
      <c r="D236" s="23"/>
      <c r="E236" s="23"/>
      <c r="F236" s="23"/>
      <c r="G236" s="23"/>
      <c r="H236" s="23"/>
      <c r="I236" s="23"/>
    </row>
    <row r="237" spans="3:9">
      <c r="C237" s="23"/>
      <c r="D237" s="23"/>
      <c r="E237" s="23"/>
      <c r="F237" s="23"/>
      <c r="G237" s="23"/>
      <c r="H237" s="23"/>
      <c r="I237" s="23"/>
    </row>
    <row r="238" spans="3:9">
      <c r="C238" s="23"/>
      <c r="D238" s="23"/>
      <c r="E238" s="23"/>
      <c r="F238" s="23"/>
      <c r="G238" s="23"/>
      <c r="H238" s="23"/>
      <c r="I238" s="23"/>
    </row>
    <row r="239" spans="3:9">
      <c r="C239" s="23"/>
      <c r="D239" s="23"/>
      <c r="E239" s="23"/>
      <c r="F239" s="23"/>
      <c r="G239" s="23"/>
      <c r="H239" s="23"/>
      <c r="I239" s="23"/>
    </row>
    <row r="240" spans="3:9">
      <c r="C240" s="23"/>
      <c r="D240" s="23"/>
      <c r="E240" s="23"/>
      <c r="F240" s="23"/>
      <c r="G240" s="23"/>
      <c r="H240" s="23"/>
      <c r="I240" s="23"/>
    </row>
    <row r="241" spans="3:9">
      <c r="C241" s="23"/>
      <c r="D241" s="23"/>
      <c r="E241" s="23"/>
      <c r="F241" s="23"/>
      <c r="G241" s="23"/>
      <c r="H241" s="23"/>
      <c r="I241" s="23"/>
    </row>
    <row r="242" spans="3:9">
      <c r="C242" s="23"/>
      <c r="D242" s="23"/>
      <c r="E242" s="23"/>
      <c r="F242" s="23"/>
      <c r="G242" s="23"/>
      <c r="H242" s="23"/>
      <c r="I242" s="23"/>
    </row>
    <row r="243" spans="3:9">
      <c r="C243" s="23"/>
      <c r="D243" s="23"/>
      <c r="E243" s="23"/>
      <c r="F243" s="23"/>
      <c r="G243" s="23"/>
      <c r="H243" s="23"/>
      <c r="I243" s="23"/>
    </row>
    <row r="244" spans="3:9">
      <c r="C244" s="23"/>
      <c r="D244" s="23"/>
      <c r="E244" s="23"/>
      <c r="F244" s="23"/>
      <c r="G244" s="23"/>
      <c r="H244" s="23"/>
      <c r="I244" s="23"/>
    </row>
    <row r="245" spans="3:9">
      <c r="C245" s="23"/>
      <c r="D245" s="23"/>
      <c r="E245" s="23"/>
      <c r="F245" s="23"/>
      <c r="G245" s="23"/>
      <c r="H245" s="23"/>
      <c r="I245" s="23"/>
    </row>
    <row r="246" spans="3:9">
      <c r="C246" s="23"/>
      <c r="D246" s="23"/>
      <c r="E246" s="23"/>
      <c r="F246" s="23"/>
      <c r="G246" s="23"/>
      <c r="H246" s="23"/>
      <c r="I246" s="23"/>
    </row>
    <row r="247" spans="3:9">
      <c r="C247" s="23"/>
      <c r="D247" s="23"/>
      <c r="E247" s="23"/>
      <c r="F247" s="23"/>
      <c r="G247" s="23"/>
      <c r="H247" s="23"/>
      <c r="I247" s="23"/>
    </row>
    <row r="248" spans="3:9">
      <c r="C248" s="23"/>
      <c r="D248" s="23"/>
      <c r="E248" s="23"/>
      <c r="F248" s="23"/>
      <c r="G248" s="23"/>
      <c r="H248" s="23"/>
      <c r="I248" s="23"/>
    </row>
    <row r="249" spans="3:9">
      <c r="C249" s="23"/>
      <c r="D249" s="23"/>
      <c r="E249" s="23"/>
      <c r="F249" s="23"/>
      <c r="G249" s="23"/>
      <c r="H249" s="23"/>
      <c r="I249" s="23"/>
    </row>
    <row r="250" spans="3:9">
      <c r="C250" s="23"/>
      <c r="D250" s="23"/>
      <c r="E250" s="23"/>
      <c r="F250" s="23"/>
      <c r="G250" s="23"/>
      <c r="H250" s="23"/>
      <c r="I250" s="23"/>
    </row>
    <row r="251" spans="3:9">
      <c r="C251" s="23"/>
      <c r="D251" s="23"/>
      <c r="E251" s="23"/>
      <c r="F251" s="23"/>
      <c r="G251" s="23"/>
      <c r="H251" s="23"/>
      <c r="I251" s="23"/>
    </row>
    <row r="252" spans="3:9">
      <c r="C252" s="23"/>
      <c r="D252" s="23"/>
      <c r="E252" s="23"/>
      <c r="F252" s="23"/>
      <c r="G252" s="23"/>
      <c r="H252" s="23"/>
      <c r="I252" s="23"/>
    </row>
    <row r="253" spans="3:9">
      <c r="C253" s="23"/>
      <c r="D253" s="23"/>
      <c r="E253" s="23"/>
      <c r="F253" s="23"/>
      <c r="G253" s="23"/>
      <c r="H253" s="23"/>
      <c r="I253" s="23"/>
    </row>
    <row r="254" spans="3:9">
      <c r="C254" s="23"/>
      <c r="D254" s="23"/>
      <c r="E254" s="23"/>
      <c r="F254" s="23"/>
      <c r="G254" s="23"/>
      <c r="H254" s="23"/>
      <c r="I254" s="23"/>
    </row>
    <row r="255" spans="3:9">
      <c r="C255" s="23"/>
      <c r="D255" s="23"/>
      <c r="E255" s="23"/>
      <c r="F255" s="23"/>
      <c r="G255" s="23"/>
      <c r="H255" s="23"/>
      <c r="I255" s="23"/>
    </row>
    <row r="256" spans="3:9">
      <c r="C256" s="23"/>
      <c r="D256" s="23"/>
      <c r="E256" s="23"/>
      <c r="F256" s="23"/>
      <c r="G256" s="23"/>
      <c r="H256" s="23"/>
      <c r="I256" s="23"/>
    </row>
    <row r="257" spans="3:9">
      <c r="C257" s="23"/>
      <c r="D257" s="23"/>
      <c r="E257" s="23"/>
      <c r="F257" s="23"/>
      <c r="G257" s="23"/>
      <c r="H257" s="23"/>
      <c r="I257" s="23"/>
    </row>
    <row r="258" spans="3:9">
      <c r="C258" s="23"/>
      <c r="D258" s="23"/>
      <c r="E258" s="23"/>
      <c r="F258" s="23"/>
      <c r="G258" s="23"/>
      <c r="H258" s="23"/>
      <c r="I258" s="23"/>
    </row>
    <row r="259" spans="3:9">
      <c r="C259" s="23"/>
      <c r="D259" s="23"/>
      <c r="E259" s="23"/>
      <c r="F259" s="23"/>
      <c r="G259" s="23"/>
      <c r="H259" s="23"/>
      <c r="I259" s="23"/>
    </row>
    <row r="260" spans="3:9">
      <c r="C260" s="23"/>
      <c r="D260" s="23"/>
      <c r="E260" s="23"/>
      <c r="F260" s="23"/>
      <c r="G260" s="23"/>
      <c r="H260" s="23"/>
      <c r="I260" s="23"/>
    </row>
    <row r="261" spans="3:9">
      <c r="C261" s="23"/>
      <c r="D261" s="23"/>
      <c r="E261" s="23"/>
      <c r="F261" s="23"/>
      <c r="G261" s="23"/>
      <c r="H261" s="23"/>
      <c r="I261" s="23"/>
    </row>
    <row r="262" spans="3:9">
      <c r="C262" s="23"/>
      <c r="D262" s="23"/>
      <c r="E262" s="23"/>
      <c r="F262" s="23"/>
      <c r="G262" s="23"/>
      <c r="H262" s="23"/>
      <c r="I262" s="23"/>
    </row>
    <row r="263" spans="3:9">
      <c r="C263" s="23"/>
      <c r="D263" s="23"/>
      <c r="E263" s="23"/>
      <c r="F263" s="23"/>
      <c r="G263" s="23"/>
      <c r="H263" s="23"/>
      <c r="I263" s="23"/>
    </row>
    <row r="264" spans="3:9">
      <c r="C264" s="23"/>
      <c r="D264" s="23"/>
      <c r="E264" s="23"/>
      <c r="F264" s="23"/>
      <c r="G264" s="23"/>
      <c r="H264" s="23"/>
      <c r="I264" s="23"/>
    </row>
    <row r="265" spans="3:9">
      <c r="C265" s="23"/>
      <c r="D265" s="23"/>
      <c r="E265" s="23"/>
      <c r="F265" s="23"/>
      <c r="G265" s="23"/>
      <c r="H265" s="23"/>
      <c r="I265" s="23"/>
    </row>
    <row r="266" spans="3:9">
      <c r="C266" s="23"/>
      <c r="D266" s="23"/>
      <c r="E266" s="23"/>
      <c r="F266" s="23"/>
      <c r="G266" s="23"/>
      <c r="H266" s="23"/>
      <c r="I266" s="23"/>
    </row>
    <row r="267" spans="3:9">
      <c r="C267" s="23"/>
      <c r="D267" s="23"/>
      <c r="E267" s="23"/>
      <c r="F267" s="23"/>
      <c r="G267" s="23"/>
      <c r="H267" s="23"/>
      <c r="I267" s="23"/>
    </row>
    <row r="268" spans="3:9">
      <c r="C268" s="23"/>
      <c r="D268" s="23"/>
      <c r="E268" s="23"/>
      <c r="F268" s="23"/>
      <c r="G268" s="23"/>
      <c r="H268" s="23"/>
      <c r="I268" s="23"/>
    </row>
    <row r="269" spans="3:9">
      <c r="C269" s="23"/>
      <c r="D269" s="23"/>
      <c r="E269" s="23"/>
      <c r="F269" s="23"/>
      <c r="G269" s="23"/>
      <c r="H269" s="23"/>
      <c r="I269" s="23"/>
    </row>
    <row r="270" spans="3:9">
      <c r="C270" s="23"/>
      <c r="D270" s="23"/>
      <c r="E270" s="23"/>
      <c r="F270" s="23"/>
      <c r="G270" s="23"/>
      <c r="H270" s="23"/>
      <c r="I270" s="23"/>
    </row>
    <row r="271" spans="3:9">
      <c r="C271" s="23"/>
      <c r="D271" s="23"/>
      <c r="E271" s="23"/>
      <c r="F271" s="23"/>
      <c r="G271" s="23"/>
      <c r="H271" s="23"/>
      <c r="I271" s="23"/>
    </row>
    <row r="272" spans="3:9">
      <c r="C272" s="23"/>
      <c r="D272" s="23"/>
      <c r="E272" s="23"/>
      <c r="F272" s="23"/>
      <c r="G272" s="23"/>
      <c r="H272" s="23"/>
      <c r="I272" s="23"/>
    </row>
    <row r="273" spans="3:9">
      <c r="C273" s="23"/>
      <c r="D273" s="23"/>
      <c r="E273" s="23"/>
      <c r="F273" s="23"/>
      <c r="G273" s="23"/>
      <c r="H273" s="23"/>
      <c r="I273" s="23"/>
    </row>
    <row r="274" spans="3:9">
      <c r="C274" s="23"/>
      <c r="D274" s="23"/>
      <c r="E274" s="23"/>
      <c r="F274" s="23"/>
      <c r="G274" s="23"/>
      <c r="H274" s="23"/>
      <c r="I274" s="23"/>
    </row>
    <row r="275" spans="3:9">
      <c r="C275" s="23"/>
      <c r="D275" s="23"/>
      <c r="E275" s="23"/>
      <c r="F275" s="23"/>
      <c r="G275" s="23"/>
      <c r="H275" s="23"/>
      <c r="I275" s="23"/>
    </row>
    <row r="276" spans="3:9">
      <c r="C276" s="23"/>
      <c r="D276" s="23"/>
      <c r="E276" s="23"/>
      <c r="F276" s="23"/>
      <c r="G276" s="23"/>
      <c r="H276" s="23"/>
      <c r="I276" s="23"/>
    </row>
    <row r="277" spans="3:9">
      <c r="C277" s="23"/>
      <c r="D277" s="23"/>
      <c r="E277" s="23"/>
      <c r="F277" s="23"/>
      <c r="G277" s="23"/>
      <c r="H277" s="23"/>
      <c r="I277" s="23"/>
    </row>
    <row r="278" spans="3:9">
      <c r="C278" s="23"/>
      <c r="D278" s="23"/>
      <c r="E278" s="23"/>
      <c r="F278" s="23"/>
      <c r="G278" s="23"/>
      <c r="H278" s="23"/>
      <c r="I278" s="23"/>
    </row>
    <row r="279" spans="3:9">
      <c r="C279" s="23"/>
      <c r="D279" s="23"/>
      <c r="E279" s="23"/>
      <c r="F279" s="23"/>
      <c r="G279" s="23"/>
      <c r="H279" s="23"/>
      <c r="I279" s="23"/>
    </row>
    <row r="280" spans="3:9">
      <c r="C280" s="23"/>
      <c r="D280" s="23"/>
      <c r="E280" s="23"/>
      <c r="F280" s="23"/>
      <c r="G280" s="23"/>
      <c r="H280" s="23"/>
      <c r="I280" s="23"/>
    </row>
    <row r="281" spans="3:9">
      <c r="C281" s="23"/>
      <c r="D281" s="23"/>
      <c r="E281" s="23"/>
      <c r="F281" s="23"/>
      <c r="G281" s="23"/>
      <c r="H281" s="23"/>
      <c r="I281" s="23"/>
    </row>
    <row r="282" spans="3:9">
      <c r="C282" s="23"/>
      <c r="D282" s="23"/>
      <c r="E282" s="23"/>
      <c r="F282" s="23"/>
      <c r="G282" s="23"/>
      <c r="H282" s="23"/>
      <c r="I282" s="23"/>
    </row>
    <row r="283" spans="3:9">
      <c r="C283" s="23"/>
      <c r="D283" s="23"/>
      <c r="E283" s="23"/>
      <c r="F283" s="23"/>
      <c r="G283" s="23"/>
      <c r="H283" s="23"/>
      <c r="I283" s="23"/>
    </row>
    <row r="284" spans="3:9">
      <c r="C284" s="23"/>
      <c r="D284" s="23"/>
      <c r="E284" s="23"/>
      <c r="F284" s="23"/>
      <c r="G284" s="23"/>
      <c r="H284" s="23"/>
      <c r="I284" s="23"/>
    </row>
    <row r="285" spans="3:9">
      <c r="C285" s="23"/>
      <c r="D285" s="23"/>
      <c r="E285" s="23"/>
      <c r="F285" s="23"/>
      <c r="G285" s="23"/>
      <c r="H285" s="23"/>
      <c r="I285" s="23"/>
    </row>
    <row r="286" spans="3:9">
      <c r="C286" s="23"/>
      <c r="D286" s="23"/>
      <c r="E286" s="23"/>
      <c r="F286" s="23"/>
      <c r="G286" s="23"/>
      <c r="H286" s="23"/>
      <c r="I286" s="23"/>
    </row>
    <row r="287" spans="3:9">
      <c r="C287" s="23"/>
      <c r="D287" s="23"/>
      <c r="E287" s="23"/>
      <c r="F287" s="23"/>
      <c r="G287" s="23"/>
      <c r="H287" s="23"/>
      <c r="I287" s="23"/>
    </row>
    <row r="288" spans="3:9">
      <c r="C288" s="23"/>
      <c r="D288" s="23"/>
      <c r="E288" s="23"/>
      <c r="F288" s="23"/>
      <c r="G288" s="23"/>
      <c r="H288" s="23"/>
      <c r="I288" s="23"/>
    </row>
    <row r="289" spans="3:9">
      <c r="C289" s="23"/>
      <c r="D289" s="23"/>
      <c r="E289" s="23"/>
      <c r="F289" s="23"/>
      <c r="G289" s="23"/>
      <c r="H289" s="23"/>
      <c r="I289" s="23"/>
    </row>
    <row r="290" spans="3:9">
      <c r="C290" s="23"/>
      <c r="D290" s="23"/>
      <c r="E290" s="23"/>
      <c r="F290" s="23"/>
      <c r="G290" s="23"/>
      <c r="H290" s="23"/>
      <c r="I290" s="23"/>
    </row>
    <row r="291" spans="3:9">
      <c r="C291" s="23"/>
      <c r="D291" s="23"/>
      <c r="E291" s="23"/>
      <c r="F291" s="23"/>
      <c r="G291" s="23"/>
      <c r="H291" s="23"/>
      <c r="I291" s="23"/>
    </row>
    <row r="292" spans="3:9">
      <c r="C292" s="23"/>
      <c r="D292" s="23"/>
      <c r="E292" s="23"/>
      <c r="F292" s="23"/>
      <c r="G292" s="23"/>
      <c r="H292" s="23"/>
      <c r="I292" s="23"/>
    </row>
    <row r="293" spans="3:9">
      <c r="C293" s="23"/>
      <c r="D293" s="23"/>
      <c r="E293" s="23"/>
      <c r="F293" s="23"/>
      <c r="G293" s="23"/>
      <c r="H293" s="23"/>
      <c r="I293" s="23"/>
    </row>
    <row r="294" spans="3:9">
      <c r="C294" s="23"/>
      <c r="D294" s="23"/>
      <c r="E294" s="23"/>
      <c r="F294" s="23"/>
      <c r="G294" s="23"/>
      <c r="H294" s="23"/>
      <c r="I294" s="23"/>
    </row>
    <row r="295" spans="3:9">
      <c r="C295" s="23"/>
      <c r="D295" s="23"/>
      <c r="E295" s="23"/>
      <c r="F295" s="23"/>
      <c r="G295" s="23"/>
      <c r="H295" s="23"/>
      <c r="I295" s="23"/>
    </row>
    <row r="296" spans="3:9">
      <c r="C296" s="23"/>
      <c r="D296" s="23"/>
      <c r="E296" s="23"/>
      <c r="F296" s="23"/>
      <c r="G296" s="23"/>
      <c r="H296" s="23"/>
      <c r="I296" s="23"/>
    </row>
    <row r="297" spans="3:9">
      <c r="C297" s="23"/>
      <c r="D297" s="23"/>
      <c r="E297" s="23"/>
      <c r="F297" s="23"/>
      <c r="G297" s="23"/>
      <c r="H297" s="23"/>
      <c r="I297" s="23"/>
    </row>
    <row r="298" spans="3:9">
      <c r="C298" s="23"/>
      <c r="D298" s="23"/>
      <c r="E298" s="23"/>
      <c r="F298" s="23"/>
      <c r="G298" s="23"/>
      <c r="H298" s="23"/>
      <c r="I298" s="23"/>
    </row>
    <row r="299" spans="3:9">
      <c r="C299" s="23"/>
      <c r="D299" s="23"/>
      <c r="E299" s="23"/>
      <c r="F299" s="23"/>
      <c r="G299" s="23"/>
      <c r="H299" s="23"/>
      <c r="I299" s="23"/>
    </row>
    <row r="300" spans="3:9">
      <c r="C300" s="23"/>
      <c r="D300" s="23"/>
      <c r="E300" s="23"/>
      <c r="F300" s="23"/>
      <c r="G300" s="23"/>
      <c r="H300" s="23"/>
      <c r="I300" s="23"/>
    </row>
    <row r="301" spans="3:9">
      <c r="C301" s="23"/>
      <c r="D301" s="23"/>
      <c r="E301" s="23"/>
      <c r="F301" s="23"/>
      <c r="G301" s="23"/>
      <c r="H301" s="23"/>
      <c r="I301" s="23"/>
    </row>
    <row r="302" spans="3:9">
      <c r="C302" s="23"/>
      <c r="D302" s="23"/>
      <c r="E302" s="23"/>
      <c r="F302" s="23"/>
      <c r="G302" s="23"/>
      <c r="H302" s="23"/>
      <c r="I302" s="23"/>
    </row>
    <row r="303" spans="3:9">
      <c r="C303" s="23"/>
      <c r="D303" s="23"/>
      <c r="E303" s="23"/>
      <c r="F303" s="23"/>
      <c r="G303" s="23"/>
      <c r="H303" s="23"/>
      <c r="I303" s="23"/>
    </row>
    <row r="304" spans="3:9">
      <c r="C304" s="23"/>
      <c r="D304" s="23"/>
      <c r="E304" s="23"/>
      <c r="F304" s="23"/>
      <c r="G304" s="23"/>
      <c r="H304" s="23"/>
      <c r="I304" s="23"/>
    </row>
    <row r="305" spans="3:9">
      <c r="C305" s="23"/>
      <c r="D305" s="23"/>
      <c r="E305" s="23"/>
      <c r="F305" s="23"/>
      <c r="G305" s="23"/>
      <c r="H305" s="23"/>
      <c r="I305" s="23"/>
    </row>
    <row r="306" spans="3:9">
      <c r="C306" s="23"/>
      <c r="D306" s="23"/>
      <c r="E306" s="23"/>
      <c r="F306" s="23"/>
      <c r="G306" s="23"/>
      <c r="H306" s="23"/>
      <c r="I306" s="23"/>
    </row>
    <row r="307" spans="3:9">
      <c r="C307" s="23"/>
      <c r="D307" s="23"/>
      <c r="E307" s="23"/>
      <c r="F307" s="23"/>
      <c r="G307" s="23"/>
      <c r="H307" s="23"/>
      <c r="I307" s="23"/>
    </row>
    <row r="308" spans="3:9">
      <c r="C308" s="23"/>
      <c r="D308" s="23"/>
      <c r="E308" s="23"/>
      <c r="F308" s="23"/>
      <c r="G308" s="23"/>
      <c r="H308" s="23"/>
      <c r="I308" s="23"/>
    </row>
    <row r="309" spans="3:9">
      <c r="C309" s="23"/>
      <c r="D309" s="23"/>
      <c r="E309" s="23"/>
      <c r="F309" s="23"/>
      <c r="G309" s="23"/>
      <c r="H309" s="23"/>
      <c r="I309" s="23"/>
    </row>
    <row r="310" spans="3:9">
      <c r="C310" s="23"/>
      <c r="D310" s="23"/>
      <c r="E310" s="23"/>
      <c r="F310" s="23"/>
      <c r="G310" s="23"/>
      <c r="H310" s="23"/>
      <c r="I310" s="23"/>
    </row>
    <row r="311" spans="3:9">
      <c r="C311" s="23"/>
      <c r="D311" s="23"/>
      <c r="E311" s="23"/>
      <c r="F311" s="23"/>
      <c r="G311" s="23"/>
      <c r="H311" s="23"/>
      <c r="I311" s="23"/>
    </row>
    <row r="312" spans="3:9">
      <c r="C312" s="23"/>
      <c r="D312" s="23"/>
      <c r="E312" s="23"/>
      <c r="F312" s="23"/>
      <c r="G312" s="23"/>
      <c r="H312" s="23"/>
      <c r="I312" s="23"/>
    </row>
    <row r="313" spans="3:9">
      <c r="C313" s="23"/>
      <c r="D313" s="23"/>
      <c r="E313" s="23"/>
      <c r="F313" s="23"/>
      <c r="G313" s="23"/>
      <c r="H313" s="23"/>
      <c r="I313" s="23"/>
    </row>
    <row r="314" spans="3:9">
      <c r="C314" s="23"/>
      <c r="D314" s="23"/>
      <c r="E314" s="23"/>
      <c r="F314" s="23"/>
      <c r="G314" s="23"/>
      <c r="H314" s="23"/>
      <c r="I314" s="23"/>
    </row>
    <row r="315" spans="3:9">
      <c r="C315" s="23"/>
      <c r="D315" s="23"/>
      <c r="E315" s="23"/>
      <c r="F315" s="23"/>
      <c r="G315" s="23"/>
      <c r="H315" s="23"/>
      <c r="I315" s="23"/>
    </row>
    <row r="316" spans="3:9">
      <c r="C316" s="23"/>
      <c r="D316" s="23"/>
      <c r="E316" s="23"/>
      <c r="F316" s="23"/>
      <c r="G316" s="23"/>
      <c r="H316" s="23"/>
      <c r="I316" s="23"/>
    </row>
    <row r="317" spans="3:9">
      <c r="C317" s="23"/>
      <c r="D317" s="23"/>
      <c r="E317" s="23"/>
      <c r="F317" s="23"/>
      <c r="G317" s="23"/>
      <c r="H317" s="23"/>
      <c r="I317" s="23"/>
    </row>
    <row r="318" spans="3:9">
      <c r="C318" s="23"/>
      <c r="D318" s="23"/>
      <c r="E318" s="23"/>
      <c r="F318" s="23"/>
      <c r="G318" s="23"/>
      <c r="H318" s="23"/>
      <c r="I318" s="23"/>
    </row>
    <row r="319" spans="3:9">
      <c r="C319" s="23"/>
      <c r="D319" s="23"/>
      <c r="E319" s="23"/>
      <c r="F319" s="23"/>
      <c r="G319" s="23"/>
      <c r="H319" s="23"/>
      <c r="I319" s="23"/>
    </row>
    <row r="320" spans="3:9">
      <c r="C320" s="23"/>
      <c r="D320" s="23"/>
      <c r="E320" s="23"/>
      <c r="F320" s="23"/>
      <c r="G320" s="23"/>
      <c r="H320" s="23"/>
      <c r="I320" s="23"/>
    </row>
    <row r="321" spans="3:9">
      <c r="C321" s="23"/>
      <c r="D321" s="23"/>
      <c r="E321" s="23"/>
      <c r="F321" s="23"/>
      <c r="G321" s="23"/>
      <c r="H321" s="23"/>
      <c r="I321" s="23"/>
    </row>
    <row r="322" spans="3:9">
      <c r="C322" s="23"/>
      <c r="D322" s="23"/>
      <c r="E322" s="23"/>
      <c r="F322" s="23"/>
      <c r="G322" s="23"/>
      <c r="H322" s="23"/>
      <c r="I322" s="23"/>
    </row>
    <row r="323" spans="3:9">
      <c r="C323" s="23"/>
      <c r="D323" s="23"/>
      <c r="E323" s="23"/>
      <c r="F323" s="23"/>
      <c r="G323" s="23"/>
      <c r="H323" s="23"/>
      <c r="I323" s="23"/>
    </row>
    <row r="324" spans="3:9">
      <c r="C324" s="23"/>
      <c r="D324" s="23"/>
      <c r="E324" s="23"/>
      <c r="F324" s="23"/>
      <c r="G324" s="23"/>
      <c r="H324" s="23"/>
      <c r="I324" s="23"/>
    </row>
    <row r="325" spans="3:9">
      <c r="C325" s="23"/>
      <c r="D325" s="23"/>
      <c r="E325" s="23"/>
      <c r="F325" s="23"/>
      <c r="G325" s="23"/>
      <c r="H325" s="23"/>
      <c r="I325" s="23"/>
    </row>
    <row r="326" spans="3:9">
      <c r="C326" s="23"/>
      <c r="D326" s="23"/>
      <c r="E326" s="23"/>
      <c r="F326" s="23"/>
      <c r="G326" s="23"/>
      <c r="H326" s="23"/>
      <c r="I326" s="23"/>
    </row>
    <row r="327" spans="3:9">
      <c r="C327" s="23"/>
      <c r="D327" s="23"/>
      <c r="E327" s="23"/>
      <c r="F327" s="23"/>
      <c r="G327" s="23"/>
      <c r="H327" s="23"/>
      <c r="I327" s="23"/>
    </row>
    <row r="328" spans="3:9">
      <c r="C328" s="23"/>
      <c r="D328" s="23"/>
      <c r="E328" s="23"/>
      <c r="F328" s="23"/>
      <c r="G328" s="23"/>
      <c r="H328" s="23"/>
      <c r="I328" s="23"/>
    </row>
    <row r="329" spans="3:9">
      <c r="C329" s="23"/>
      <c r="D329" s="23"/>
      <c r="E329" s="23"/>
      <c r="F329" s="23"/>
      <c r="G329" s="23"/>
      <c r="H329" s="23"/>
      <c r="I329" s="23"/>
    </row>
    <row r="330" spans="3:9">
      <c r="C330" s="23"/>
      <c r="D330" s="23"/>
      <c r="E330" s="23"/>
      <c r="F330" s="23"/>
      <c r="G330" s="23"/>
      <c r="H330" s="23"/>
      <c r="I330" s="23"/>
    </row>
    <row r="331" spans="3:9">
      <c r="C331" s="23"/>
      <c r="D331" s="23"/>
      <c r="E331" s="23"/>
      <c r="F331" s="23"/>
      <c r="G331" s="23"/>
      <c r="H331" s="23"/>
      <c r="I331" s="23"/>
    </row>
    <row r="332" spans="3:9">
      <c r="C332" s="23"/>
      <c r="D332" s="23"/>
      <c r="E332" s="23"/>
      <c r="F332" s="23"/>
      <c r="G332" s="23"/>
      <c r="H332" s="23"/>
      <c r="I332" s="23"/>
    </row>
    <row r="333" spans="3:9">
      <c r="C333" s="23"/>
      <c r="D333" s="23"/>
      <c r="E333" s="23"/>
      <c r="F333" s="23"/>
      <c r="G333" s="23"/>
      <c r="H333" s="23"/>
      <c r="I333" s="23"/>
    </row>
    <row r="334" spans="3:9">
      <c r="C334" s="23"/>
      <c r="D334" s="23"/>
      <c r="E334" s="23"/>
      <c r="F334" s="23"/>
      <c r="G334" s="23"/>
      <c r="H334" s="23"/>
      <c r="I334" s="23"/>
    </row>
    <row r="335" spans="3:9">
      <c r="C335" s="23"/>
      <c r="D335" s="23"/>
      <c r="E335" s="23"/>
      <c r="F335" s="23"/>
      <c r="G335" s="23"/>
      <c r="H335" s="23"/>
      <c r="I335" s="23"/>
    </row>
    <row r="336" spans="3:9">
      <c r="C336" s="23"/>
      <c r="D336" s="23"/>
      <c r="E336" s="23"/>
      <c r="F336" s="23"/>
      <c r="G336" s="23"/>
      <c r="H336" s="23"/>
      <c r="I336" s="23"/>
    </row>
    <row r="337" spans="3:9">
      <c r="C337" s="23"/>
      <c r="D337" s="23"/>
      <c r="E337" s="23"/>
      <c r="F337" s="23"/>
      <c r="G337" s="23"/>
      <c r="H337" s="23"/>
      <c r="I337" s="23"/>
    </row>
    <row r="338" spans="3:9">
      <c r="C338" s="23"/>
      <c r="D338" s="23"/>
      <c r="E338" s="23"/>
      <c r="F338" s="23"/>
      <c r="G338" s="23"/>
      <c r="H338" s="23"/>
      <c r="I338" s="23"/>
    </row>
    <row r="339" spans="3:9">
      <c r="C339" s="23"/>
      <c r="D339" s="23"/>
      <c r="E339" s="23"/>
      <c r="F339" s="23"/>
      <c r="G339" s="23"/>
      <c r="H339" s="23"/>
      <c r="I339" s="23"/>
    </row>
    <row r="340" spans="3:9">
      <c r="C340" s="23"/>
      <c r="D340" s="23"/>
      <c r="E340" s="23"/>
      <c r="F340" s="23"/>
      <c r="G340" s="23"/>
      <c r="H340" s="23"/>
      <c r="I340" s="23"/>
    </row>
    <row r="341" spans="3:9">
      <c r="C341" s="23"/>
      <c r="D341" s="23"/>
      <c r="E341" s="23"/>
      <c r="F341" s="23"/>
      <c r="G341" s="23"/>
      <c r="H341" s="23"/>
      <c r="I341" s="23"/>
    </row>
    <row r="342" spans="3:9">
      <c r="C342" s="23"/>
      <c r="D342" s="23"/>
      <c r="E342" s="23"/>
      <c r="F342" s="23"/>
      <c r="G342" s="23"/>
      <c r="H342" s="23"/>
      <c r="I342" s="23"/>
    </row>
    <row r="343" spans="3:9">
      <c r="C343" s="23"/>
      <c r="D343" s="23"/>
      <c r="E343" s="23"/>
      <c r="F343" s="23"/>
      <c r="G343" s="23"/>
      <c r="H343" s="23"/>
      <c r="I343" s="23"/>
    </row>
    <row r="344" spans="3:9">
      <c r="C344" s="23"/>
      <c r="D344" s="23"/>
      <c r="E344" s="23"/>
      <c r="F344" s="23"/>
      <c r="G344" s="23"/>
      <c r="H344" s="23"/>
      <c r="I344" s="23"/>
    </row>
    <row r="345" spans="3:9">
      <c r="C345" s="23"/>
      <c r="D345" s="23"/>
      <c r="E345" s="23"/>
      <c r="F345" s="23"/>
      <c r="G345" s="23"/>
      <c r="H345" s="23"/>
      <c r="I345" s="23"/>
    </row>
    <row r="346" spans="3:9">
      <c r="C346" s="23"/>
      <c r="D346" s="23"/>
      <c r="E346" s="23"/>
      <c r="F346" s="23"/>
      <c r="G346" s="23"/>
      <c r="H346" s="23"/>
      <c r="I346" s="23"/>
    </row>
    <row r="347" spans="3:9">
      <c r="C347" s="23"/>
      <c r="D347" s="23"/>
      <c r="E347" s="23"/>
      <c r="F347" s="23"/>
      <c r="G347" s="23"/>
      <c r="H347" s="23"/>
      <c r="I347" s="23"/>
    </row>
    <row r="348" spans="3:9">
      <c r="C348" s="23"/>
      <c r="D348" s="23"/>
      <c r="E348" s="23"/>
      <c r="F348" s="23"/>
      <c r="G348" s="23"/>
      <c r="H348" s="23"/>
      <c r="I348" s="23"/>
    </row>
    <row r="349" spans="3:9">
      <c r="C349" s="23"/>
      <c r="D349" s="23"/>
      <c r="E349" s="23"/>
      <c r="F349" s="23"/>
      <c r="G349" s="23"/>
      <c r="H349" s="23"/>
      <c r="I349" s="23"/>
    </row>
    <row r="350" spans="3:9">
      <c r="C350" s="23"/>
      <c r="D350" s="23"/>
      <c r="E350" s="23"/>
      <c r="F350" s="23"/>
      <c r="G350" s="23"/>
      <c r="H350" s="23"/>
      <c r="I350" s="23"/>
    </row>
    <row r="351" spans="3:9">
      <c r="C351" s="23"/>
      <c r="D351" s="23"/>
      <c r="E351" s="23"/>
      <c r="F351" s="23"/>
      <c r="G351" s="23"/>
      <c r="H351" s="23"/>
      <c r="I351" s="23"/>
    </row>
    <row r="352" spans="3:9">
      <c r="C352" s="23"/>
      <c r="D352" s="23"/>
      <c r="E352" s="23"/>
      <c r="F352" s="23"/>
      <c r="G352" s="23"/>
      <c r="H352" s="23"/>
      <c r="I352" s="23"/>
    </row>
    <row r="353" spans="3:9">
      <c r="C353" s="23"/>
      <c r="D353" s="23"/>
      <c r="E353" s="23"/>
      <c r="F353" s="23"/>
      <c r="G353" s="23"/>
      <c r="H353" s="23"/>
      <c r="I353" s="23"/>
    </row>
    <row r="354" spans="3:9">
      <c r="C354" s="23"/>
      <c r="D354" s="23"/>
      <c r="E354" s="23"/>
      <c r="F354" s="23"/>
      <c r="G354" s="23"/>
      <c r="H354" s="23"/>
      <c r="I354" s="23"/>
    </row>
    <row r="355" spans="3:9">
      <c r="C355" s="23"/>
      <c r="D355" s="23"/>
      <c r="E355" s="23"/>
      <c r="F355" s="23"/>
      <c r="G355" s="23"/>
      <c r="H355" s="23"/>
      <c r="I355" s="23"/>
    </row>
    <row r="356" spans="3:9">
      <c r="C356" s="23"/>
      <c r="D356" s="23"/>
      <c r="E356" s="23"/>
      <c r="F356" s="23"/>
      <c r="G356" s="23"/>
      <c r="H356" s="23"/>
      <c r="I356" s="23"/>
    </row>
    <row r="357" spans="3:9">
      <c r="C357" s="23"/>
      <c r="D357" s="23"/>
      <c r="E357" s="23"/>
      <c r="F357" s="23"/>
      <c r="G357" s="23"/>
      <c r="H357" s="23"/>
      <c r="I357" s="23"/>
    </row>
    <row r="358" spans="3:9">
      <c r="C358" s="23"/>
      <c r="D358" s="23"/>
      <c r="E358" s="23"/>
      <c r="F358" s="23"/>
      <c r="G358" s="23"/>
      <c r="H358" s="23"/>
      <c r="I358" s="23"/>
    </row>
    <row r="359" spans="3:9">
      <c r="C359" s="23"/>
      <c r="D359" s="23"/>
      <c r="E359" s="23"/>
      <c r="F359" s="23"/>
      <c r="G359" s="23"/>
      <c r="H359" s="23"/>
      <c r="I359" s="23"/>
    </row>
    <row r="360" spans="3:9">
      <c r="C360" s="23"/>
      <c r="D360" s="23"/>
      <c r="E360" s="23"/>
      <c r="F360" s="23"/>
      <c r="G360" s="23"/>
      <c r="H360" s="23"/>
      <c r="I360" s="23"/>
    </row>
    <row r="361" spans="3:9">
      <c r="C361" s="23"/>
      <c r="D361" s="23"/>
      <c r="E361" s="23"/>
      <c r="F361" s="23"/>
      <c r="G361" s="23"/>
      <c r="H361" s="23"/>
      <c r="I361" s="23"/>
    </row>
    <row r="362" spans="3:9">
      <c r="C362" s="23"/>
      <c r="D362" s="23"/>
      <c r="E362" s="23"/>
      <c r="F362" s="23"/>
      <c r="G362" s="23"/>
      <c r="H362" s="23"/>
      <c r="I362" s="23"/>
    </row>
    <row r="363" spans="3:9">
      <c r="C363" s="23"/>
      <c r="D363" s="23"/>
      <c r="E363" s="23"/>
      <c r="F363" s="23"/>
      <c r="G363" s="23"/>
      <c r="H363" s="23"/>
      <c r="I363" s="23"/>
    </row>
    <row r="364" spans="3:9">
      <c r="C364" s="23"/>
      <c r="D364" s="23"/>
      <c r="E364" s="23"/>
      <c r="F364" s="23"/>
      <c r="G364" s="23"/>
      <c r="H364" s="23"/>
      <c r="I364" s="23"/>
    </row>
    <row r="365" spans="3:9">
      <c r="C365" s="23"/>
      <c r="D365" s="23"/>
      <c r="E365" s="23"/>
      <c r="F365" s="23"/>
      <c r="G365" s="23"/>
      <c r="H365" s="23"/>
      <c r="I365" s="23"/>
    </row>
    <row r="366" spans="3:9">
      <c r="C366" s="23"/>
      <c r="D366" s="23"/>
      <c r="E366" s="23"/>
      <c r="F366" s="23"/>
      <c r="G366" s="23"/>
      <c r="H366" s="23"/>
      <c r="I366" s="23"/>
    </row>
    <row r="367" spans="3:9">
      <c r="C367" s="23"/>
      <c r="D367" s="23"/>
      <c r="E367" s="23"/>
      <c r="F367" s="23"/>
      <c r="G367" s="23"/>
      <c r="H367" s="23"/>
      <c r="I367" s="23"/>
    </row>
    <row r="368" spans="3:9">
      <c r="C368" s="23"/>
      <c r="D368" s="23"/>
      <c r="E368" s="23"/>
      <c r="F368" s="23"/>
      <c r="G368" s="23"/>
      <c r="H368" s="23"/>
      <c r="I368" s="23"/>
    </row>
    <row r="369" spans="3:9">
      <c r="C369" s="23"/>
      <c r="D369" s="23"/>
      <c r="E369" s="23"/>
      <c r="F369" s="23"/>
      <c r="G369" s="23"/>
      <c r="H369" s="23"/>
      <c r="I369" s="23"/>
    </row>
    <row r="370" spans="3:9">
      <c r="C370" s="23"/>
      <c r="D370" s="23"/>
      <c r="E370" s="23"/>
      <c r="F370" s="23"/>
      <c r="G370" s="23"/>
      <c r="H370" s="23"/>
      <c r="I370" s="23"/>
    </row>
    <row r="371" spans="3:9">
      <c r="C371" s="23"/>
      <c r="D371" s="23"/>
      <c r="E371" s="23"/>
      <c r="F371" s="23"/>
      <c r="G371" s="23"/>
      <c r="H371" s="23"/>
      <c r="I371" s="23"/>
    </row>
    <row r="372" spans="3:9">
      <c r="C372" s="23"/>
      <c r="D372" s="23"/>
      <c r="E372" s="23"/>
      <c r="F372" s="23"/>
      <c r="G372" s="23"/>
      <c r="H372" s="23"/>
      <c r="I372" s="23"/>
    </row>
    <row r="373" spans="3:9">
      <c r="C373" s="23"/>
      <c r="D373" s="23"/>
      <c r="E373" s="23"/>
      <c r="F373" s="23"/>
      <c r="G373" s="23"/>
      <c r="H373" s="23"/>
      <c r="I373" s="23"/>
    </row>
    <row r="374" spans="3:9">
      <c r="C374" s="23"/>
      <c r="D374" s="23"/>
      <c r="E374" s="23"/>
      <c r="F374" s="23"/>
      <c r="G374" s="23"/>
      <c r="H374" s="23"/>
      <c r="I374" s="23"/>
    </row>
    <row r="375" spans="3:9">
      <c r="C375" s="23"/>
      <c r="D375" s="23"/>
      <c r="E375" s="23"/>
      <c r="F375" s="23"/>
      <c r="G375" s="23"/>
      <c r="H375" s="23"/>
      <c r="I375" s="23"/>
    </row>
    <row r="376" spans="3:9">
      <c r="C376" s="23"/>
      <c r="D376" s="23"/>
      <c r="E376" s="23"/>
      <c r="F376" s="23"/>
      <c r="G376" s="23"/>
      <c r="H376" s="23"/>
      <c r="I376" s="23"/>
    </row>
    <row r="377" spans="3:9">
      <c r="C377" s="23"/>
      <c r="D377" s="23"/>
      <c r="E377" s="23"/>
      <c r="F377" s="23"/>
      <c r="G377" s="23"/>
      <c r="H377" s="23"/>
      <c r="I377" s="23"/>
    </row>
    <row r="378" spans="3:9">
      <c r="C378" s="23"/>
      <c r="D378" s="23"/>
      <c r="E378" s="23"/>
      <c r="F378" s="23"/>
      <c r="G378" s="23"/>
      <c r="H378" s="23"/>
      <c r="I378" s="23"/>
    </row>
    <row r="379" spans="3:9">
      <c r="C379" s="23"/>
      <c r="D379" s="23"/>
      <c r="E379" s="23"/>
      <c r="F379" s="23"/>
      <c r="G379" s="23"/>
      <c r="H379" s="23"/>
      <c r="I379" s="23"/>
    </row>
    <row r="380" spans="3:9">
      <c r="C380" s="23"/>
      <c r="D380" s="23"/>
      <c r="E380" s="23"/>
      <c r="F380" s="23"/>
      <c r="G380" s="23"/>
      <c r="H380" s="23"/>
      <c r="I380" s="23"/>
    </row>
    <row r="381" spans="3:9">
      <c r="C381" s="23"/>
      <c r="D381" s="23"/>
      <c r="E381" s="23"/>
      <c r="F381" s="23"/>
      <c r="G381" s="23"/>
      <c r="H381" s="23"/>
      <c r="I381" s="23"/>
    </row>
    <row r="382" spans="3:9">
      <c r="C382" s="23"/>
      <c r="D382" s="23"/>
      <c r="E382" s="23"/>
      <c r="F382" s="23"/>
      <c r="G382" s="23"/>
      <c r="H382" s="23"/>
      <c r="I382" s="23"/>
    </row>
    <row r="383" spans="3:9">
      <c r="C383" s="23"/>
      <c r="D383" s="23"/>
      <c r="E383" s="23"/>
      <c r="F383" s="23"/>
      <c r="G383" s="23"/>
      <c r="H383" s="23"/>
      <c r="I383" s="23"/>
    </row>
    <row r="384" spans="3:9">
      <c r="C384" s="23"/>
      <c r="D384" s="23"/>
      <c r="E384" s="23"/>
      <c r="F384" s="23"/>
      <c r="G384" s="23"/>
      <c r="H384" s="23"/>
      <c r="I384" s="23"/>
    </row>
    <row r="385" spans="3:9">
      <c r="C385" s="23"/>
      <c r="D385" s="23"/>
      <c r="E385" s="23"/>
      <c r="F385" s="23"/>
      <c r="G385" s="23"/>
      <c r="H385" s="23"/>
      <c r="I385" s="23"/>
    </row>
    <row r="386" spans="3:9">
      <c r="C386" s="23"/>
      <c r="D386" s="23"/>
      <c r="E386" s="23"/>
      <c r="F386" s="23"/>
      <c r="G386" s="23"/>
      <c r="H386" s="23"/>
      <c r="I386" s="23"/>
    </row>
    <row r="387" spans="3:9">
      <c r="C387" s="23"/>
      <c r="D387" s="23"/>
      <c r="E387" s="23"/>
      <c r="F387" s="23"/>
      <c r="G387" s="23"/>
      <c r="H387" s="23"/>
      <c r="I387" s="23"/>
    </row>
    <row r="388" spans="3:9">
      <c r="C388" s="23"/>
      <c r="D388" s="23"/>
      <c r="E388" s="23"/>
      <c r="F388" s="23"/>
      <c r="G388" s="23"/>
      <c r="H388" s="23"/>
      <c r="I388" s="23"/>
    </row>
    <row r="389" spans="3:9">
      <c r="C389" s="23"/>
      <c r="D389" s="23"/>
      <c r="E389" s="23"/>
      <c r="F389" s="23"/>
      <c r="G389" s="23"/>
      <c r="H389" s="23"/>
      <c r="I389" s="23"/>
    </row>
    <row r="390" spans="3:9">
      <c r="C390" s="23"/>
      <c r="D390" s="23"/>
      <c r="E390" s="23"/>
      <c r="F390" s="23"/>
      <c r="G390" s="23"/>
      <c r="H390" s="23"/>
      <c r="I390" s="23"/>
    </row>
    <row r="391" spans="3:9">
      <c r="C391" s="23"/>
      <c r="D391" s="23"/>
      <c r="E391" s="23"/>
      <c r="F391" s="23"/>
      <c r="G391" s="23"/>
      <c r="H391" s="23"/>
      <c r="I391" s="23"/>
    </row>
    <row r="392" spans="3:9">
      <c r="C392" s="23"/>
      <c r="D392" s="23"/>
      <c r="E392" s="23"/>
      <c r="F392" s="23"/>
      <c r="G392" s="23"/>
      <c r="H392" s="23"/>
      <c r="I392" s="23"/>
    </row>
    <row r="393" spans="3:9">
      <c r="C393" s="23"/>
      <c r="D393" s="23"/>
      <c r="E393" s="23"/>
      <c r="F393" s="23"/>
      <c r="G393" s="23"/>
      <c r="H393" s="23"/>
      <c r="I393" s="23"/>
    </row>
    <row r="394" spans="3:9">
      <c r="C394" s="23"/>
      <c r="D394" s="23"/>
      <c r="E394" s="23"/>
      <c r="F394" s="23"/>
      <c r="G394" s="23"/>
      <c r="H394" s="23"/>
      <c r="I394" s="23"/>
    </row>
    <row r="395" spans="3:9">
      <c r="C395" s="23"/>
      <c r="D395" s="23"/>
      <c r="E395" s="23"/>
      <c r="F395" s="23"/>
      <c r="G395" s="23"/>
      <c r="H395" s="23"/>
      <c r="I395" s="23"/>
    </row>
    <row r="396" spans="3:9">
      <c r="C396" s="23"/>
      <c r="D396" s="23"/>
      <c r="E396" s="23"/>
      <c r="F396" s="23"/>
      <c r="G396" s="23"/>
      <c r="H396" s="23"/>
      <c r="I396" s="23"/>
    </row>
    <row r="397" spans="3:9">
      <c r="C397" s="23"/>
      <c r="D397" s="23"/>
      <c r="E397" s="23"/>
      <c r="F397" s="23"/>
      <c r="G397" s="23"/>
      <c r="H397" s="23"/>
      <c r="I397" s="23"/>
    </row>
    <row r="398" spans="3:9">
      <c r="C398" s="23"/>
      <c r="D398" s="23"/>
      <c r="E398" s="23"/>
      <c r="F398" s="23"/>
      <c r="G398" s="23"/>
      <c r="H398" s="23"/>
      <c r="I398" s="23"/>
    </row>
    <row r="399" spans="3:9">
      <c r="C399" s="23"/>
      <c r="D399" s="23"/>
      <c r="E399" s="23"/>
      <c r="F399" s="23"/>
      <c r="G399" s="23"/>
      <c r="H399" s="23"/>
      <c r="I399" s="23"/>
    </row>
    <row r="400" spans="3:9">
      <c r="C400" s="23"/>
      <c r="D400" s="23"/>
      <c r="E400" s="23"/>
      <c r="F400" s="23"/>
      <c r="G400" s="23"/>
      <c r="H400" s="23"/>
      <c r="I400" s="23"/>
    </row>
    <row r="401" spans="3:9">
      <c r="C401" s="23"/>
      <c r="D401" s="23"/>
      <c r="E401" s="23"/>
      <c r="F401" s="23"/>
      <c r="G401" s="23"/>
      <c r="H401" s="23"/>
      <c r="I401" s="23"/>
    </row>
    <row r="402" spans="3:9">
      <c r="C402" s="23"/>
      <c r="D402" s="23"/>
      <c r="E402" s="23"/>
      <c r="F402" s="23"/>
      <c r="G402" s="23"/>
      <c r="H402" s="23"/>
      <c r="I402" s="23"/>
    </row>
  </sheetData>
  <mergeCells count="53">
    <mergeCell ref="A9:H9"/>
    <mergeCell ref="A14:B14"/>
    <mergeCell ref="A10:H10"/>
    <mergeCell ref="C11:E11"/>
    <mergeCell ref="F11:H11"/>
    <mergeCell ref="A11:B12"/>
    <mergeCell ref="A13:B13"/>
    <mergeCell ref="A25:B25"/>
    <mergeCell ref="A26:B26"/>
    <mergeCell ref="A30:B30"/>
    <mergeCell ref="A15:B15"/>
    <mergeCell ref="A16:B16"/>
    <mergeCell ref="A17:B17"/>
    <mergeCell ref="A18:B18"/>
    <mergeCell ref="A27:B27"/>
    <mergeCell ref="A28:B28"/>
    <mergeCell ref="A29:B29"/>
    <mergeCell ref="A21:B21"/>
    <mergeCell ref="A22:B22"/>
    <mergeCell ref="A24:B24"/>
    <mergeCell ref="A23:B23"/>
    <mergeCell ref="A19:B19"/>
    <mergeCell ref="A20:B20"/>
    <mergeCell ref="A35:B35"/>
    <mergeCell ref="A36:B36"/>
    <mergeCell ref="A37:B37"/>
    <mergeCell ref="A38:B38"/>
    <mergeCell ref="A31:B31"/>
    <mergeCell ref="A32:B32"/>
    <mergeCell ref="A33:B33"/>
    <mergeCell ref="A34:B34"/>
    <mergeCell ref="A60:B60"/>
    <mergeCell ref="A54:B54"/>
    <mergeCell ref="A55:B55"/>
    <mergeCell ref="A56:B56"/>
    <mergeCell ref="A57:B57"/>
    <mergeCell ref="A59:B59"/>
    <mergeCell ref="A58:B58"/>
    <mergeCell ref="A39:B39"/>
    <mergeCell ref="A40:B40"/>
    <mergeCell ref="A45:B45"/>
    <mergeCell ref="A46:B46"/>
    <mergeCell ref="A41:B41"/>
    <mergeCell ref="A42:B42"/>
    <mergeCell ref="A50:B50"/>
    <mergeCell ref="A43:B43"/>
    <mergeCell ref="A44:B44"/>
    <mergeCell ref="A51:B51"/>
    <mergeCell ref="A52:B52"/>
    <mergeCell ref="A53:B53"/>
    <mergeCell ref="A49:B49"/>
    <mergeCell ref="A47:B47"/>
    <mergeCell ref="A48:B48"/>
  </mergeCells>
  <phoneticPr fontId="10" type="noConversion"/>
  <pageMargins left="0.98425196850393704" right="0.59055118110236227" top="0.98425196850393704" bottom="0.98425196850393704" header="0.51181102362204722" footer="0.51181102362204722"/>
  <pageSetup paperSize="9" orientation="portrait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7"/>
  <dimension ref="A1:E35"/>
  <sheetViews>
    <sheetView workbookViewId="0">
      <selection activeCell="A12" sqref="A12"/>
    </sheetView>
  </sheetViews>
  <sheetFormatPr defaultColWidth="8.85546875" defaultRowHeight="11.25"/>
  <cols>
    <col min="1" max="1" width="15.7109375" style="11" customWidth="1"/>
    <col min="2" max="2" width="25.7109375" style="11" customWidth="1"/>
    <col min="3" max="3" width="12.7109375" style="11" customWidth="1"/>
    <col min="4" max="4" width="12.7109375" style="22" customWidth="1"/>
    <col min="5" max="5" width="12.7109375" style="23" customWidth="1"/>
    <col min="6" max="16384" width="8.85546875" style="22"/>
  </cols>
  <sheetData>
    <row r="1" spans="1:5" ht="12.75" customHeight="1">
      <c r="A1" s="245" t="s">
        <v>1185</v>
      </c>
      <c r="B1" s="246"/>
      <c r="C1" s="246"/>
      <c r="D1" s="246"/>
      <c r="E1" s="247"/>
    </row>
    <row r="2" spans="1:5" ht="13.5" customHeight="1" thickBot="1">
      <c r="A2" s="248"/>
      <c r="B2" s="249"/>
      <c r="C2" s="249"/>
      <c r="D2" s="249"/>
      <c r="E2" s="250"/>
    </row>
    <row r="3" spans="1:5" s="11" customFormat="1" ht="12.75">
      <c r="A3" s="243" t="s">
        <v>138</v>
      </c>
      <c r="B3" s="243" t="s">
        <v>400</v>
      </c>
      <c r="C3" s="243" t="s">
        <v>398</v>
      </c>
      <c r="D3" s="146" t="s">
        <v>101</v>
      </c>
      <c r="E3" s="147" t="s">
        <v>99</v>
      </c>
    </row>
    <row r="4" spans="1:5" s="11" customFormat="1" ht="13.5" customHeight="1" thickBot="1">
      <c r="A4" s="244"/>
      <c r="B4" s="244"/>
      <c r="C4" s="244"/>
      <c r="D4" s="148" t="s">
        <v>100</v>
      </c>
      <c r="E4" s="149" t="s">
        <v>100</v>
      </c>
    </row>
    <row r="5" spans="1:5">
      <c r="A5" s="79" t="s">
        <v>499</v>
      </c>
      <c r="B5" s="79" t="s">
        <v>241</v>
      </c>
      <c r="C5" s="79" t="s">
        <v>740</v>
      </c>
      <c r="D5" s="150"/>
      <c r="E5" s="151">
        <v>0.63</v>
      </c>
    </row>
    <row r="6" spans="1:5">
      <c r="A6" s="79" t="s">
        <v>433</v>
      </c>
      <c r="B6" s="79" t="s">
        <v>241</v>
      </c>
      <c r="C6" s="79" t="s">
        <v>740</v>
      </c>
      <c r="D6" s="152">
        <v>0.49</v>
      </c>
      <c r="E6" s="153"/>
    </row>
    <row r="7" spans="1:5">
      <c r="A7" s="79" t="s">
        <v>401</v>
      </c>
      <c r="B7" s="79" t="s">
        <v>241</v>
      </c>
      <c r="C7" s="79" t="s">
        <v>399</v>
      </c>
      <c r="D7" s="152"/>
      <c r="E7" s="153">
        <v>0.5</v>
      </c>
    </row>
    <row r="8" spans="1:5">
      <c r="A8" s="79" t="s">
        <v>406</v>
      </c>
      <c r="B8" s="79" t="s">
        <v>241</v>
      </c>
      <c r="C8" s="79" t="s">
        <v>399</v>
      </c>
      <c r="D8" s="152">
        <v>0.33</v>
      </c>
      <c r="E8" s="153"/>
    </row>
    <row r="9" spans="1:5">
      <c r="A9" s="79" t="s">
        <v>402</v>
      </c>
      <c r="B9" s="79" t="s">
        <v>102</v>
      </c>
      <c r="C9" s="79" t="s">
        <v>740</v>
      </c>
      <c r="D9" s="152"/>
      <c r="E9" s="153">
        <v>0.82</v>
      </c>
    </row>
    <row r="10" spans="1:5">
      <c r="A10" s="79" t="s">
        <v>403</v>
      </c>
      <c r="B10" s="79" t="s">
        <v>102</v>
      </c>
      <c r="C10" s="79" t="s">
        <v>740</v>
      </c>
      <c r="D10" s="152">
        <v>0.62</v>
      </c>
      <c r="E10" s="153"/>
    </row>
    <row r="11" spans="1:5">
      <c r="A11" s="79" t="s">
        <v>404</v>
      </c>
      <c r="B11" s="79" t="s">
        <v>102</v>
      </c>
      <c r="C11" s="79" t="s">
        <v>399</v>
      </c>
      <c r="D11" s="152"/>
      <c r="E11" s="153">
        <v>0.48</v>
      </c>
    </row>
    <row r="12" spans="1:5">
      <c r="A12" s="79" t="s">
        <v>405</v>
      </c>
      <c r="B12" s="79" t="s">
        <v>102</v>
      </c>
      <c r="C12" s="79" t="s">
        <v>399</v>
      </c>
      <c r="D12" s="152">
        <v>0.32</v>
      </c>
      <c r="E12" s="153"/>
    </row>
    <row r="13" spans="1:5">
      <c r="A13" s="79"/>
      <c r="B13" s="79"/>
      <c r="C13" s="79"/>
      <c r="D13" s="152"/>
      <c r="E13" s="153"/>
    </row>
    <row r="14" spans="1:5">
      <c r="A14" s="79"/>
      <c r="B14" s="79"/>
      <c r="C14" s="24"/>
      <c r="D14" s="152"/>
      <c r="E14" s="153"/>
    </row>
    <row r="15" spans="1:5">
      <c r="A15" s="79"/>
      <c r="B15" s="79"/>
      <c r="C15" s="24"/>
      <c r="D15" s="152"/>
      <c r="E15" s="153"/>
    </row>
    <row r="16" spans="1:5">
      <c r="A16" s="79"/>
      <c r="B16" s="79"/>
      <c r="C16" s="24"/>
      <c r="D16" s="152"/>
      <c r="E16" s="153"/>
    </row>
    <row r="17" spans="1:5" ht="12" thickBot="1">
      <c r="A17" s="26"/>
      <c r="B17" s="26"/>
      <c r="C17" s="26"/>
      <c r="D17" s="154"/>
      <c r="E17" s="155"/>
    </row>
    <row r="18" spans="1:5">
      <c r="A18" s="27"/>
      <c r="B18" s="27"/>
      <c r="C18" s="27"/>
      <c r="D18" s="25"/>
      <c r="E18" s="25"/>
    </row>
    <row r="19" spans="1:5">
      <c r="A19" s="28"/>
      <c r="B19" s="28"/>
      <c r="C19" s="28"/>
      <c r="D19" s="23"/>
      <c r="E19" s="22"/>
    </row>
    <row r="20" spans="1:5">
      <c r="A20" s="22"/>
      <c r="B20" s="22"/>
      <c r="C20" s="22"/>
      <c r="D20" s="23"/>
      <c r="E20" s="22"/>
    </row>
    <row r="21" spans="1:5">
      <c r="A21" s="22"/>
      <c r="B21" s="22"/>
      <c r="C21" s="22"/>
      <c r="D21" s="23"/>
      <c r="E21" s="22"/>
    </row>
    <row r="22" spans="1:5">
      <c r="A22" s="22"/>
      <c r="B22" s="22"/>
      <c r="C22" s="22"/>
      <c r="D22" s="23"/>
      <c r="E22" s="22"/>
    </row>
    <row r="23" spans="1:5">
      <c r="A23" s="22"/>
      <c r="B23" s="22"/>
      <c r="C23" s="22"/>
      <c r="D23" s="23"/>
      <c r="E23" s="22"/>
    </row>
    <row r="24" spans="1:5">
      <c r="A24" s="22"/>
      <c r="B24" s="22"/>
      <c r="C24" s="22"/>
      <c r="D24" s="23"/>
      <c r="E24" s="22"/>
    </row>
    <row r="25" spans="1:5">
      <c r="A25" s="22"/>
      <c r="B25" s="22"/>
      <c r="C25" s="22"/>
      <c r="D25" s="23"/>
      <c r="E25" s="22"/>
    </row>
    <row r="26" spans="1:5">
      <c r="A26" s="22"/>
      <c r="B26" s="22"/>
      <c r="C26" s="22"/>
      <c r="D26" s="23"/>
      <c r="E26" s="22"/>
    </row>
    <row r="27" spans="1:5">
      <c r="A27" s="22"/>
      <c r="B27" s="22"/>
      <c r="C27" s="22"/>
      <c r="D27" s="23"/>
      <c r="E27" s="22"/>
    </row>
    <row r="28" spans="1:5">
      <c r="A28" s="22"/>
      <c r="B28" s="22"/>
      <c r="C28" s="22"/>
      <c r="D28" s="23"/>
      <c r="E28" s="22"/>
    </row>
    <row r="29" spans="1:5">
      <c r="A29" s="22"/>
      <c r="B29" s="22"/>
      <c r="C29" s="22"/>
      <c r="D29" s="23"/>
      <c r="E29" s="22"/>
    </row>
    <row r="30" spans="1:5">
      <c r="A30" s="22"/>
      <c r="B30" s="22"/>
      <c r="C30" s="22"/>
      <c r="D30" s="23"/>
      <c r="E30" s="22"/>
    </row>
    <row r="31" spans="1:5">
      <c r="A31" s="22"/>
      <c r="B31" s="22"/>
      <c r="C31" s="22"/>
      <c r="D31" s="23"/>
      <c r="E31" s="22"/>
    </row>
    <row r="35" spans="1:5" s="27" customFormat="1">
      <c r="A35" s="12"/>
      <c r="B35" s="12"/>
      <c r="C35" s="12"/>
      <c r="E35" s="25"/>
    </row>
  </sheetData>
  <mergeCells count="4">
    <mergeCell ref="A3:A4"/>
    <mergeCell ref="C3:C4"/>
    <mergeCell ref="B3:B4"/>
    <mergeCell ref="A1:E2"/>
  </mergeCells>
  <phoneticPr fontId="10" type="noConversion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C.BÁSICOS</vt:lpstr>
      <vt:lpstr>C.UNIT.SERV.</vt:lpstr>
      <vt:lpstr>MATERIAL</vt:lpstr>
      <vt:lpstr>EQUIPAMENTOS</vt:lpstr>
      <vt:lpstr>MÃODEOBRA</vt:lpstr>
      <vt:lpstr>DADOGERAL</vt:lpstr>
      <vt:lpstr>T.CAM</vt:lpstr>
      <vt:lpstr>C.BÁSICOS!Area_de_impressao</vt:lpstr>
      <vt:lpstr>C.UNIT.SERV.!Area_de_impressao</vt:lpstr>
      <vt:lpstr>DADOGERAL!Area_de_impressao</vt:lpstr>
      <vt:lpstr>EQUIPAMENTOS!Area_de_impressao</vt:lpstr>
      <vt:lpstr>MATERIAL!Area_de_impressao</vt:lpstr>
      <vt:lpstr>C.BÁSICOS!Titulos_de_impressao</vt:lpstr>
      <vt:lpstr>C.UNIT.SERV.!Titulos_de_impressao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Engemin</dc:creator>
  <cp:lastModifiedBy>_TEC02</cp:lastModifiedBy>
  <cp:lastPrinted>2008-08-19T17:42:44Z</cp:lastPrinted>
  <dcterms:created xsi:type="dcterms:W3CDTF">2000-09-21T12:31:19Z</dcterms:created>
  <dcterms:modified xsi:type="dcterms:W3CDTF">2012-01-27T16:56:20Z</dcterms:modified>
</cp:coreProperties>
</file>