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665" yWindow="-15" windowWidth="7650" windowHeight="4560" tabRatio="866"/>
  </bookViews>
  <sheets>
    <sheet name="CE" sheetId="3" r:id="rId1"/>
    <sheet name="ME" sheetId="4" r:id="rId2"/>
    <sheet name="MD" sheetId="5" r:id="rId3"/>
    <sheet name="LOE" sheetId="6" r:id="rId4"/>
    <sheet name="LOD" sheetId="7" r:id="rId5"/>
  </sheets>
  <definedNames>
    <definedName name="_xlnm._FilterDatabase" localSheetId="0" hidden="1">CE!#REF!</definedName>
    <definedName name="_xlnm._FilterDatabase" localSheetId="4" hidden="1">LOD!#REF!</definedName>
    <definedName name="_xlnm._FilterDatabase" localSheetId="3" hidden="1">LOE!#REF!</definedName>
    <definedName name="_xlnm._FilterDatabase" localSheetId="2" hidden="1">MD!#REF!</definedName>
    <definedName name="_xlnm._FilterDatabase" localSheetId="1" hidden="1">ME!#REF!</definedName>
    <definedName name="_xlnm.Print_Area" localSheetId="0">CE!$A$1:$P$47</definedName>
    <definedName name="_xlnm.Print_Area" localSheetId="4">LOD!$A$1:$P$47</definedName>
    <definedName name="_xlnm.Print_Area" localSheetId="3">LOE!$A$1:$P$47</definedName>
    <definedName name="_xlnm.Print_Area" localSheetId="2">MD!$A$1:$P$47</definedName>
    <definedName name="_xlnm.Print_Area" localSheetId="1">ME!$A$1:$P$47</definedName>
    <definedName name="_xlnm.Print_Titles" localSheetId="0">CE!$1:$8</definedName>
    <definedName name="_xlnm.Print_Titles" localSheetId="4">LOD!$1:$8</definedName>
    <definedName name="_xlnm.Print_Titles" localSheetId="3">LOE!$1:$8</definedName>
    <definedName name="_xlnm.Print_Titles" localSheetId="2">MD!$1:$8</definedName>
    <definedName name="_xlnm.Print_Titles" localSheetId="1">ME!$1:$8</definedName>
  </definedNames>
  <calcPr calcId="124519"/>
</workbook>
</file>

<file path=xl/calcChain.xml><?xml version="1.0" encoding="utf-8"?>
<calcChain xmlns="http://schemas.openxmlformats.org/spreadsheetml/2006/main">
  <c r="P47" i="4"/>
  <c r="O47"/>
  <c r="G42" i="3" l="1"/>
  <c r="J42"/>
  <c r="K42"/>
  <c r="L42"/>
  <c r="M42"/>
  <c r="N42"/>
  <c r="G43"/>
  <c r="J43"/>
  <c r="K43"/>
  <c r="L43"/>
  <c r="M43"/>
  <c r="N43"/>
  <c r="G44"/>
  <c r="J44"/>
  <c r="K44"/>
  <c r="L44"/>
  <c r="M44"/>
  <c r="N44"/>
  <c r="G45"/>
  <c r="J45"/>
  <c r="K45"/>
  <c r="L45"/>
  <c r="M45"/>
  <c r="N45"/>
  <c r="G46"/>
  <c r="J46"/>
  <c r="K46"/>
  <c r="L46"/>
  <c r="M46"/>
  <c r="N46"/>
  <c r="C47" i="5"/>
  <c r="I47" i="7"/>
  <c r="H47"/>
  <c r="E47"/>
  <c r="D47"/>
  <c r="C47"/>
  <c r="B47"/>
  <c r="M29"/>
  <c r="L29"/>
  <c r="J29"/>
  <c r="N29" s="1"/>
  <c r="G29"/>
  <c r="K29" s="1"/>
  <c r="M28"/>
  <c r="L28"/>
  <c r="J28"/>
  <c r="N28" s="1"/>
  <c r="G28"/>
  <c r="K28" s="1"/>
  <c r="M27"/>
  <c r="L27"/>
  <c r="J27"/>
  <c r="N27" s="1"/>
  <c r="G27"/>
  <c r="K27" s="1"/>
  <c r="M26"/>
  <c r="L26"/>
  <c r="J26"/>
  <c r="N26" s="1"/>
  <c r="G26"/>
  <c r="K26" s="1"/>
  <c r="M25"/>
  <c r="L25"/>
  <c r="J25"/>
  <c r="N25" s="1"/>
  <c r="G25"/>
  <c r="K25" s="1"/>
  <c r="M24"/>
  <c r="L24"/>
  <c r="J24"/>
  <c r="N24" s="1"/>
  <c r="G24"/>
  <c r="K24" s="1"/>
  <c r="M23"/>
  <c r="L23"/>
  <c r="J23"/>
  <c r="N23" s="1"/>
  <c r="G23"/>
  <c r="K23" s="1"/>
  <c r="M22"/>
  <c r="L22"/>
  <c r="J22"/>
  <c r="N22" s="1"/>
  <c r="G22"/>
  <c r="K22" s="1"/>
  <c r="M21"/>
  <c r="L21"/>
  <c r="J21"/>
  <c r="N21" s="1"/>
  <c r="G21"/>
  <c r="K21" s="1"/>
  <c r="M20"/>
  <c r="L20"/>
  <c r="J20"/>
  <c r="N20" s="1"/>
  <c r="G20"/>
  <c r="K20" s="1"/>
  <c r="M19"/>
  <c r="L19"/>
  <c r="J19"/>
  <c r="N19" s="1"/>
  <c r="G19"/>
  <c r="K19" s="1"/>
  <c r="M18"/>
  <c r="L18"/>
  <c r="J18"/>
  <c r="N18" s="1"/>
  <c r="G18"/>
  <c r="K18" s="1"/>
  <c r="M17"/>
  <c r="L17"/>
  <c r="J17"/>
  <c r="N17" s="1"/>
  <c r="G17"/>
  <c r="K17" s="1"/>
  <c r="M16"/>
  <c r="L16"/>
  <c r="J16"/>
  <c r="N16" s="1"/>
  <c r="G16"/>
  <c r="K16" s="1"/>
  <c r="M15"/>
  <c r="L15"/>
  <c r="J15"/>
  <c r="N15" s="1"/>
  <c r="G15"/>
  <c r="K15" s="1"/>
  <c r="M14"/>
  <c r="L14"/>
  <c r="J14"/>
  <c r="N14" s="1"/>
  <c r="G14"/>
  <c r="K14" s="1"/>
  <c r="M13"/>
  <c r="L13"/>
  <c r="J13"/>
  <c r="N13" s="1"/>
  <c r="G13"/>
  <c r="K13" s="1"/>
  <c r="M12"/>
  <c r="L12"/>
  <c r="J12"/>
  <c r="N12" s="1"/>
  <c r="G12"/>
  <c r="K12" s="1"/>
  <c r="M11"/>
  <c r="L11"/>
  <c r="J11"/>
  <c r="N11" s="1"/>
  <c r="G11"/>
  <c r="K11" s="1"/>
  <c r="M10"/>
  <c r="M47" s="1"/>
  <c r="L10"/>
  <c r="L47" s="1"/>
  <c r="J10"/>
  <c r="J47" s="1"/>
  <c r="G10"/>
  <c r="G47" s="1"/>
  <c r="P9"/>
  <c r="O9"/>
  <c r="I47" i="6"/>
  <c r="H47"/>
  <c r="E47"/>
  <c r="D47"/>
  <c r="C47"/>
  <c r="B47"/>
  <c r="M35"/>
  <c r="L35"/>
  <c r="J35"/>
  <c r="N35" s="1"/>
  <c r="G35"/>
  <c r="K35" s="1"/>
  <c r="M34"/>
  <c r="L34"/>
  <c r="J34"/>
  <c r="N34" s="1"/>
  <c r="G34"/>
  <c r="K34" s="1"/>
  <c r="M33"/>
  <c r="L33"/>
  <c r="K33"/>
  <c r="J33"/>
  <c r="N33" s="1"/>
  <c r="M32"/>
  <c r="L32"/>
  <c r="K32"/>
  <c r="J32"/>
  <c r="N32" s="1"/>
  <c r="M31"/>
  <c r="L31"/>
  <c r="K31"/>
  <c r="J31"/>
  <c r="N31" s="1"/>
  <c r="M30"/>
  <c r="L30"/>
  <c r="K30"/>
  <c r="J30"/>
  <c r="N30" s="1"/>
  <c r="M29"/>
  <c r="L29"/>
  <c r="J29"/>
  <c r="N29" s="1"/>
  <c r="G29"/>
  <c r="K29" s="1"/>
  <c r="M28"/>
  <c r="L28"/>
  <c r="J28"/>
  <c r="N28" s="1"/>
  <c r="G28"/>
  <c r="K28" s="1"/>
  <c r="M27"/>
  <c r="L27"/>
  <c r="J27"/>
  <c r="N27" s="1"/>
  <c r="G27"/>
  <c r="K27" s="1"/>
  <c r="M26"/>
  <c r="L26"/>
  <c r="J26"/>
  <c r="N26" s="1"/>
  <c r="G26"/>
  <c r="K26" s="1"/>
  <c r="M25"/>
  <c r="L25"/>
  <c r="J25"/>
  <c r="N25" s="1"/>
  <c r="G25"/>
  <c r="K25" s="1"/>
  <c r="M24"/>
  <c r="L24"/>
  <c r="J24"/>
  <c r="N24" s="1"/>
  <c r="G24"/>
  <c r="K24" s="1"/>
  <c r="M23"/>
  <c r="L23"/>
  <c r="J23"/>
  <c r="N23" s="1"/>
  <c r="G23"/>
  <c r="K23" s="1"/>
  <c r="M22"/>
  <c r="L22"/>
  <c r="J22"/>
  <c r="N22" s="1"/>
  <c r="G22"/>
  <c r="K22" s="1"/>
  <c r="M21"/>
  <c r="L21"/>
  <c r="J21"/>
  <c r="N21" s="1"/>
  <c r="G21"/>
  <c r="K21" s="1"/>
  <c r="M20"/>
  <c r="L20"/>
  <c r="J20"/>
  <c r="N20" s="1"/>
  <c r="G20"/>
  <c r="K20" s="1"/>
  <c r="M19"/>
  <c r="L19"/>
  <c r="J19"/>
  <c r="N19" s="1"/>
  <c r="G19"/>
  <c r="K19" s="1"/>
  <c r="M18"/>
  <c r="L18"/>
  <c r="J18"/>
  <c r="N18" s="1"/>
  <c r="G18"/>
  <c r="K18" s="1"/>
  <c r="M17"/>
  <c r="L17"/>
  <c r="J17"/>
  <c r="N17" s="1"/>
  <c r="G17"/>
  <c r="K17" s="1"/>
  <c r="M16"/>
  <c r="L16"/>
  <c r="J16"/>
  <c r="N16" s="1"/>
  <c r="G16"/>
  <c r="K16" s="1"/>
  <c r="M15"/>
  <c r="L15"/>
  <c r="J15"/>
  <c r="N15" s="1"/>
  <c r="G15"/>
  <c r="K15" s="1"/>
  <c r="M14"/>
  <c r="L14"/>
  <c r="J14"/>
  <c r="N14" s="1"/>
  <c r="G14"/>
  <c r="K14" s="1"/>
  <c r="M13"/>
  <c r="L13"/>
  <c r="J13"/>
  <c r="N13" s="1"/>
  <c r="G13"/>
  <c r="K13" s="1"/>
  <c r="M12"/>
  <c r="L12"/>
  <c r="J12"/>
  <c r="N12" s="1"/>
  <c r="G12"/>
  <c r="K12" s="1"/>
  <c r="M11"/>
  <c r="L11"/>
  <c r="J11"/>
  <c r="N11" s="1"/>
  <c r="G11"/>
  <c r="K11" s="1"/>
  <c r="M10"/>
  <c r="M47" s="1"/>
  <c r="L10"/>
  <c r="L47" s="1"/>
  <c r="J10"/>
  <c r="G10"/>
  <c r="P9"/>
  <c r="O9"/>
  <c r="I47" i="5"/>
  <c r="H47"/>
  <c r="E47"/>
  <c r="D47"/>
  <c r="B47"/>
  <c r="M46"/>
  <c r="L46"/>
  <c r="J46"/>
  <c r="N46" s="1"/>
  <c r="G46"/>
  <c r="K46" s="1"/>
  <c r="M45"/>
  <c r="L45"/>
  <c r="J45"/>
  <c r="N45" s="1"/>
  <c r="G45"/>
  <c r="K45" s="1"/>
  <c r="M44"/>
  <c r="L44"/>
  <c r="J44"/>
  <c r="N44" s="1"/>
  <c r="G44"/>
  <c r="K44" s="1"/>
  <c r="M43"/>
  <c r="L43"/>
  <c r="J43"/>
  <c r="N43" s="1"/>
  <c r="G43"/>
  <c r="K43" s="1"/>
  <c r="M42"/>
  <c r="L42"/>
  <c r="J42"/>
  <c r="N42" s="1"/>
  <c r="G42"/>
  <c r="K42" s="1"/>
  <c r="M41"/>
  <c r="L41"/>
  <c r="J41"/>
  <c r="N41" s="1"/>
  <c r="G41"/>
  <c r="K41" s="1"/>
  <c r="M40"/>
  <c r="L40"/>
  <c r="J40"/>
  <c r="N40" s="1"/>
  <c r="G40"/>
  <c r="K40" s="1"/>
  <c r="M39"/>
  <c r="L39"/>
  <c r="J39"/>
  <c r="N39" s="1"/>
  <c r="G39"/>
  <c r="K39" s="1"/>
  <c r="M38"/>
  <c r="L38"/>
  <c r="J38"/>
  <c r="N38" s="1"/>
  <c r="G38"/>
  <c r="K38" s="1"/>
  <c r="M37"/>
  <c r="L37"/>
  <c r="J37"/>
  <c r="N37" s="1"/>
  <c r="G37"/>
  <c r="K37" s="1"/>
  <c r="M36"/>
  <c r="L36"/>
  <c r="J36"/>
  <c r="N36" s="1"/>
  <c r="G36"/>
  <c r="K36" s="1"/>
  <c r="M35"/>
  <c r="L35"/>
  <c r="J35"/>
  <c r="N35" s="1"/>
  <c r="G35"/>
  <c r="K35" s="1"/>
  <c r="M34"/>
  <c r="L34"/>
  <c r="J34"/>
  <c r="N34" s="1"/>
  <c r="G34"/>
  <c r="K34" s="1"/>
  <c r="M33"/>
  <c r="L33"/>
  <c r="K33"/>
  <c r="J33"/>
  <c r="N33" s="1"/>
  <c r="M32"/>
  <c r="L32"/>
  <c r="K32"/>
  <c r="J32"/>
  <c r="N32" s="1"/>
  <c r="M31"/>
  <c r="L31"/>
  <c r="K31"/>
  <c r="J31"/>
  <c r="N31" s="1"/>
  <c r="M30"/>
  <c r="L30"/>
  <c r="K30"/>
  <c r="J30"/>
  <c r="N30" s="1"/>
  <c r="M29"/>
  <c r="L29"/>
  <c r="J29"/>
  <c r="N29" s="1"/>
  <c r="G29"/>
  <c r="K29" s="1"/>
  <c r="M28"/>
  <c r="L28"/>
  <c r="J28"/>
  <c r="N28" s="1"/>
  <c r="G28"/>
  <c r="K28" s="1"/>
  <c r="M27"/>
  <c r="L27"/>
  <c r="J27"/>
  <c r="N27" s="1"/>
  <c r="G27"/>
  <c r="K27" s="1"/>
  <c r="M26"/>
  <c r="L26"/>
  <c r="J26"/>
  <c r="N26" s="1"/>
  <c r="G26"/>
  <c r="K26" s="1"/>
  <c r="M25"/>
  <c r="L25"/>
  <c r="J25"/>
  <c r="N25" s="1"/>
  <c r="G25"/>
  <c r="K25" s="1"/>
  <c r="M24"/>
  <c r="L24"/>
  <c r="J24"/>
  <c r="N24" s="1"/>
  <c r="G24"/>
  <c r="K24" s="1"/>
  <c r="M23"/>
  <c r="L23"/>
  <c r="J23"/>
  <c r="N23" s="1"/>
  <c r="G23"/>
  <c r="K23" s="1"/>
  <c r="M22"/>
  <c r="L22"/>
  <c r="J22"/>
  <c r="N22" s="1"/>
  <c r="G22"/>
  <c r="K22" s="1"/>
  <c r="M21"/>
  <c r="L21"/>
  <c r="J21"/>
  <c r="N21" s="1"/>
  <c r="G21"/>
  <c r="K21" s="1"/>
  <c r="M20"/>
  <c r="L20"/>
  <c r="J20"/>
  <c r="N20" s="1"/>
  <c r="G20"/>
  <c r="K20" s="1"/>
  <c r="M19"/>
  <c r="L19"/>
  <c r="J19"/>
  <c r="N19" s="1"/>
  <c r="G19"/>
  <c r="K19" s="1"/>
  <c r="M18"/>
  <c r="L18"/>
  <c r="J18"/>
  <c r="N18" s="1"/>
  <c r="G18"/>
  <c r="K18" s="1"/>
  <c r="M17"/>
  <c r="L17"/>
  <c r="J17"/>
  <c r="N17" s="1"/>
  <c r="G17"/>
  <c r="K17" s="1"/>
  <c r="M16"/>
  <c r="L16"/>
  <c r="J16"/>
  <c r="N16" s="1"/>
  <c r="G16"/>
  <c r="K16" s="1"/>
  <c r="M15"/>
  <c r="L15"/>
  <c r="J15"/>
  <c r="N15" s="1"/>
  <c r="G15"/>
  <c r="K15" s="1"/>
  <c r="M14"/>
  <c r="L14"/>
  <c r="J14"/>
  <c r="N14" s="1"/>
  <c r="G14"/>
  <c r="K14" s="1"/>
  <c r="M13"/>
  <c r="L13"/>
  <c r="J13"/>
  <c r="N13" s="1"/>
  <c r="G13"/>
  <c r="K13" s="1"/>
  <c r="M12"/>
  <c r="L12"/>
  <c r="J12"/>
  <c r="N12" s="1"/>
  <c r="G12"/>
  <c r="K12" s="1"/>
  <c r="M11"/>
  <c r="L11"/>
  <c r="J11"/>
  <c r="N11" s="1"/>
  <c r="G11"/>
  <c r="K11" s="1"/>
  <c r="M10"/>
  <c r="M47" s="1"/>
  <c r="L10"/>
  <c r="J10"/>
  <c r="J47" s="1"/>
  <c r="G10"/>
  <c r="P9"/>
  <c r="O9"/>
  <c r="B47" i="4"/>
  <c r="C47"/>
  <c r="D47"/>
  <c r="E47"/>
  <c r="H47"/>
  <c r="I47"/>
  <c r="B47" i="3"/>
  <c r="C47"/>
  <c r="D47"/>
  <c r="E47"/>
  <c r="H47"/>
  <c r="I47"/>
  <c r="M46" i="4"/>
  <c r="L46"/>
  <c r="J46"/>
  <c r="N46" s="1"/>
  <c r="G46"/>
  <c r="K46" s="1"/>
  <c r="M45"/>
  <c r="L45"/>
  <c r="J45"/>
  <c r="N45" s="1"/>
  <c r="G45"/>
  <c r="K45" s="1"/>
  <c r="M44"/>
  <c r="L44"/>
  <c r="J44"/>
  <c r="N44" s="1"/>
  <c r="G44"/>
  <c r="K44" s="1"/>
  <c r="M43"/>
  <c r="L43"/>
  <c r="J43"/>
  <c r="N43" s="1"/>
  <c r="G43"/>
  <c r="K43" s="1"/>
  <c r="M42"/>
  <c r="L42"/>
  <c r="J42"/>
  <c r="N42" s="1"/>
  <c r="G42"/>
  <c r="K42" s="1"/>
  <c r="M41"/>
  <c r="L41"/>
  <c r="J41"/>
  <c r="N41" s="1"/>
  <c r="G41"/>
  <c r="K41" s="1"/>
  <c r="M40"/>
  <c r="L40"/>
  <c r="J40"/>
  <c r="N40" s="1"/>
  <c r="G40"/>
  <c r="K40" s="1"/>
  <c r="M39"/>
  <c r="L39"/>
  <c r="J39"/>
  <c r="N39" s="1"/>
  <c r="G39"/>
  <c r="K39" s="1"/>
  <c r="M38"/>
  <c r="L38"/>
  <c r="J38"/>
  <c r="N38" s="1"/>
  <c r="G38"/>
  <c r="K38" s="1"/>
  <c r="M37"/>
  <c r="L37"/>
  <c r="J37"/>
  <c r="N37" s="1"/>
  <c r="G37"/>
  <c r="K37" s="1"/>
  <c r="M36"/>
  <c r="L36"/>
  <c r="J36"/>
  <c r="N36" s="1"/>
  <c r="G36"/>
  <c r="K36" s="1"/>
  <c r="M35"/>
  <c r="L35"/>
  <c r="J35"/>
  <c r="N35" s="1"/>
  <c r="G35"/>
  <c r="K35" s="1"/>
  <c r="M34"/>
  <c r="L34"/>
  <c r="J34"/>
  <c r="N34" s="1"/>
  <c r="G34"/>
  <c r="K34" s="1"/>
  <c r="M33"/>
  <c r="L33"/>
  <c r="K33"/>
  <c r="J33"/>
  <c r="N33" s="1"/>
  <c r="M32"/>
  <c r="L32"/>
  <c r="K32"/>
  <c r="J32"/>
  <c r="N32" s="1"/>
  <c r="M31"/>
  <c r="L31"/>
  <c r="K31"/>
  <c r="J31"/>
  <c r="N31" s="1"/>
  <c r="M30"/>
  <c r="L30"/>
  <c r="K30"/>
  <c r="J30"/>
  <c r="N30" s="1"/>
  <c r="M29"/>
  <c r="L29"/>
  <c r="J29"/>
  <c r="N29" s="1"/>
  <c r="G29"/>
  <c r="K29" s="1"/>
  <c r="M28"/>
  <c r="L28"/>
  <c r="J28"/>
  <c r="N28" s="1"/>
  <c r="G28"/>
  <c r="K28" s="1"/>
  <c r="M27"/>
  <c r="L27"/>
  <c r="J27"/>
  <c r="N27" s="1"/>
  <c r="G27"/>
  <c r="K27" s="1"/>
  <c r="M26"/>
  <c r="L26"/>
  <c r="J26"/>
  <c r="N26" s="1"/>
  <c r="G26"/>
  <c r="K26" s="1"/>
  <c r="M25"/>
  <c r="L25"/>
  <c r="J25"/>
  <c r="N25" s="1"/>
  <c r="G25"/>
  <c r="K25" s="1"/>
  <c r="M24"/>
  <c r="L24"/>
  <c r="J24"/>
  <c r="N24" s="1"/>
  <c r="G24"/>
  <c r="K24" s="1"/>
  <c r="M23"/>
  <c r="L23"/>
  <c r="J23"/>
  <c r="N23" s="1"/>
  <c r="G23"/>
  <c r="K23" s="1"/>
  <c r="M22"/>
  <c r="L22"/>
  <c r="J22"/>
  <c r="N22" s="1"/>
  <c r="G22"/>
  <c r="K22" s="1"/>
  <c r="M21"/>
  <c r="L21"/>
  <c r="J21"/>
  <c r="N21" s="1"/>
  <c r="G21"/>
  <c r="K21" s="1"/>
  <c r="M20"/>
  <c r="L20"/>
  <c r="J20"/>
  <c r="N20" s="1"/>
  <c r="G20"/>
  <c r="K20" s="1"/>
  <c r="M19"/>
  <c r="L19"/>
  <c r="J19"/>
  <c r="N19" s="1"/>
  <c r="G19"/>
  <c r="K19" s="1"/>
  <c r="M18"/>
  <c r="L18"/>
  <c r="J18"/>
  <c r="N18" s="1"/>
  <c r="G18"/>
  <c r="K18" s="1"/>
  <c r="M17"/>
  <c r="L17"/>
  <c r="J17"/>
  <c r="N17" s="1"/>
  <c r="G17"/>
  <c r="K17" s="1"/>
  <c r="M16"/>
  <c r="L16"/>
  <c r="J16"/>
  <c r="N16" s="1"/>
  <c r="G16"/>
  <c r="K16" s="1"/>
  <c r="M15"/>
  <c r="L15"/>
  <c r="J15"/>
  <c r="N15" s="1"/>
  <c r="G15"/>
  <c r="K15" s="1"/>
  <c r="M14"/>
  <c r="L14"/>
  <c r="J14"/>
  <c r="N14" s="1"/>
  <c r="G14"/>
  <c r="K14" s="1"/>
  <c r="M13"/>
  <c r="L13"/>
  <c r="J13"/>
  <c r="N13" s="1"/>
  <c r="G13"/>
  <c r="K13" s="1"/>
  <c r="M12"/>
  <c r="L12"/>
  <c r="J12"/>
  <c r="N12" s="1"/>
  <c r="G12"/>
  <c r="K12" s="1"/>
  <c r="M11"/>
  <c r="L11"/>
  <c r="J11"/>
  <c r="N11" s="1"/>
  <c r="G11"/>
  <c r="K11" s="1"/>
  <c r="M10"/>
  <c r="M47" s="1"/>
  <c r="L10"/>
  <c r="L47" s="1"/>
  <c r="J10"/>
  <c r="J47" s="1"/>
  <c r="G10"/>
  <c r="G47" s="1"/>
  <c r="P9"/>
  <c r="O9"/>
  <c r="G10" i="3"/>
  <c r="G20"/>
  <c r="K20" s="1"/>
  <c r="G21"/>
  <c r="K21" s="1"/>
  <c r="G22"/>
  <c r="G23"/>
  <c r="K23" s="1"/>
  <c r="G24"/>
  <c r="K24" s="1"/>
  <c r="G25"/>
  <c r="G26"/>
  <c r="K26" s="1"/>
  <c r="G27"/>
  <c r="K27" s="1"/>
  <c r="G28"/>
  <c r="K28" s="1"/>
  <c r="G29"/>
  <c r="G34"/>
  <c r="K34" s="1"/>
  <c r="J11"/>
  <c r="J12"/>
  <c r="N12" s="1"/>
  <c r="J13"/>
  <c r="J14"/>
  <c r="N14" s="1"/>
  <c r="J15"/>
  <c r="J16"/>
  <c r="N16" s="1"/>
  <c r="J17"/>
  <c r="J18"/>
  <c r="N18" s="1"/>
  <c r="J19"/>
  <c r="J20"/>
  <c r="N20" s="1"/>
  <c r="J21"/>
  <c r="J22"/>
  <c r="J23"/>
  <c r="J24"/>
  <c r="N24" s="1"/>
  <c r="J25"/>
  <c r="J26"/>
  <c r="N26" s="1"/>
  <c r="J27"/>
  <c r="J28"/>
  <c r="N28" s="1"/>
  <c r="J29"/>
  <c r="J30"/>
  <c r="J31"/>
  <c r="J32"/>
  <c r="N32" s="1"/>
  <c r="J33"/>
  <c r="J34"/>
  <c r="N34" s="1"/>
  <c r="J35"/>
  <c r="J36"/>
  <c r="N36" s="1"/>
  <c r="J37"/>
  <c r="N37" s="1"/>
  <c r="J38"/>
  <c r="N38" s="1"/>
  <c r="J39"/>
  <c r="J40"/>
  <c r="N40" s="1"/>
  <c r="J41"/>
  <c r="N41" s="1"/>
  <c r="J10"/>
  <c r="J47" s="1"/>
  <c r="M41"/>
  <c r="L41"/>
  <c r="G41"/>
  <c r="K41" s="1"/>
  <c r="M40"/>
  <c r="L40"/>
  <c r="G40"/>
  <c r="K40" s="1"/>
  <c r="N39"/>
  <c r="M39"/>
  <c r="L39"/>
  <c r="G39"/>
  <c r="K39" s="1"/>
  <c r="M38"/>
  <c r="L38"/>
  <c r="G38"/>
  <c r="K38" s="1"/>
  <c r="M37"/>
  <c r="L37"/>
  <c r="G37"/>
  <c r="K37" s="1"/>
  <c r="M36"/>
  <c r="L36"/>
  <c r="G36"/>
  <c r="K36" s="1"/>
  <c r="N35"/>
  <c r="M35"/>
  <c r="L35"/>
  <c r="G35"/>
  <c r="K35" s="1"/>
  <c r="M34"/>
  <c r="L34"/>
  <c r="N33"/>
  <c r="M33"/>
  <c r="L33"/>
  <c r="K33"/>
  <c r="M32"/>
  <c r="L32"/>
  <c r="K32"/>
  <c r="M31"/>
  <c r="L31"/>
  <c r="K31"/>
  <c r="N30"/>
  <c r="M30"/>
  <c r="L30"/>
  <c r="K30"/>
  <c r="N29"/>
  <c r="M29"/>
  <c r="L29"/>
  <c r="K29"/>
  <c r="M28"/>
  <c r="L28"/>
  <c r="N27"/>
  <c r="M27"/>
  <c r="L27"/>
  <c r="M26"/>
  <c r="L26"/>
  <c r="N25"/>
  <c r="M25"/>
  <c r="L25"/>
  <c r="K25"/>
  <c r="M24"/>
  <c r="L24"/>
  <c r="N23"/>
  <c r="M23"/>
  <c r="L23"/>
  <c r="N22"/>
  <c r="M22"/>
  <c r="L22"/>
  <c r="K22"/>
  <c r="N21"/>
  <c r="M21"/>
  <c r="L21"/>
  <c r="M20"/>
  <c r="L20"/>
  <c r="N19"/>
  <c r="M19"/>
  <c r="L19"/>
  <c r="G19"/>
  <c r="K19" s="1"/>
  <c r="M18"/>
  <c r="L18"/>
  <c r="G18"/>
  <c r="K18" s="1"/>
  <c r="N17"/>
  <c r="M17"/>
  <c r="L17"/>
  <c r="G17"/>
  <c r="K17" s="1"/>
  <c r="M16"/>
  <c r="L16"/>
  <c r="G16"/>
  <c r="K16" s="1"/>
  <c r="N15"/>
  <c r="M15"/>
  <c r="L15"/>
  <c r="G15"/>
  <c r="K15" s="1"/>
  <c r="M14"/>
  <c r="L14"/>
  <c r="G14"/>
  <c r="K14" s="1"/>
  <c r="N13"/>
  <c r="M13"/>
  <c r="L13"/>
  <c r="G13"/>
  <c r="K13" s="1"/>
  <c r="M12"/>
  <c r="L12"/>
  <c r="G12"/>
  <c r="K12" s="1"/>
  <c r="N11"/>
  <c r="M11"/>
  <c r="L11"/>
  <c r="G11"/>
  <c r="K11" s="1"/>
  <c r="M10"/>
  <c r="L10"/>
  <c r="K10"/>
  <c r="P9"/>
  <c r="O9"/>
  <c r="N31"/>
  <c r="N10" i="7"/>
  <c r="P10" s="1"/>
  <c r="K10"/>
  <c r="O10" s="1"/>
  <c r="N10" i="6"/>
  <c r="P10" s="1"/>
  <c r="N10" i="5"/>
  <c r="P10" s="1"/>
  <c r="K10"/>
  <c r="N10" i="4"/>
  <c r="P10" s="1"/>
  <c r="K10"/>
  <c r="O10"/>
  <c r="N10" i="3"/>
  <c r="P10" l="1"/>
  <c r="P11" s="1"/>
  <c r="G47"/>
  <c r="O10" i="5"/>
  <c r="G47"/>
  <c r="L47"/>
  <c r="O11" i="4"/>
  <c r="N47"/>
  <c r="N47" i="5"/>
  <c r="K47"/>
  <c r="O11"/>
  <c r="N47" i="3"/>
  <c r="O12" i="4"/>
  <c r="P11" i="6"/>
  <c r="P12" s="1"/>
  <c r="O11" i="7"/>
  <c r="L47" i="3"/>
  <c r="G47" i="6"/>
  <c r="N47"/>
  <c r="M47" i="3"/>
  <c r="P11" i="4"/>
  <c r="P12" s="1"/>
  <c r="O13"/>
  <c r="O14" s="1"/>
  <c r="P13"/>
  <c r="P14" s="1"/>
  <c r="O15"/>
  <c r="O16" s="1"/>
  <c r="P15"/>
  <c r="P16" s="1"/>
  <c r="O17"/>
  <c r="O18" s="1"/>
  <c r="P17"/>
  <c r="P18" s="1"/>
  <c r="O19"/>
  <c r="O20" s="1"/>
  <c r="P19"/>
  <c r="P20" s="1"/>
  <c r="O21"/>
  <c r="O22" s="1"/>
  <c r="P21"/>
  <c r="P22" s="1"/>
  <c r="O23"/>
  <c r="O24" s="1"/>
  <c r="P23"/>
  <c r="P24" s="1"/>
  <c r="O25"/>
  <c r="O26" s="1"/>
  <c r="P25"/>
  <c r="P26" s="1"/>
  <c r="O27"/>
  <c r="O28" s="1"/>
  <c r="P27"/>
  <c r="P28" s="1"/>
  <c r="O29"/>
  <c r="O30" s="1"/>
  <c r="P29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11" i="5"/>
  <c r="P12" s="1"/>
  <c r="O12"/>
  <c r="O13" s="1"/>
  <c r="P13"/>
  <c r="P14" s="1"/>
  <c r="O14"/>
  <c r="O15" s="1"/>
  <c r="P15"/>
  <c r="P16" s="1"/>
  <c r="O16"/>
  <c r="O17" s="1"/>
  <c r="P17"/>
  <c r="P18" s="1"/>
  <c r="O18"/>
  <c r="O19" s="1"/>
  <c r="P19"/>
  <c r="P20" s="1"/>
  <c r="O20"/>
  <c r="O21" s="1"/>
  <c r="P21"/>
  <c r="P22" s="1"/>
  <c r="O22"/>
  <c r="O23" s="1"/>
  <c r="P23"/>
  <c r="P24" s="1"/>
  <c r="O24"/>
  <c r="O25" s="1"/>
  <c r="P25"/>
  <c r="P26" s="1"/>
  <c r="O26"/>
  <c r="O27" s="1"/>
  <c r="P27"/>
  <c r="P28" s="1"/>
  <c r="O28"/>
  <c r="O29" s="1"/>
  <c r="P29"/>
  <c r="P30" s="1"/>
  <c r="O30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K47" i="3"/>
  <c r="P12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O31" i="4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P31" i="5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13" i="6"/>
  <c r="P14" s="1"/>
  <c r="P15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47" s="1"/>
  <c r="P11" i="7"/>
  <c r="P12" s="1"/>
  <c r="O12"/>
  <c r="O13" s="1"/>
  <c r="P13"/>
  <c r="P14" s="1"/>
  <c r="O14"/>
  <c r="O15" s="1"/>
  <c r="P15"/>
  <c r="P16" s="1"/>
  <c r="O16"/>
  <c r="O17" s="1"/>
  <c r="P17"/>
  <c r="P18" s="1"/>
  <c r="O18"/>
  <c r="O19" s="1"/>
  <c r="P19"/>
  <c r="P20" s="1"/>
  <c r="O20"/>
  <c r="O21" s="1"/>
  <c r="P21"/>
  <c r="P22" s="1"/>
  <c r="O22"/>
  <c r="O23" s="1"/>
  <c r="P23"/>
  <c r="P24" s="1"/>
  <c r="O24"/>
  <c r="O25" s="1"/>
  <c r="P25"/>
  <c r="P26" s="1"/>
  <c r="O26"/>
  <c r="O27" s="1"/>
  <c r="O28" s="1"/>
  <c r="O29" s="1"/>
  <c r="O47" s="1"/>
  <c r="P27"/>
  <c r="P28" s="1"/>
  <c r="P29" s="1"/>
  <c r="P47" s="1"/>
  <c r="N47"/>
  <c r="K47" i="4"/>
  <c r="J47" i="6"/>
  <c r="K47" i="7"/>
  <c r="K10" i="6"/>
  <c r="O10" i="3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10" i="6" l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47" s="1"/>
  <c r="K47"/>
</calcChain>
</file>

<file path=xl/sharedStrings.xml><?xml version="1.0" encoding="utf-8"?>
<sst xmlns="http://schemas.openxmlformats.org/spreadsheetml/2006/main" count="447" uniqueCount="24">
  <si>
    <t>CÁLCULO DE VOLUMES</t>
  </si>
  <si>
    <t>volume já descontado a espessura do pavimento somado a area do escalonamento</t>
  </si>
  <si>
    <t>SEMI-DISTANCIA</t>
  </si>
  <si>
    <t>-</t>
  </si>
  <si>
    <t>CANALETA EXPRESSA</t>
  </si>
  <si>
    <t>MARGINAL ESQUERDA</t>
  </si>
  <si>
    <t>MARGINAL DIREITA</t>
  </si>
  <si>
    <t>LOCAL ESQUERDA</t>
  </si>
  <si>
    <t>LOCAL DIREITA</t>
  </si>
  <si>
    <t>ESTACA</t>
  </si>
  <si>
    <t>ÁREAS (m²)</t>
  </si>
  <si>
    <t>VOLUME (m³)</t>
  </si>
  <si>
    <t>VOLUME UTILIZÁVEL (m³)</t>
  </si>
  <si>
    <t>ORDENADAS ACUM.(m³)</t>
  </si>
  <si>
    <t>CORTE</t>
  </si>
  <si>
    <t>ATERRO</t>
  </si>
  <si>
    <t xml:space="preserve">ATERRO </t>
  </si>
  <si>
    <t xml:space="preserve"> 1ª CAT.</t>
  </si>
  <si>
    <t>2ª CAT.</t>
  </si>
  <si>
    <t>3ª CAT.</t>
  </si>
  <si>
    <t>1ª CAT.</t>
  </si>
  <si>
    <t xml:space="preserve"> 2ª CAT.</t>
  </si>
  <si>
    <t>TRECHO: EST. 640+00,00 A 731+00,00 - LOTE 3</t>
  </si>
  <si>
    <t>RODOVIA: LINHA VERDE NORTE - BR-476 / PR</t>
  </si>
</sst>
</file>

<file path=xl/styles.xml><?xml version="1.0" encoding="utf-8"?>
<styleSheet xmlns="http://schemas.openxmlformats.org/spreadsheetml/2006/main">
  <numFmts count="3">
    <numFmt numFmtId="164" formatCode="0\+000"/>
    <numFmt numFmtId="165" formatCode="0.0"/>
    <numFmt numFmtId="166" formatCode="0.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7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22" applyNumberFormat="0" applyAlignment="0" applyProtection="0"/>
    <xf numFmtId="0" fontId="10" fillId="23" borderId="23" applyNumberFormat="0" applyAlignment="0" applyProtection="0"/>
    <xf numFmtId="0" fontId="11" fillId="0" borderId="24" applyNumberFormat="0" applyFill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2" fillId="30" borderId="22" applyNumberFormat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6" fillId="33" borderId="25" applyNumberFormat="0" applyFont="0" applyAlignment="0" applyProtection="0"/>
    <xf numFmtId="0" fontId="15" fillId="22" borderId="2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20" fillId="0" borderId="28" applyNumberFormat="0" applyFill="0" applyAlignment="0" applyProtection="0"/>
    <xf numFmtId="0" fontId="21" fillId="0" borderId="2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30" applyNumberFormat="0" applyFill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34" borderId="11" xfId="0" applyNumberFormat="1" applyFont="1" applyFill="1" applyBorder="1" applyAlignment="1">
      <alignment horizontal="center"/>
    </xf>
    <xf numFmtId="4" fontId="2" fillId="2" borderId="10" xfId="0" applyNumberFormat="1" applyFont="1" applyFill="1" applyBorder="1" applyAlignment="1">
      <alignment horizontal="center"/>
    </xf>
    <xf numFmtId="0" fontId="1" fillId="0" borderId="12" xfId="0" applyFont="1" applyFill="1" applyBorder="1"/>
    <xf numFmtId="4" fontId="3" fillId="0" borderId="13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0" fontId="24" fillId="0" borderId="0" xfId="0" applyFont="1"/>
    <xf numFmtId="3" fontId="2" fillId="2" borderId="16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2" borderId="11" xfId="0" applyNumberFormat="1" applyFont="1" applyFill="1" applyBorder="1" applyAlignment="1">
      <alignment horizontal="center"/>
    </xf>
    <xf numFmtId="165" fontId="2" fillId="34" borderId="11" xfId="0" applyNumberFormat="1" applyFont="1" applyFill="1" applyBorder="1" applyAlignment="1">
      <alignment horizontal="center"/>
    </xf>
    <xf numFmtId="1" fontId="2" fillId="34" borderId="11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34" borderId="6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0" fontId="25" fillId="0" borderId="0" xfId="0" applyFont="1" applyFill="1"/>
    <xf numFmtId="2" fontId="25" fillId="0" borderId="35" xfId="0" applyNumberFormat="1" applyFont="1" applyFill="1" applyBorder="1" applyAlignment="1">
      <alignment horizontal="center"/>
    </xf>
    <xf numFmtId="165" fontId="25" fillId="0" borderId="35" xfId="0" applyNumberFormat="1" applyFont="1" applyFill="1" applyBorder="1" applyAlignment="1">
      <alignment horizontal="center"/>
    </xf>
    <xf numFmtId="1" fontId="25" fillId="0" borderId="35" xfId="0" applyNumberFormat="1" applyFont="1" applyFill="1" applyBorder="1" applyAlignment="1">
      <alignment horizontal="center"/>
    </xf>
    <xf numFmtId="1" fontId="25" fillId="0" borderId="36" xfId="0" applyNumberFormat="1" applyFont="1" applyFill="1" applyBorder="1" applyAlignment="1">
      <alignment horizontal="center"/>
    </xf>
    <xf numFmtId="165" fontId="5" fillId="0" borderId="37" xfId="0" applyNumberFormat="1" applyFont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 vertical="center"/>
    </xf>
    <xf numFmtId="165" fontId="5" fillId="0" borderId="39" xfId="0" applyNumberFormat="1" applyFont="1" applyBorder="1" applyAlignment="1">
      <alignment horizontal="center" vertical="center"/>
    </xf>
    <xf numFmtId="165" fontId="25" fillId="0" borderId="32" xfId="0" applyNumberFormat="1" applyFont="1" applyFill="1" applyBorder="1" applyAlignment="1">
      <alignment horizontal="center"/>
    </xf>
    <xf numFmtId="165" fontId="25" fillId="0" borderId="32" xfId="0" applyNumberFormat="1" applyFont="1" applyFill="1" applyBorder="1"/>
    <xf numFmtId="1" fontId="25" fillId="0" borderId="32" xfId="0" applyNumberFormat="1" applyFont="1" applyFill="1" applyBorder="1" applyAlignment="1">
      <alignment horizontal="center"/>
    </xf>
    <xf numFmtId="1" fontId="25" fillId="0" borderId="33" xfId="0" applyNumberFormat="1" applyFont="1" applyFill="1" applyBorder="1"/>
    <xf numFmtId="2" fontId="2" fillId="0" borderId="12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166" fontId="23" fillId="0" borderId="17" xfId="0" applyNumberFormat="1" applyFont="1" applyFill="1" applyBorder="1" applyAlignment="1">
      <alignment horizontal="center"/>
    </xf>
    <xf numFmtId="166" fontId="23" fillId="0" borderId="18" xfId="0" applyNumberFormat="1" applyFont="1" applyFill="1" applyBorder="1" applyAlignment="1">
      <alignment horizontal="center"/>
    </xf>
    <xf numFmtId="166" fontId="23" fillId="0" borderId="19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4" xfId="0" applyFont="1" applyFill="1" applyBorder="1"/>
    <xf numFmtId="2" fontId="25" fillId="0" borderId="32" xfId="0" applyNumberFormat="1" applyFont="1" applyFill="1" applyBorder="1" applyAlignment="1">
      <alignment horizontal="center"/>
    </xf>
    <xf numFmtId="2" fontId="25" fillId="0" borderId="32" xfId="0" applyNumberFormat="1" applyFont="1" applyFill="1" applyBorder="1"/>
    <xf numFmtId="165" fontId="25" fillId="0" borderId="32" xfId="0" applyNumberFormat="1" applyFont="1" applyFill="1" applyBorder="1" applyAlignment="1">
      <alignment horizontal="center" vertical="center" wrapText="1"/>
    </xf>
    <xf numFmtId="165" fontId="25" fillId="0" borderId="35" xfId="0" applyNumberFormat="1" applyFont="1" applyFill="1" applyBorder="1" applyAlignment="1">
      <alignment horizontal="center" vertical="center" wrapText="1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 2" xfId="32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1"/>
  <sheetViews>
    <sheetView showGridLines="0" tabSelected="1" zoomScaleSheetLayoutView="100" workbookViewId="0">
      <selection sqref="A1:P1"/>
    </sheetView>
  </sheetViews>
  <sheetFormatPr defaultRowHeight="11.25"/>
  <cols>
    <col min="1" max="1" width="13.140625" style="2" customWidth="1"/>
    <col min="2" max="5" width="8.7109375" style="21" customWidth="1"/>
    <col min="6" max="6" width="9.7109375" style="4" customWidth="1"/>
    <col min="7" max="10" width="8.7109375" style="4" customWidth="1"/>
    <col min="11" max="11" width="8.7109375" style="13" customWidth="1"/>
    <col min="12" max="14" width="8.7109375" style="12" customWidth="1"/>
    <col min="15" max="16" width="9.140625" style="17" customWidth="1"/>
    <col min="17" max="16384" width="9.140625" style="1"/>
  </cols>
  <sheetData>
    <row r="1" spans="1:16" s="28" customFormat="1" ht="16.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 ht="13.5" customHeight="1">
      <c r="A2" s="58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1:16" ht="13.5" customHeight="1">
      <c r="A3" s="58" t="s">
        <v>22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</row>
    <row r="4" spans="1:16" ht="12.75" customHeight="1" thickBo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</row>
    <row r="5" spans="1:16" s="41" customFormat="1" ht="12" customHeight="1">
      <c r="A5" s="61" t="s">
        <v>9</v>
      </c>
      <c r="B5" s="63" t="s">
        <v>10</v>
      </c>
      <c r="C5" s="64"/>
      <c r="D5" s="64"/>
      <c r="E5" s="64"/>
      <c r="F5" s="65" t="s">
        <v>2</v>
      </c>
      <c r="G5" s="49" t="s">
        <v>11</v>
      </c>
      <c r="H5" s="50"/>
      <c r="I5" s="50"/>
      <c r="J5" s="50"/>
      <c r="K5" s="49" t="s">
        <v>12</v>
      </c>
      <c r="L5" s="50"/>
      <c r="M5" s="50"/>
      <c r="N5" s="50"/>
      <c r="O5" s="51" t="s">
        <v>13</v>
      </c>
      <c r="P5" s="52"/>
    </row>
    <row r="6" spans="1:16" s="41" customFormat="1" ht="12" customHeight="1" thickBot="1">
      <c r="A6" s="62"/>
      <c r="B6" s="42" t="s">
        <v>17</v>
      </c>
      <c r="C6" s="42" t="s">
        <v>18</v>
      </c>
      <c r="D6" s="42" t="s">
        <v>19</v>
      </c>
      <c r="E6" s="42" t="s">
        <v>15</v>
      </c>
      <c r="F6" s="66"/>
      <c r="G6" s="43" t="s">
        <v>20</v>
      </c>
      <c r="H6" s="43" t="s">
        <v>18</v>
      </c>
      <c r="I6" s="43" t="s">
        <v>19</v>
      </c>
      <c r="J6" s="43" t="s">
        <v>16</v>
      </c>
      <c r="K6" s="43" t="s">
        <v>17</v>
      </c>
      <c r="L6" s="43" t="s">
        <v>21</v>
      </c>
      <c r="M6" s="43" t="s">
        <v>19</v>
      </c>
      <c r="N6" s="43" t="s">
        <v>15</v>
      </c>
      <c r="O6" s="44" t="s">
        <v>14</v>
      </c>
      <c r="P6" s="45" t="s">
        <v>15</v>
      </c>
    </row>
    <row r="7" spans="1:16" ht="12" hidden="1" customHeight="1" thickBot="1">
      <c r="A7" s="25"/>
      <c r="B7" s="53" t="s">
        <v>1</v>
      </c>
      <c r="C7" s="54"/>
      <c r="D7" s="18"/>
      <c r="E7" s="19"/>
      <c r="F7" s="7"/>
      <c r="G7" s="5"/>
      <c r="H7" s="6"/>
      <c r="I7" s="7"/>
      <c r="J7" s="3"/>
      <c r="K7" s="9"/>
      <c r="L7" s="8"/>
      <c r="M7" s="10"/>
      <c r="N7" s="11"/>
      <c r="O7" s="14"/>
      <c r="P7" s="15"/>
    </row>
    <row r="8" spans="1:16" ht="18" customHeight="1">
      <c r="A8" s="46" t="s">
        <v>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6" ht="12" customHeight="1">
      <c r="A9" s="29">
        <v>767</v>
      </c>
      <c r="B9" s="20">
        <v>0</v>
      </c>
      <c r="C9" s="20" t="s">
        <v>3</v>
      </c>
      <c r="D9" s="20" t="s">
        <v>3</v>
      </c>
      <c r="E9" s="20">
        <v>0</v>
      </c>
      <c r="F9" s="30"/>
      <c r="G9" s="30"/>
      <c r="H9" s="31"/>
      <c r="I9" s="31"/>
      <c r="J9" s="30"/>
      <c r="K9" s="32"/>
      <c r="L9" s="32"/>
      <c r="M9" s="32"/>
      <c r="N9" s="32"/>
      <c r="O9" s="33">
        <f>SUM(K9+L9+M9)</f>
        <v>0</v>
      </c>
      <c r="P9" s="16">
        <f>N9</f>
        <v>0</v>
      </c>
    </row>
    <row r="10" spans="1:16" ht="12" customHeight="1">
      <c r="A10" s="29">
        <v>768</v>
      </c>
      <c r="B10" s="22">
        <v>8.2149999999999999</v>
      </c>
      <c r="C10" s="22" t="s">
        <v>3</v>
      </c>
      <c r="D10" s="22" t="s">
        <v>3</v>
      </c>
      <c r="E10" s="22">
        <v>1.1659999999999999</v>
      </c>
      <c r="F10" s="22">
        <v>10</v>
      </c>
      <c r="G10" s="22">
        <f>SUM(B9+B10)*F10</f>
        <v>82.15</v>
      </c>
      <c r="H10" s="22">
        <v>0</v>
      </c>
      <c r="I10" s="22">
        <v>0</v>
      </c>
      <c r="J10" s="34">
        <f t="shared" ref="J10:J46" si="0">SUM((E9+E10)*F10*1.3)</f>
        <v>15.158000000000001</v>
      </c>
      <c r="K10" s="23">
        <f t="shared" ref="K10:N25" si="1">G10</f>
        <v>82.15</v>
      </c>
      <c r="L10" s="23">
        <f t="shared" si="1"/>
        <v>0</v>
      </c>
      <c r="M10" s="23">
        <f t="shared" si="1"/>
        <v>0</v>
      </c>
      <c r="N10" s="23">
        <f t="shared" si="1"/>
        <v>15.158000000000001</v>
      </c>
      <c r="O10" s="23">
        <f>SUM(K10+L10+M10)+O9</f>
        <v>82.15</v>
      </c>
      <c r="P10" s="24">
        <f>N10+P9</f>
        <v>15.158000000000001</v>
      </c>
    </row>
    <row r="11" spans="1:16" ht="12" customHeight="1">
      <c r="A11" s="29">
        <v>769</v>
      </c>
      <c r="B11" s="22">
        <v>11.409000000000001</v>
      </c>
      <c r="C11" s="22" t="s">
        <v>3</v>
      </c>
      <c r="D11" s="22" t="s">
        <v>3</v>
      </c>
      <c r="E11" s="22">
        <v>0.13300000000000001</v>
      </c>
      <c r="F11" s="22">
        <v>10</v>
      </c>
      <c r="G11" s="22">
        <f>SUM(B10+B11)*F11</f>
        <v>196.24</v>
      </c>
      <c r="H11" s="22">
        <v>0</v>
      </c>
      <c r="I11" s="22">
        <v>0</v>
      </c>
      <c r="J11" s="34">
        <f t="shared" si="0"/>
        <v>16.886999999999997</v>
      </c>
      <c r="K11" s="23">
        <f t="shared" si="1"/>
        <v>196.24</v>
      </c>
      <c r="L11" s="23">
        <f t="shared" si="1"/>
        <v>0</v>
      </c>
      <c r="M11" s="23">
        <f t="shared" si="1"/>
        <v>0</v>
      </c>
      <c r="N11" s="23">
        <f t="shared" si="1"/>
        <v>16.886999999999997</v>
      </c>
      <c r="O11" s="23">
        <f>SUM(K11+L11+M11)+O10</f>
        <v>278.39</v>
      </c>
      <c r="P11" s="24">
        <f>N11+P10</f>
        <v>32.045000000000002</v>
      </c>
    </row>
    <row r="12" spans="1:16" ht="12" customHeight="1">
      <c r="A12" s="29">
        <v>770</v>
      </c>
      <c r="B12" s="22">
        <v>15.46</v>
      </c>
      <c r="C12" s="22" t="s">
        <v>3</v>
      </c>
      <c r="D12" s="22" t="s">
        <v>3</v>
      </c>
      <c r="E12" s="22">
        <v>0</v>
      </c>
      <c r="F12" s="22">
        <v>10</v>
      </c>
      <c r="G12" s="22">
        <f t="shared" ref="G12:G41" si="2">SUM(B11+B12)*F12</f>
        <v>268.69</v>
      </c>
      <c r="H12" s="22">
        <v>0</v>
      </c>
      <c r="I12" s="22">
        <v>0</v>
      </c>
      <c r="J12" s="34">
        <f t="shared" si="0"/>
        <v>1.7290000000000001</v>
      </c>
      <c r="K12" s="23">
        <f t="shared" si="1"/>
        <v>268.69</v>
      </c>
      <c r="L12" s="23">
        <f t="shared" si="1"/>
        <v>0</v>
      </c>
      <c r="M12" s="23">
        <f t="shared" si="1"/>
        <v>0</v>
      </c>
      <c r="N12" s="23">
        <f t="shared" si="1"/>
        <v>1.7290000000000001</v>
      </c>
      <c r="O12" s="23">
        <f t="shared" ref="O12:O32" si="3">SUM(K12+L12+M12)+O11</f>
        <v>547.07999999999993</v>
      </c>
      <c r="P12" s="24">
        <f t="shared" ref="P12:P41" si="4">N12+P11</f>
        <v>33.774000000000001</v>
      </c>
    </row>
    <row r="13" spans="1:16" ht="12" customHeight="1">
      <c r="A13" s="29">
        <v>771</v>
      </c>
      <c r="B13" s="22">
        <v>15.076000000000001</v>
      </c>
      <c r="C13" s="22" t="s">
        <v>3</v>
      </c>
      <c r="D13" s="22" t="s">
        <v>3</v>
      </c>
      <c r="E13" s="22">
        <v>0</v>
      </c>
      <c r="F13" s="22">
        <v>10</v>
      </c>
      <c r="G13" s="22">
        <f t="shared" si="2"/>
        <v>305.36</v>
      </c>
      <c r="H13" s="22">
        <v>0</v>
      </c>
      <c r="I13" s="22">
        <v>0</v>
      </c>
      <c r="J13" s="34">
        <f t="shared" si="0"/>
        <v>0</v>
      </c>
      <c r="K13" s="23">
        <f t="shared" si="1"/>
        <v>305.36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3"/>
        <v>852.43999999999994</v>
      </c>
      <c r="P13" s="24">
        <f t="shared" si="4"/>
        <v>33.774000000000001</v>
      </c>
    </row>
    <row r="14" spans="1:16" ht="12" customHeight="1">
      <c r="A14" s="29">
        <v>772</v>
      </c>
      <c r="B14" s="22">
        <v>12.478999999999999</v>
      </c>
      <c r="C14" s="22" t="s">
        <v>3</v>
      </c>
      <c r="D14" s="22" t="s">
        <v>3</v>
      </c>
      <c r="E14" s="22">
        <v>0</v>
      </c>
      <c r="F14" s="22">
        <v>10</v>
      </c>
      <c r="G14" s="22">
        <f t="shared" si="2"/>
        <v>275.55</v>
      </c>
      <c r="H14" s="22">
        <v>0</v>
      </c>
      <c r="I14" s="22">
        <v>0</v>
      </c>
      <c r="J14" s="34">
        <f t="shared" si="0"/>
        <v>0</v>
      </c>
      <c r="K14" s="23">
        <f t="shared" si="1"/>
        <v>275.55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3"/>
        <v>1127.99</v>
      </c>
      <c r="P14" s="24">
        <f t="shared" si="4"/>
        <v>33.774000000000001</v>
      </c>
    </row>
    <row r="15" spans="1:16" ht="12" customHeight="1">
      <c r="A15" s="29">
        <v>773</v>
      </c>
      <c r="B15" s="22">
        <v>12.683999999999999</v>
      </c>
      <c r="C15" s="22" t="s">
        <v>3</v>
      </c>
      <c r="D15" s="22" t="s">
        <v>3</v>
      </c>
      <c r="E15" s="22">
        <v>0</v>
      </c>
      <c r="F15" s="22">
        <v>10</v>
      </c>
      <c r="G15" s="22">
        <f t="shared" si="2"/>
        <v>251.62999999999997</v>
      </c>
      <c r="H15" s="22">
        <v>0</v>
      </c>
      <c r="I15" s="22">
        <v>0</v>
      </c>
      <c r="J15" s="34">
        <f t="shared" si="0"/>
        <v>0</v>
      </c>
      <c r="K15" s="23">
        <f t="shared" si="1"/>
        <v>251.62999999999997</v>
      </c>
      <c r="L15" s="23">
        <f t="shared" si="1"/>
        <v>0</v>
      </c>
      <c r="M15" s="23">
        <f t="shared" si="1"/>
        <v>0</v>
      </c>
      <c r="N15" s="23">
        <f t="shared" si="1"/>
        <v>0</v>
      </c>
      <c r="O15" s="23">
        <f t="shared" si="3"/>
        <v>1379.62</v>
      </c>
      <c r="P15" s="24">
        <f t="shared" si="4"/>
        <v>33.774000000000001</v>
      </c>
    </row>
    <row r="16" spans="1:16" ht="12" customHeight="1">
      <c r="A16" s="29">
        <v>774</v>
      </c>
      <c r="B16" s="22">
        <v>13.303000000000001</v>
      </c>
      <c r="C16" s="22" t="s">
        <v>3</v>
      </c>
      <c r="D16" s="22" t="s">
        <v>3</v>
      </c>
      <c r="E16" s="22">
        <v>0</v>
      </c>
      <c r="F16" s="22">
        <v>10</v>
      </c>
      <c r="G16" s="22">
        <f t="shared" si="2"/>
        <v>259.87</v>
      </c>
      <c r="H16" s="22">
        <v>0</v>
      </c>
      <c r="I16" s="22">
        <v>0</v>
      </c>
      <c r="J16" s="34">
        <f t="shared" si="0"/>
        <v>0</v>
      </c>
      <c r="K16" s="23">
        <f t="shared" si="1"/>
        <v>259.87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3"/>
        <v>1639.4899999999998</v>
      </c>
      <c r="P16" s="24">
        <f t="shared" si="4"/>
        <v>33.774000000000001</v>
      </c>
    </row>
    <row r="17" spans="1:16" ht="12" customHeight="1">
      <c r="A17" s="29">
        <v>775</v>
      </c>
      <c r="B17" s="22">
        <v>13.359</v>
      </c>
      <c r="C17" s="22" t="s">
        <v>3</v>
      </c>
      <c r="D17" s="22" t="s">
        <v>3</v>
      </c>
      <c r="E17" s="22">
        <v>0</v>
      </c>
      <c r="F17" s="22">
        <v>10</v>
      </c>
      <c r="G17" s="22">
        <f t="shared" si="2"/>
        <v>266.62</v>
      </c>
      <c r="H17" s="22">
        <v>0</v>
      </c>
      <c r="I17" s="22">
        <v>0</v>
      </c>
      <c r="J17" s="34">
        <f t="shared" si="0"/>
        <v>0</v>
      </c>
      <c r="K17" s="23">
        <f t="shared" si="1"/>
        <v>266.62</v>
      </c>
      <c r="L17" s="23">
        <f t="shared" si="1"/>
        <v>0</v>
      </c>
      <c r="M17" s="23">
        <f t="shared" si="1"/>
        <v>0</v>
      </c>
      <c r="N17" s="23">
        <f t="shared" si="1"/>
        <v>0</v>
      </c>
      <c r="O17" s="23">
        <f t="shared" si="3"/>
        <v>1906.1099999999997</v>
      </c>
      <c r="P17" s="24">
        <f t="shared" si="4"/>
        <v>33.774000000000001</v>
      </c>
    </row>
    <row r="18" spans="1:16" ht="12" customHeight="1">
      <c r="A18" s="29">
        <v>776</v>
      </c>
      <c r="B18" s="22">
        <v>11.006</v>
      </c>
      <c r="C18" s="22" t="s">
        <v>3</v>
      </c>
      <c r="D18" s="22" t="s">
        <v>3</v>
      </c>
      <c r="E18" s="22">
        <v>0</v>
      </c>
      <c r="F18" s="22">
        <v>10</v>
      </c>
      <c r="G18" s="22">
        <f t="shared" si="2"/>
        <v>243.65000000000003</v>
      </c>
      <c r="H18" s="22">
        <v>0</v>
      </c>
      <c r="I18" s="22">
        <v>0</v>
      </c>
      <c r="J18" s="34">
        <f t="shared" si="0"/>
        <v>0</v>
      </c>
      <c r="K18" s="23">
        <f t="shared" si="1"/>
        <v>243.65000000000003</v>
      </c>
      <c r="L18" s="23">
        <f t="shared" si="1"/>
        <v>0</v>
      </c>
      <c r="M18" s="23">
        <f t="shared" si="1"/>
        <v>0</v>
      </c>
      <c r="N18" s="23">
        <f t="shared" si="1"/>
        <v>0</v>
      </c>
      <c r="O18" s="23">
        <f t="shared" si="3"/>
        <v>2149.7599999999998</v>
      </c>
      <c r="P18" s="24">
        <f t="shared" si="4"/>
        <v>33.774000000000001</v>
      </c>
    </row>
    <row r="19" spans="1:16" ht="12" customHeight="1">
      <c r="A19" s="29">
        <v>777</v>
      </c>
      <c r="B19" s="22">
        <v>9.5739999999999998</v>
      </c>
      <c r="C19" s="22" t="s">
        <v>3</v>
      </c>
      <c r="D19" s="22" t="s">
        <v>3</v>
      </c>
      <c r="E19" s="22">
        <v>0.14399999999999999</v>
      </c>
      <c r="F19" s="22">
        <v>10</v>
      </c>
      <c r="G19" s="22">
        <f t="shared" si="2"/>
        <v>205.79999999999998</v>
      </c>
      <c r="H19" s="22">
        <v>0</v>
      </c>
      <c r="I19" s="22">
        <v>0</v>
      </c>
      <c r="J19" s="34">
        <f t="shared" si="0"/>
        <v>1.8719999999999999</v>
      </c>
      <c r="K19" s="23">
        <f t="shared" si="1"/>
        <v>205.79999999999998</v>
      </c>
      <c r="L19" s="23">
        <f t="shared" si="1"/>
        <v>0</v>
      </c>
      <c r="M19" s="23">
        <f t="shared" si="1"/>
        <v>0</v>
      </c>
      <c r="N19" s="23">
        <f t="shared" si="1"/>
        <v>1.8719999999999999</v>
      </c>
      <c r="O19" s="23">
        <f t="shared" si="3"/>
        <v>2355.56</v>
      </c>
      <c r="P19" s="24">
        <f t="shared" si="4"/>
        <v>35.646000000000001</v>
      </c>
    </row>
    <row r="20" spans="1:16" ht="12" customHeight="1">
      <c r="A20" s="29">
        <v>778</v>
      </c>
      <c r="B20" s="22">
        <v>8.9689999999999994</v>
      </c>
      <c r="C20" s="22" t="s">
        <v>3</v>
      </c>
      <c r="D20" s="22" t="s">
        <v>3</v>
      </c>
      <c r="E20" s="22">
        <v>0.21</v>
      </c>
      <c r="F20" s="22">
        <v>10</v>
      </c>
      <c r="G20" s="22">
        <f t="shared" si="2"/>
        <v>185.43</v>
      </c>
      <c r="H20" s="22">
        <v>0</v>
      </c>
      <c r="I20" s="22">
        <v>0</v>
      </c>
      <c r="J20" s="34">
        <f t="shared" si="0"/>
        <v>4.6020000000000003</v>
      </c>
      <c r="K20" s="23">
        <f t="shared" si="1"/>
        <v>185.43</v>
      </c>
      <c r="L20" s="23">
        <f t="shared" si="1"/>
        <v>0</v>
      </c>
      <c r="M20" s="23">
        <f t="shared" si="1"/>
        <v>0</v>
      </c>
      <c r="N20" s="23">
        <f t="shared" si="1"/>
        <v>4.6020000000000003</v>
      </c>
      <c r="O20" s="23">
        <f t="shared" si="3"/>
        <v>2540.9899999999998</v>
      </c>
      <c r="P20" s="24">
        <f t="shared" si="4"/>
        <v>40.248000000000005</v>
      </c>
    </row>
    <row r="21" spans="1:16" ht="12" customHeight="1">
      <c r="A21" s="29">
        <v>779</v>
      </c>
      <c r="B21" s="22">
        <v>8.5139999999999993</v>
      </c>
      <c r="C21" s="22" t="s">
        <v>3</v>
      </c>
      <c r="D21" s="22" t="s">
        <v>3</v>
      </c>
      <c r="E21" s="22">
        <v>0.47899999999999998</v>
      </c>
      <c r="F21" s="22">
        <v>10</v>
      </c>
      <c r="G21" s="22">
        <f t="shared" si="2"/>
        <v>174.82999999999998</v>
      </c>
      <c r="H21" s="22">
        <v>0</v>
      </c>
      <c r="I21" s="22">
        <v>0</v>
      </c>
      <c r="J21" s="34">
        <f t="shared" si="0"/>
        <v>8.9570000000000007</v>
      </c>
      <c r="K21" s="23">
        <f t="shared" si="1"/>
        <v>174.82999999999998</v>
      </c>
      <c r="L21" s="23">
        <f t="shared" si="1"/>
        <v>0</v>
      </c>
      <c r="M21" s="23">
        <f t="shared" si="1"/>
        <v>0</v>
      </c>
      <c r="N21" s="23">
        <f t="shared" si="1"/>
        <v>8.9570000000000007</v>
      </c>
      <c r="O21" s="23">
        <f t="shared" si="3"/>
        <v>2715.8199999999997</v>
      </c>
      <c r="P21" s="24">
        <f t="shared" si="4"/>
        <v>49.205000000000005</v>
      </c>
    </row>
    <row r="22" spans="1:16" ht="12" customHeight="1">
      <c r="A22" s="29">
        <v>780</v>
      </c>
      <c r="B22" s="22">
        <v>7.9539999999999997</v>
      </c>
      <c r="C22" s="22" t="s">
        <v>3</v>
      </c>
      <c r="D22" s="22" t="s">
        <v>3</v>
      </c>
      <c r="E22" s="22">
        <v>0.45100000000000001</v>
      </c>
      <c r="F22" s="22">
        <v>10</v>
      </c>
      <c r="G22" s="22">
        <f t="shared" si="2"/>
        <v>164.68</v>
      </c>
      <c r="H22" s="22">
        <v>0</v>
      </c>
      <c r="I22" s="22">
        <v>0</v>
      </c>
      <c r="J22" s="34">
        <f t="shared" si="0"/>
        <v>12.09</v>
      </c>
      <c r="K22" s="23">
        <f t="shared" si="1"/>
        <v>164.68</v>
      </c>
      <c r="L22" s="23">
        <f t="shared" si="1"/>
        <v>0</v>
      </c>
      <c r="M22" s="23">
        <f t="shared" si="1"/>
        <v>0</v>
      </c>
      <c r="N22" s="23">
        <f t="shared" si="1"/>
        <v>12.09</v>
      </c>
      <c r="O22" s="23">
        <f t="shared" si="3"/>
        <v>2880.4999999999995</v>
      </c>
      <c r="P22" s="24">
        <f t="shared" si="4"/>
        <v>61.295000000000002</v>
      </c>
    </row>
    <row r="23" spans="1:16" ht="12" customHeight="1">
      <c r="A23" s="29">
        <v>781</v>
      </c>
      <c r="B23" s="22">
        <v>6.9569999999999999</v>
      </c>
      <c r="C23" s="22" t="s">
        <v>3</v>
      </c>
      <c r="D23" s="22" t="s">
        <v>3</v>
      </c>
      <c r="E23" s="22">
        <v>0.748</v>
      </c>
      <c r="F23" s="22">
        <v>10</v>
      </c>
      <c r="G23" s="22">
        <f t="shared" si="2"/>
        <v>149.10999999999999</v>
      </c>
      <c r="H23" s="22">
        <v>0</v>
      </c>
      <c r="I23" s="22">
        <v>0</v>
      </c>
      <c r="J23" s="34">
        <f t="shared" si="0"/>
        <v>15.587000000000002</v>
      </c>
      <c r="K23" s="23">
        <f t="shared" si="1"/>
        <v>149.10999999999999</v>
      </c>
      <c r="L23" s="23">
        <f t="shared" si="1"/>
        <v>0</v>
      </c>
      <c r="M23" s="23">
        <f t="shared" si="1"/>
        <v>0</v>
      </c>
      <c r="N23" s="23">
        <f t="shared" si="1"/>
        <v>15.587000000000002</v>
      </c>
      <c r="O23" s="23">
        <f t="shared" si="3"/>
        <v>3029.6099999999997</v>
      </c>
      <c r="P23" s="24">
        <f t="shared" si="4"/>
        <v>76.882000000000005</v>
      </c>
    </row>
    <row r="24" spans="1:16" ht="12" customHeight="1">
      <c r="A24" s="29">
        <v>782</v>
      </c>
      <c r="B24" s="22">
        <v>6.5640000000000001</v>
      </c>
      <c r="C24" s="22" t="s">
        <v>3</v>
      </c>
      <c r="D24" s="22" t="s">
        <v>3</v>
      </c>
      <c r="E24" s="22">
        <v>0.91800000000000004</v>
      </c>
      <c r="F24" s="22">
        <v>10</v>
      </c>
      <c r="G24" s="22">
        <f t="shared" si="2"/>
        <v>135.21</v>
      </c>
      <c r="H24" s="22">
        <v>0</v>
      </c>
      <c r="I24" s="22">
        <v>0</v>
      </c>
      <c r="J24" s="34">
        <f t="shared" si="0"/>
        <v>21.658000000000001</v>
      </c>
      <c r="K24" s="23">
        <f t="shared" si="1"/>
        <v>135.21</v>
      </c>
      <c r="L24" s="23">
        <f t="shared" si="1"/>
        <v>0</v>
      </c>
      <c r="M24" s="23">
        <f t="shared" si="1"/>
        <v>0</v>
      </c>
      <c r="N24" s="23">
        <f t="shared" si="1"/>
        <v>21.658000000000001</v>
      </c>
      <c r="O24" s="23">
        <f t="shared" si="3"/>
        <v>3164.8199999999997</v>
      </c>
      <c r="P24" s="24">
        <f t="shared" si="4"/>
        <v>98.54</v>
      </c>
    </row>
    <row r="25" spans="1:16" ht="12" customHeight="1">
      <c r="A25" s="29">
        <v>783</v>
      </c>
      <c r="B25" s="22">
        <v>5.9820000000000002</v>
      </c>
      <c r="C25" s="22" t="s">
        <v>3</v>
      </c>
      <c r="D25" s="22" t="s">
        <v>3</v>
      </c>
      <c r="E25" s="22">
        <v>1.1319999999999999</v>
      </c>
      <c r="F25" s="22">
        <v>10</v>
      </c>
      <c r="G25" s="22">
        <f t="shared" si="2"/>
        <v>125.46</v>
      </c>
      <c r="H25" s="22">
        <v>0</v>
      </c>
      <c r="I25" s="22">
        <v>0</v>
      </c>
      <c r="J25" s="34">
        <f t="shared" si="0"/>
        <v>26.650000000000002</v>
      </c>
      <c r="K25" s="23">
        <f t="shared" si="1"/>
        <v>125.46</v>
      </c>
      <c r="L25" s="23">
        <f t="shared" si="1"/>
        <v>0</v>
      </c>
      <c r="M25" s="23">
        <f t="shared" si="1"/>
        <v>0</v>
      </c>
      <c r="N25" s="23">
        <f t="shared" si="1"/>
        <v>26.650000000000002</v>
      </c>
      <c r="O25" s="23">
        <f t="shared" si="3"/>
        <v>3290.2799999999997</v>
      </c>
      <c r="P25" s="24">
        <f t="shared" si="4"/>
        <v>125.19000000000001</v>
      </c>
    </row>
    <row r="26" spans="1:16" ht="12" customHeight="1">
      <c r="A26" s="29">
        <v>784</v>
      </c>
      <c r="B26" s="22">
        <v>6.6280000000000001</v>
      </c>
      <c r="C26" s="22" t="s">
        <v>3</v>
      </c>
      <c r="D26" s="22" t="s">
        <v>3</v>
      </c>
      <c r="E26" s="22">
        <v>1.1559999999999999</v>
      </c>
      <c r="F26" s="22">
        <v>10</v>
      </c>
      <c r="G26" s="22">
        <f t="shared" si="2"/>
        <v>126.1</v>
      </c>
      <c r="H26" s="22">
        <v>0</v>
      </c>
      <c r="I26" s="22">
        <v>0</v>
      </c>
      <c r="J26" s="34">
        <f t="shared" si="0"/>
        <v>29.744</v>
      </c>
      <c r="K26" s="23">
        <f t="shared" ref="K26:N41" si="5">G26</f>
        <v>126.1</v>
      </c>
      <c r="L26" s="23">
        <f t="shared" si="5"/>
        <v>0</v>
      </c>
      <c r="M26" s="23">
        <f t="shared" si="5"/>
        <v>0</v>
      </c>
      <c r="N26" s="23">
        <f t="shared" si="5"/>
        <v>29.744</v>
      </c>
      <c r="O26" s="23">
        <f t="shared" si="3"/>
        <v>3416.3799999999997</v>
      </c>
      <c r="P26" s="24">
        <f t="shared" si="4"/>
        <v>154.93400000000003</v>
      </c>
    </row>
    <row r="27" spans="1:16" ht="12" customHeight="1">
      <c r="A27" s="29">
        <v>785</v>
      </c>
      <c r="B27" s="22">
        <v>5.5250000000000004</v>
      </c>
      <c r="C27" s="22" t="s">
        <v>3</v>
      </c>
      <c r="D27" s="22" t="s">
        <v>3</v>
      </c>
      <c r="E27" s="22">
        <v>1.2569999999999999</v>
      </c>
      <c r="F27" s="22">
        <v>10</v>
      </c>
      <c r="G27" s="22">
        <f t="shared" si="2"/>
        <v>121.53</v>
      </c>
      <c r="H27" s="22">
        <v>0</v>
      </c>
      <c r="I27" s="22">
        <v>0</v>
      </c>
      <c r="J27" s="34">
        <f t="shared" si="0"/>
        <v>31.369</v>
      </c>
      <c r="K27" s="23">
        <f t="shared" si="5"/>
        <v>121.53</v>
      </c>
      <c r="L27" s="23">
        <f t="shared" si="5"/>
        <v>0</v>
      </c>
      <c r="M27" s="23">
        <f t="shared" si="5"/>
        <v>0</v>
      </c>
      <c r="N27" s="23">
        <f t="shared" si="5"/>
        <v>31.369</v>
      </c>
      <c r="O27" s="23">
        <f t="shared" si="3"/>
        <v>3537.91</v>
      </c>
      <c r="P27" s="24">
        <f t="shared" si="4"/>
        <v>186.30300000000003</v>
      </c>
    </row>
    <row r="28" spans="1:16" ht="12" customHeight="1">
      <c r="A28" s="29">
        <v>786</v>
      </c>
      <c r="B28" s="22">
        <v>6.0730000000000004</v>
      </c>
      <c r="C28" s="22" t="s">
        <v>3</v>
      </c>
      <c r="D28" s="22" t="s">
        <v>3</v>
      </c>
      <c r="E28" s="22">
        <v>1.405</v>
      </c>
      <c r="F28" s="22">
        <v>10</v>
      </c>
      <c r="G28" s="22">
        <f t="shared" si="2"/>
        <v>115.98</v>
      </c>
      <c r="H28" s="22">
        <v>0</v>
      </c>
      <c r="I28" s="22">
        <v>0</v>
      </c>
      <c r="J28" s="34">
        <f t="shared" si="0"/>
        <v>34.605999999999995</v>
      </c>
      <c r="K28" s="23">
        <f t="shared" si="5"/>
        <v>115.98</v>
      </c>
      <c r="L28" s="23">
        <f t="shared" si="5"/>
        <v>0</v>
      </c>
      <c r="M28" s="23">
        <f t="shared" si="5"/>
        <v>0</v>
      </c>
      <c r="N28" s="23">
        <f t="shared" si="5"/>
        <v>34.605999999999995</v>
      </c>
      <c r="O28" s="23">
        <f t="shared" si="3"/>
        <v>3653.89</v>
      </c>
      <c r="P28" s="24">
        <f t="shared" si="4"/>
        <v>220.90900000000002</v>
      </c>
    </row>
    <row r="29" spans="1:16" ht="12" customHeight="1">
      <c r="A29" s="29">
        <v>787</v>
      </c>
      <c r="B29" s="22">
        <v>6.4939999999999998</v>
      </c>
      <c r="C29" s="22" t="s">
        <v>3</v>
      </c>
      <c r="D29" s="22" t="s">
        <v>3</v>
      </c>
      <c r="E29" s="22">
        <v>1.7370000000000001</v>
      </c>
      <c r="F29" s="22">
        <v>10</v>
      </c>
      <c r="G29" s="22">
        <f t="shared" si="2"/>
        <v>125.67</v>
      </c>
      <c r="H29" s="22">
        <v>0</v>
      </c>
      <c r="I29" s="22">
        <v>0</v>
      </c>
      <c r="J29" s="34">
        <f t="shared" si="0"/>
        <v>40.846000000000004</v>
      </c>
      <c r="K29" s="23">
        <f t="shared" si="5"/>
        <v>125.67</v>
      </c>
      <c r="L29" s="23">
        <f t="shared" si="5"/>
        <v>0</v>
      </c>
      <c r="M29" s="23">
        <f t="shared" si="5"/>
        <v>0</v>
      </c>
      <c r="N29" s="23">
        <f t="shared" si="5"/>
        <v>40.846000000000004</v>
      </c>
      <c r="O29" s="23">
        <f t="shared" si="3"/>
        <v>3779.56</v>
      </c>
      <c r="P29" s="24">
        <f t="shared" si="4"/>
        <v>261.755</v>
      </c>
    </row>
    <row r="30" spans="1:16" ht="12" customHeight="1">
      <c r="A30" s="29">
        <v>788</v>
      </c>
      <c r="B30" s="22">
        <v>6.1150000000000002</v>
      </c>
      <c r="C30" s="22" t="s">
        <v>3</v>
      </c>
      <c r="D30" s="22" t="s">
        <v>3</v>
      </c>
      <c r="E30" s="22">
        <v>2.2530000000000001</v>
      </c>
      <c r="F30" s="22">
        <v>10</v>
      </c>
      <c r="G30" s="22">
        <v>0</v>
      </c>
      <c r="H30" s="22">
        <v>0</v>
      </c>
      <c r="I30" s="22">
        <v>0</v>
      </c>
      <c r="J30" s="34">
        <f t="shared" si="0"/>
        <v>51.870000000000012</v>
      </c>
      <c r="K30" s="23">
        <f t="shared" si="5"/>
        <v>0</v>
      </c>
      <c r="L30" s="23">
        <f t="shared" si="5"/>
        <v>0</v>
      </c>
      <c r="M30" s="23">
        <f t="shared" si="5"/>
        <v>0</v>
      </c>
      <c r="N30" s="23">
        <f t="shared" si="5"/>
        <v>51.870000000000012</v>
      </c>
      <c r="O30" s="23">
        <f t="shared" si="3"/>
        <v>3779.56</v>
      </c>
      <c r="P30" s="24">
        <f t="shared" si="4"/>
        <v>313.625</v>
      </c>
    </row>
    <row r="31" spans="1:16" ht="12" customHeight="1">
      <c r="A31" s="29">
        <v>789</v>
      </c>
      <c r="B31" s="22">
        <v>6.0510000000000002</v>
      </c>
      <c r="C31" s="22" t="s">
        <v>3</v>
      </c>
      <c r="D31" s="22" t="s">
        <v>3</v>
      </c>
      <c r="E31" s="22">
        <v>2.3919999999999999</v>
      </c>
      <c r="F31" s="22">
        <v>10</v>
      </c>
      <c r="G31" s="22">
        <v>0</v>
      </c>
      <c r="H31" s="22">
        <v>0</v>
      </c>
      <c r="I31" s="22">
        <v>0</v>
      </c>
      <c r="J31" s="34">
        <f t="shared" si="0"/>
        <v>60.384999999999998</v>
      </c>
      <c r="K31" s="23">
        <f t="shared" si="5"/>
        <v>0</v>
      </c>
      <c r="L31" s="23">
        <f t="shared" si="5"/>
        <v>0</v>
      </c>
      <c r="M31" s="23">
        <f t="shared" si="5"/>
        <v>0</v>
      </c>
      <c r="N31" s="23">
        <f t="shared" si="5"/>
        <v>60.384999999999998</v>
      </c>
      <c r="O31" s="23">
        <f t="shared" si="3"/>
        <v>3779.56</v>
      </c>
      <c r="P31" s="24">
        <f t="shared" si="4"/>
        <v>374.01</v>
      </c>
    </row>
    <row r="32" spans="1:16" ht="12" customHeight="1">
      <c r="A32" s="29">
        <v>790</v>
      </c>
      <c r="B32" s="22">
        <v>5.61</v>
      </c>
      <c r="C32" s="22" t="s">
        <v>3</v>
      </c>
      <c r="D32" s="22" t="s">
        <v>3</v>
      </c>
      <c r="E32" s="22">
        <v>2.621</v>
      </c>
      <c r="F32" s="22">
        <v>10</v>
      </c>
      <c r="G32" s="22">
        <v>0</v>
      </c>
      <c r="H32" s="22">
        <v>0</v>
      </c>
      <c r="I32" s="22">
        <v>0</v>
      </c>
      <c r="J32" s="34">
        <f t="shared" si="0"/>
        <v>65.168999999999997</v>
      </c>
      <c r="K32" s="23">
        <f t="shared" si="5"/>
        <v>0</v>
      </c>
      <c r="L32" s="23">
        <f t="shared" si="5"/>
        <v>0</v>
      </c>
      <c r="M32" s="23">
        <f t="shared" si="5"/>
        <v>0</v>
      </c>
      <c r="N32" s="23">
        <f t="shared" si="5"/>
        <v>65.168999999999997</v>
      </c>
      <c r="O32" s="23">
        <f t="shared" si="3"/>
        <v>3779.56</v>
      </c>
      <c r="P32" s="24">
        <f t="shared" si="4"/>
        <v>439.17899999999997</v>
      </c>
    </row>
    <row r="33" spans="1:16" ht="12" customHeight="1">
      <c r="A33" s="29">
        <v>791</v>
      </c>
      <c r="B33" s="22">
        <v>4.9279999999999999</v>
      </c>
      <c r="C33" s="22" t="s">
        <v>3</v>
      </c>
      <c r="D33" s="22" t="s">
        <v>3</v>
      </c>
      <c r="E33" s="22">
        <v>3.0310000000000001</v>
      </c>
      <c r="F33" s="22">
        <v>10</v>
      </c>
      <c r="G33" s="22">
        <v>0</v>
      </c>
      <c r="H33" s="22">
        <v>0</v>
      </c>
      <c r="I33" s="22">
        <v>0</v>
      </c>
      <c r="J33" s="34">
        <f t="shared" si="0"/>
        <v>73.476000000000013</v>
      </c>
      <c r="K33" s="23">
        <f t="shared" si="5"/>
        <v>0</v>
      </c>
      <c r="L33" s="23">
        <f t="shared" si="5"/>
        <v>0</v>
      </c>
      <c r="M33" s="23">
        <f t="shared" si="5"/>
        <v>0</v>
      </c>
      <c r="N33" s="23">
        <f t="shared" si="5"/>
        <v>73.476000000000013</v>
      </c>
      <c r="O33" s="23">
        <f t="shared" ref="O33:O46" si="6">SUM(K33+L33+M33)+O32</f>
        <v>3779.56</v>
      </c>
      <c r="P33" s="24">
        <f t="shared" si="4"/>
        <v>512.65499999999997</v>
      </c>
    </row>
    <row r="34" spans="1:16" ht="12" customHeight="1">
      <c r="A34" s="29">
        <v>792</v>
      </c>
      <c r="B34" s="22">
        <v>4.0629999999999997</v>
      </c>
      <c r="C34" s="22" t="s">
        <v>3</v>
      </c>
      <c r="D34" s="22" t="s">
        <v>3</v>
      </c>
      <c r="E34" s="22">
        <v>3.843</v>
      </c>
      <c r="F34" s="22">
        <v>10</v>
      </c>
      <c r="G34" s="22">
        <f>B34*F34</f>
        <v>40.629999999999995</v>
      </c>
      <c r="H34" s="22">
        <v>0</v>
      </c>
      <c r="I34" s="22">
        <v>0</v>
      </c>
      <c r="J34" s="34">
        <f t="shared" si="0"/>
        <v>89.362000000000009</v>
      </c>
      <c r="K34" s="23">
        <f t="shared" si="5"/>
        <v>40.629999999999995</v>
      </c>
      <c r="L34" s="23">
        <f t="shared" si="5"/>
        <v>0</v>
      </c>
      <c r="M34" s="23">
        <f t="shared" si="5"/>
        <v>0</v>
      </c>
      <c r="N34" s="23">
        <f t="shared" si="5"/>
        <v>89.362000000000009</v>
      </c>
      <c r="O34" s="23">
        <f t="shared" si="6"/>
        <v>3820.19</v>
      </c>
      <c r="P34" s="24">
        <f t="shared" si="4"/>
        <v>602.01699999999994</v>
      </c>
    </row>
    <row r="35" spans="1:16" ht="12" customHeight="1">
      <c r="A35" s="29">
        <v>793</v>
      </c>
      <c r="B35" s="22">
        <v>3.4569999999999999</v>
      </c>
      <c r="C35" s="22" t="s">
        <v>3</v>
      </c>
      <c r="D35" s="22" t="s">
        <v>3</v>
      </c>
      <c r="E35" s="22">
        <v>4.093</v>
      </c>
      <c r="F35" s="22">
        <v>10</v>
      </c>
      <c r="G35" s="22">
        <f t="shared" si="2"/>
        <v>75.199999999999989</v>
      </c>
      <c r="H35" s="22">
        <v>0</v>
      </c>
      <c r="I35" s="22">
        <v>0</v>
      </c>
      <c r="J35" s="34">
        <f t="shared" si="0"/>
        <v>103.16800000000001</v>
      </c>
      <c r="K35" s="23">
        <f t="shared" si="5"/>
        <v>75.199999999999989</v>
      </c>
      <c r="L35" s="23">
        <f t="shared" si="5"/>
        <v>0</v>
      </c>
      <c r="M35" s="23">
        <f t="shared" si="5"/>
        <v>0</v>
      </c>
      <c r="N35" s="23">
        <f t="shared" si="5"/>
        <v>103.16800000000001</v>
      </c>
      <c r="O35" s="23">
        <f t="shared" si="6"/>
        <v>3895.39</v>
      </c>
      <c r="P35" s="24">
        <f t="shared" si="4"/>
        <v>705.18499999999995</v>
      </c>
    </row>
    <row r="36" spans="1:16" ht="12" customHeight="1">
      <c r="A36" s="29">
        <v>794</v>
      </c>
      <c r="B36" s="22">
        <v>3.4169999999999998</v>
      </c>
      <c r="C36" s="22" t="s">
        <v>3</v>
      </c>
      <c r="D36" s="22" t="s">
        <v>3</v>
      </c>
      <c r="E36" s="22">
        <v>3.8570000000000002</v>
      </c>
      <c r="F36" s="22">
        <v>10</v>
      </c>
      <c r="G36" s="22">
        <f t="shared" si="2"/>
        <v>68.739999999999995</v>
      </c>
      <c r="H36" s="22">
        <v>0</v>
      </c>
      <c r="I36" s="22">
        <v>0</v>
      </c>
      <c r="J36" s="34">
        <f t="shared" si="0"/>
        <v>103.35000000000001</v>
      </c>
      <c r="K36" s="23">
        <f t="shared" si="5"/>
        <v>68.739999999999995</v>
      </c>
      <c r="L36" s="23">
        <f t="shared" si="5"/>
        <v>0</v>
      </c>
      <c r="M36" s="23">
        <f t="shared" si="5"/>
        <v>0</v>
      </c>
      <c r="N36" s="23">
        <f t="shared" si="5"/>
        <v>103.35000000000001</v>
      </c>
      <c r="O36" s="23">
        <f t="shared" si="6"/>
        <v>3964.1299999999997</v>
      </c>
      <c r="P36" s="24">
        <f t="shared" si="4"/>
        <v>808.53499999999997</v>
      </c>
    </row>
    <row r="37" spans="1:16" ht="12" customHeight="1">
      <c r="A37" s="29">
        <v>795</v>
      </c>
      <c r="B37" s="22">
        <v>2.36</v>
      </c>
      <c r="C37" s="22" t="s">
        <v>3</v>
      </c>
      <c r="D37" s="22" t="s">
        <v>3</v>
      </c>
      <c r="E37" s="22">
        <v>4.6390000000000002</v>
      </c>
      <c r="F37" s="22">
        <v>10</v>
      </c>
      <c r="G37" s="22">
        <f t="shared" si="2"/>
        <v>57.769999999999996</v>
      </c>
      <c r="H37" s="22">
        <v>0</v>
      </c>
      <c r="I37" s="22">
        <v>0</v>
      </c>
      <c r="J37" s="34">
        <f t="shared" si="0"/>
        <v>110.44800000000001</v>
      </c>
      <c r="K37" s="23">
        <f t="shared" si="5"/>
        <v>57.769999999999996</v>
      </c>
      <c r="L37" s="23">
        <f t="shared" si="5"/>
        <v>0</v>
      </c>
      <c r="M37" s="23">
        <f t="shared" si="5"/>
        <v>0</v>
      </c>
      <c r="N37" s="23">
        <f t="shared" si="5"/>
        <v>110.44800000000001</v>
      </c>
      <c r="O37" s="23">
        <f t="shared" si="6"/>
        <v>4021.8999999999996</v>
      </c>
      <c r="P37" s="24">
        <f t="shared" si="4"/>
        <v>918.98299999999995</v>
      </c>
    </row>
    <row r="38" spans="1:16" ht="12" customHeight="1">
      <c r="A38" s="29">
        <v>796</v>
      </c>
      <c r="B38" s="22">
        <v>1.9650000000000001</v>
      </c>
      <c r="C38" s="22" t="s">
        <v>3</v>
      </c>
      <c r="D38" s="22" t="s">
        <v>3</v>
      </c>
      <c r="E38" s="22">
        <v>6.0119999999999996</v>
      </c>
      <c r="F38" s="22">
        <v>10</v>
      </c>
      <c r="G38" s="22">
        <f t="shared" si="2"/>
        <v>43.25</v>
      </c>
      <c r="H38" s="22">
        <v>0</v>
      </c>
      <c r="I38" s="22">
        <v>0</v>
      </c>
      <c r="J38" s="34">
        <f t="shared" si="0"/>
        <v>138.46299999999999</v>
      </c>
      <c r="K38" s="23">
        <f t="shared" si="5"/>
        <v>43.25</v>
      </c>
      <c r="L38" s="23">
        <f t="shared" si="5"/>
        <v>0</v>
      </c>
      <c r="M38" s="23">
        <f t="shared" si="5"/>
        <v>0</v>
      </c>
      <c r="N38" s="23">
        <f t="shared" si="5"/>
        <v>138.46299999999999</v>
      </c>
      <c r="O38" s="23">
        <f t="shared" si="6"/>
        <v>4065.1499999999996</v>
      </c>
      <c r="P38" s="24">
        <f t="shared" si="4"/>
        <v>1057.4459999999999</v>
      </c>
    </row>
    <row r="39" spans="1:16" ht="12" customHeight="1">
      <c r="A39" s="29">
        <v>797</v>
      </c>
      <c r="B39" s="22">
        <v>1.639</v>
      </c>
      <c r="C39" s="22" t="s">
        <v>3</v>
      </c>
      <c r="D39" s="22" t="s">
        <v>3</v>
      </c>
      <c r="E39" s="22">
        <v>6.1509999999999998</v>
      </c>
      <c r="F39" s="22">
        <v>10</v>
      </c>
      <c r="G39" s="22">
        <f t="shared" si="2"/>
        <v>36.04</v>
      </c>
      <c r="H39" s="22">
        <v>0</v>
      </c>
      <c r="I39" s="22">
        <v>0</v>
      </c>
      <c r="J39" s="34">
        <f t="shared" si="0"/>
        <v>158.119</v>
      </c>
      <c r="K39" s="23">
        <f t="shared" si="5"/>
        <v>36.04</v>
      </c>
      <c r="L39" s="23">
        <f t="shared" si="5"/>
        <v>0</v>
      </c>
      <c r="M39" s="23">
        <f t="shared" si="5"/>
        <v>0</v>
      </c>
      <c r="N39" s="23">
        <f t="shared" si="5"/>
        <v>158.119</v>
      </c>
      <c r="O39" s="23">
        <f t="shared" si="6"/>
        <v>4101.1899999999996</v>
      </c>
      <c r="P39" s="24">
        <f t="shared" si="4"/>
        <v>1215.5649999999998</v>
      </c>
    </row>
    <row r="40" spans="1:16" ht="12" customHeight="1">
      <c r="A40" s="29">
        <v>798</v>
      </c>
      <c r="B40" s="22">
        <v>1.843</v>
      </c>
      <c r="C40" s="22" t="s">
        <v>3</v>
      </c>
      <c r="D40" s="22" t="s">
        <v>3</v>
      </c>
      <c r="E40" s="22">
        <v>5.45</v>
      </c>
      <c r="F40" s="22">
        <v>10</v>
      </c>
      <c r="G40" s="22">
        <f t="shared" si="2"/>
        <v>34.82</v>
      </c>
      <c r="H40" s="22">
        <v>0</v>
      </c>
      <c r="I40" s="22">
        <v>0</v>
      </c>
      <c r="J40" s="34">
        <f t="shared" si="0"/>
        <v>150.81299999999999</v>
      </c>
      <c r="K40" s="23">
        <f t="shared" si="5"/>
        <v>34.82</v>
      </c>
      <c r="L40" s="23">
        <f t="shared" si="5"/>
        <v>0</v>
      </c>
      <c r="M40" s="23">
        <f t="shared" si="5"/>
        <v>0</v>
      </c>
      <c r="N40" s="23">
        <f t="shared" si="5"/>
        <v>150.81299999999999</v>
      </c>
      <c r="O40" s="23">
        <f t="shared" si="6"/>
        <v>4136.0099999999993</v>
      </c>
      <c r="P40" s="24">
        <f t="shared" si="4"/>
        <v>1366.3779999999997</v>
      </c>
    </row>
    <row r="41" spans="1:16" ht="12" customHeight="1">
      <c r="A41" s="29">
        <v>799</v>
      </c>
      <c r="B41" s="22">
        <v>2.9689999999999999</v>
      </c>
      <c r="C41" s="22" t="s">
        <v>3</v>
      </c>
      <c r="D41" s="22" t="s">
        <v>3</v>
      </c>
      <c r="E41" s="22">
        <v>3.573</v>
      </c>
      <c r="F41" s="22">
        <v>10</v>
      </c>
      <c r="G41" s="22">
        <f t="shared" si="2"/>
        <v>48.11999999999999</v>
      </c>
      <c r="H41" s="22">
        <v>0</v>
      </c>
      <c r="I41" s="22">
        <v>0</v>
      </c>
      <c r="J41" s="34">
        <f t="shared" si="0"/>
        <v>117.29899999999999</v>
      </c>
      <c r="K41" s="23">
        <f t="shared" si="5"/>
        <v>48.11999999999999</v>
      </c>
      <c r="L41" s="23">
        <f t="shared" si="5"/>
        <v>0</v>
      </c>
      <c r="M41" s="23">
        <f t="shared" si="5"/>
        <v>0</v>
      </c>
      <c r="N41" s="23">
        <f t="shared" si="5"/>
        <v>117.29899999999999</v>
      </c>
      <c r="O41" s="23">
        <f t="shared" si="6"/>
        <v>4184.1299999999992</v>
      </c>
      <c r="P41" s="24">
        <f t="shared" si="4"/>
        <v>1483.6769999999997</v>
      </c>
    </row>
    <row r="42" spans="1:16" ht="12" customHeight="1">
      <c r="A42" s="29">
        <v>800</v>
      </c>
      <c r="B42" s="22">
        <v>3.754</v>
      </c>
      <c r="C42" s="22" t="s">
        <v>3</v>
      </c>
      <c r="D42" s="22" t="s">
        <v>3</v>
      </c>
      <c r="E42" s="22">
        <v>2.0779999999999998</v>
      </c>
      <c r="F42" s="22">
        <v>10</v>
      </c>
      <c r="G42" s="22">
        <f>SUM(B41+B42)*F42</f>
        <v>67.23</v>
      </c>
      <c r="H42" s="22">
        <v>0</v>
      </c>
      <c r="I42" s="22">
        <v>0</v>
      </c>
      <c r="J42" s="34">
        <f t="shared" si="0"/>
        <v>73.462999999999994</v>
      </c>
      <c r="K42" s="23">
        <f t="shared" ref="K42:N46" si="7">G42</f>
        <v>67.23</v>
      </c>
      <c r="L42" s="23">
        <f t="shared" si="7"/>
        <v>0</v>
      </c>
      <c r="M42" s="23">
        <f t="shared" si="7"/>
        <v>0</v>
      </c>
      <c r="N42" s="23">
        <f t="shared" si="7"/>
        <v>73.462999999999994</v>
      </c>
      <c r="O42" s="23">
        <f t="shared" si="6"/>
        <v>4251.3599999999988</v>
      </c>
      <c r="P42" s="24">
        <f>N42+P41</f>
        <v>1557.1399999999996</v>
      </c>
    </row>
    <row r="43" spans="1:16" ht="12" customHeight="1">
      <c r="A43" s="29">
        <v>801</v>
      </c>
      <c r="B43" s="22">
        <v>3.835</v>
      </c>
      <c r="C43" s="22" t="s">
        <v>3</v>
      </c>
      <c r="D43" s="22" t="s">
        <v>3</v>
      </c>
      <c r="E43" s="22">
        <v>1.516</v>
      </c>
      <c r="F43" s="22">
        <v>10</v>
      </c>
      <c r="G43" s="22">
        <f>SUM(B42+B43)*F43</f>
        <v>75.89</v>
      </c>
      <c r="H43" s="22">
        <v>0</v>
      </c>
      <c r="I43" s="22">
        <v>0</v>
      </c>
      <c r="J43" s="34">
        <f t="shared" si="0"/>
        <v>46.722000000000001</v>
      </c>
      <c r="K43" s="23">
        <f t="shared" si="7"/>
        <v>75.89</v>
      </c>
      <c r="L43" s="23">
        <f t="shared" si="7"/>
        <v>0</v>
      </c>
      <c r="M43" s="23">
        <f t="shared" si="7"/>
        <v>0</v>
      </c>
      <c r="N43" s="23">
        <f t="shared" si="7"/>
        <v>46.722000000000001</v>
      </c>
      <c r="O43" s="23">
        <f t="shared" si="6"/>
        <v>4327.2499999999991</v>
      </c>
      <c r="P43" s="24">
        <f>N43+P42</f>
        <v>1603.8619999999996</v>
      </c>
    </row>
    <row r="44" spans="1:16" ht="12" customHeight="1">
      <c r="A44" s="29">
        <v>802</v>
      </c>
      <c r="B44" s="22">
        <v>3.2269999999999999</v>
      </c>
      <c r="C44" s="22" t="s">
        <v>3</v>
      </c>
      <c r="D44" s="22" t="s">
        <v>3</v>
      </c>
      <c r="E44" s="22">
        <v>1.595</v>
      </c>
      <c r="F44" s="22">
        <v>10</v>
      </c>
      <c r="G44" s="22">
        <f>SUM(B43+B44)*F44</f>
        <v>70.61999999999999</v>
      </c>
      <c r="H44" s="22">
        <v>0</v>
      </c>
      <c r="I44" s="22">
        <v>0</v>
      </c>
      <c r="J44" s="34">
        <f t="shared" si="0"/>
        <v>40.442999999999998</v>
      </c>
      <c r="K44" s="23">
        <f t="shared" si="7"/>
        <v>70.61999999999999</v>
      </c>
      <c r="L44" s="23">
        <f t="shared" si="7"/>
        <v>0</v>
      </c>
      <c r="M44" s="23">
        <f t="shared" si="7"/>
        <v>0</v>
      </c>
      <c r="N44" s="23">
        <f t="shared" si="7"/>
        <v>40.442999999999998</v>
      </c>
      <c r="O44" s="23">
        <f t="shared" si="6"/>
        <v>4397.869999999999</v>
      </c>
      <c r="P44" s="24">
        <f>N44+P43</f>
        <v>1644.3049999999996</v>
      </c>
    </row>
    <row r="45" spans="1:16" ht="12" customHeight="1">
      <c r="A45" s="29">
        <v>803</v>
      </c>
      <c r="B45" s="22">
        <v>4.3280000000000003</v>
      </c>
      <c r="C45" s="22" t="s">
        <v>3</v>
      </c>
      <c r="D45" s="22" t="s">
        <v>3</v>
      </c>
      <c r="E45" s="22">
        <v>1.4319999999999999</v>
      </c>
      <c r="F45" s="22">
        <v>10</v>
      </c>
      <c r="G45" s="22">
        <f>SUM(B44+B45)*F45</f>
        <v>75.55</v>
      </c>
      <c r="H45" s="22">
        <v>0</v>
      </c>
      <c r="I45" s="22">
        <v>0</v>
      </c>
      <c r="J45" s="34">
        <f t="shared" si="0"/>
        <v>39.351000000000006</v>
      </c>
      <c r="K45" s="23">
        <f t="shared" si="7"/>
        <v>75.55</v>
      </c>
      <c r="L45" s="23">
        <f t="shared" si="7"/>
        <v>0</v>
      </c>
      <c r="M45" s="23">
        <f t="shared" si="7"/>
        <v>0</v>
      </c>
      <c r="N45" s="23">
        <f t="shared" si="7"/>
        <v>39.351000000000006</v>
      </c>
      <c r="O45" s="23">
        <f t="shared" si="6"/>
        <v>4473.4199999999992</v>
      </c>
      <c r="P45" s="24">
        <f>N45+P44</f>
        <v>1683.6559999999997</v>
      </c>
    </row>
    <row r="46" spans="1:16" ht="12" customHeight="1" thickBot="1">
      <c r="A46" s="29">
        <v>804</v>
      </c>
      <c r="B46" s="22">
        <v>0</v>
      </c>
      <c r="C46" s="22"/>
      <c r="D46" s="22"/>
      <c r="E46" s="22">
        <v>0</v>
      </c>
      <c r="F46" s="22">
        <v>10</v>
      </c>
      <c r="G46" s="22">
        <f>SUM(B45+B46)*F46</f>
        <v>43.28</v>
      </c>
      <c r="H46" s="22">
        <v>0</v>
      </c>
      <c r="I46" s="22">
        <v>0</v>
      </c>
      <c r="J46" s="34">
        <f t="shared" si="0"/>
        <v>18.616</v>
      </c>
      <c r="K46" s="23">
        <f t="shared" si="7"/>
        <v>43.28</v>
      </c>
      <c r="L46" s="23">
        <f t="shared" si="7"/>
        <v>0</v>
      </c>
      <c r="M46" s="23">
        <f t="shared" si="7"/>
        <v>0</v>
      </c>
      <c r="N46" s="23">
        <f t="shared" si="7"/>
        <v>18.616</v>
      </c>
      <c r="O46" s="23">
        <f t="shared" si="6"/>
        <v>4516.6999999999989</v>
      </c>
      <c r="P46" s="24">
        <f>N46+P45</f>
        <v>1702.2719999999997</v>
      </c>
    </row>
    <row r="47" spans="1:16" ht="12" customHeight="1" thickBot="1">
      <c r="A47" s="40"/>
      <c r="B47" s="26">
        <f>SUM(B9:B46)</f>
        <v>251.786</v>
      </c>
      <c r="C47" s="26">
        <f>SUM(C9:C46)</f>
        <v>0</v>
      </c>
      <c r="D47" s="26">
        <f>SUM(D9:D46)</f>
        <v>0</v>
      </c>
      <c r="E47" s="26">
        <f>SUM(E9:E46)</f>
        <v>65.472000000000008</v>
      </c>
      <c r="F47" s="26"/>
      <c r="G47" s="26">
        <f t="shared" ref="G47:N47" si="8">SUM(G9:G46)</f>
        <v>4516.6999999999989</v>
      </c>
      <c r="H47" s="26">
        <f t="shared" si="8"/>
        <v>0</v>
      </c>
      <c r="I47" s="26">
        <f t="shared" si="8"/>
        <v>0</v>
      </c>
      <c r="J47" s="26">
        <f t="shared" si="8"/>
        <v>1702.2719999999997</v>
      </c>
      <c r="K47" s="26">
        <f t="shared" si="8"/>
        <v>4516.6999999999989</v>
      </c>
      <c r="L47" s="26">
        <f t="shared" si="8"/>
        <v>0</v>
      </c>
      <c r="M47" s="26">
        <f t="shared" si="8"/>
        <v>0</v>
      </c>
      <c r="N47" s="26">
        <f t="shared" si="8"/>
        <v>1702.2719999999997</v>
      </c>
      <c r="O47" s="26">
        <f>O46</f>
        <v>4516.6999999999989</v>
      </c>
      <c r="P47" s="27">
        <f>P46</f>
        <v>1702.2719999999997</v>
      </c>
    </row>
    <row r="48" spans="1:16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</sheetData>
  <mergeCells count="12">
    <mergeCell ref="A8:P8"/>
    <mergeCell ref="K5:N5"/>
    <mergeCell ref="O5:P5"/>
    <mergeCell ref="B7:C7"/>
    <mergeCell ref="A1:P1"/>
    <mergeCell ref="A2:P2"/>
    <mergeCell ref="A3:P3"/>
    <mergeCell ref="A4:P4"/>
    <mergeCell ref="A5:A6"/>
    <mergeCell ref="B5:E5"/>
    <mergeCell ref="F5:F6"/>
    <mergeCell ref="G5:J5"/>
  </mergeCells>
  <printOptions horizontalCentered="1"/>
  <pageMargins left="0.39370078740157483" right="0.39370078740157483" top="0.98425196850393704" bottom="0.39370078740157483" header="0.51181102362204722" footer="0.11811023622047245"/>
  <pageSetup paperSize="9" scale="90" firstPageNumber="85" orientation="landscape" useFirstPageNumber="1" horizontalDpi="4294967293" verticalDpi="300" r:id="rId1"/>
  <headerFooter alignWithMargins="0">
    <oddFooter>&amp;R&amp;6&amp;F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50"/>
  <sheetViews>
    <sheetView showGridLines="0" tabSelected="1" zoomScaleSheetLayoutView="100" workbookViewId="0">
      <selection sqref="A1:P1"/>
    </sheetView>
  </sheetViews>
  <sheetFormatPr defaultRowHeight="11.25"/>
  <cols>
    <col min="1" max="1" width="13.140625" style="2" customWidth="1"/>
    <col min="2" max="5" width="8.7109375" style="21" customWidth="1"/>
    <col min="6" max="6" width="9.7109375" style="4" customWidth="1"/>
    <col min="7" max="10" width="8.7109375" style="4" customWidth="1"/>
    <col min="11" max="11" width="8.7109375" style="13" customWidth="1"/>
    <col min="12" max="14" width="8.7109375" style="12" customWidth="1"/>
    <col min="15" max="16" width="9.140625" style="17" customWidth="1"/>
    <col min="17" max="16384" width="9.140625" style="1"/>
  </cols>
  <sheetData>
    <row r="1" spans="1:16" s="28" customFormat="1" ht="16.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 ht="13.5" customHeight="1">
      <c r="A2" s="58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1:16" ht="13.5" customHeight="1">
      <c r="A3" s="58" t="s">
        <v>22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</row>
    <row r="4" spans="1:16" ht="12.75" customHeight="1" thickBo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</row>
    <row r="5" spans="1:16" s="41" customFormat="1" ht="12" customHeight="1">
      <c r="A5" s="61" t="s">
        <v>9</v>
      </c>
      <c r="B5" s="63" t="s">
        <v>10</v>
      </c>
      <c r="C5" s="64"/>
      <c r="D5" s="64"/>
      <c r="E5" s="64"/>
      <c r="F5" s="65" t="s">
        <v>2</v>
      </c>
      <c r="G5" s="49" t="s">
        <v>11</v>
      </c>
      <c r="H5" s="50"/>
      <c r="I5" s="50"/>
      <c r="J5" s="50"/>
      <c r="K5" s="49" t="s">
        <v>12</v>
      </c>
      <c r="L5" s="50"/>
      <c r="M5" s="50"/>
      <c r="N5" s="50"/>
      <c r="O5" s="51" t="s">
        <v>13</v>
      </c>
      <c r="P5" s="52"/>
    </row>
    <row r="6" spans="1:16" s="41" customFormat="1" ht="12" customHeight="1" thickBot="1">
      <c r="A6" s="62"/>
      <c r="B6" s="42" t="s">
        <v>17</v>
      </c>
      <c r="C6" s="42" t="s">
        <v>18</v>
      </c>
      <c r="D6" s="42" t="s">
        <v>19</v>
      </c>
      <c r="E6" s="42" t="s">
        <v>15</v>
      </c>
      <c r="F6" s="66"/>
      <c r="G6" s="43" t="s">
        <v>20</v>
      </c>
      <c r="H6" s="43" t="s">
        <v>18</v>
      </c>
      <c r="I6" s="43" t="s">
        <v>19</v>
      </c>
      <c r="J6" s="43" t="s">
        <v>16</v>
      </c>
      <c r="K6" s="43" t="s">
        <v>17</v>
      </c>
      <c r="L6" s="43" t="s">
        <v>21</v>
      </c>
      <c r="M6" s="43" t="s">
        <v>19</v>
      </c>
      <c r="N6" s="43" t="s">
        <v>15</v>
      </c>
      <c r="O6" s="44" t="s">
        <v>14</v>
      </c>
      <c r="P6" s="45" t="s">
        <v>15</v>
      </c>
    </row>
    <row r="7" spans="1:16" ht="12" hidden="1" customHeight="1" thickBot="1">
      <c r="A7" s="25"/>
      <c r="B7" s="53" t="s">
        <v>1</v>
      </c>
      <c r="C7" s="54"/>
      <c r="D7" s="18"/>
      <c r="E7" s="19"/>
      <c r="F7" s="7"/>
      <c r="G7" s="5"/>
      <c r="H7" s="6"/>
      <c r="I7" s="7"/>
      <c r="J7" s="3"/>
      <c r="K7" s="9"/>
      <c r="L7" s="8"/>
      <c r="M7" s="10"/>
      <c r="N7" s="11"/>
      <c r="O7" s="14"/>
      <c r="P7" s="15"/>
    </row>
    <row r="8" spans="1:16" ht="18" customHeight="1">
      <c r="A8" s="46" t="s">
        <v>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6" ht="12" customHeight="1">
      <c r="A9" s="29">
        <v>772</v>
      </c>
      <c r="B9" s="20">
        <v>0</v>
      </c>
      <c r="C9" s="20" t="s">
        <v>3</v>
      </c>
      <c r="D9" s="20" t="s">
        <v>3</v>
      </c>
      <c r="E9" s="20">
        <v>0</v>
      </c>
      <c r="F9" s="30"/>
      <c r="G9" s="30"/>
      <c r="H9" s="31"/>
      <c r="I9" s="31"/>
      <c r="J9" s="30"/>
      <c r="K9" s="32"/>
      <c r="L9" s="32"/>
      <c r="M9" s="32"/>
      <c r="N9" s="32"/>
      <c r="O9" s="33">
        <f>SUM(K9+L9+M9)</f>
        <v>0</v>
      </c>
      <c r="P9" s="16">
        <f>N9</f>
        <v>0</v>
      </c>
    </row>
    <row r="10" spans="1:16" ht="12" customHeight="1">
      <c r="A10" s="29">
        <v>773</v>
      </c>
      <c r="B10" s="22">
        <v>18.57</v>
      </c>
      <c r="C10" s="22" t="s">
        <v>3</v>
      </c>
      <c r="D10" s="22" t="s">
        <v>3</v>
      </c>
      <c r="E10" s="22">
        <v>3.6999999999999998E-2</v>
      </c>
      <c r="F10" s="22">
        <v>10</v>
      </c>
      <c r="G10" s="22">
        <f t="shared" ref="G10:G29" si="0">SUM(B9+B10)*F10</f>
        <v>185.7</v>
      </c>
      <c r="H10" s="22">
        <v>0</v>
      </c>
      <c r="I10" s="22">
        <v>0</v>
      </c>
      <c r="J10" s="34">
        <f>SUM((E9+E10)*F10*1.3)</f>
        <v>0.48099999999999998</v>
      </c>
      <c r="K10" s="23">
        <f t="shared" ref="K10:N25" si="1">G10</f>
        <v>185.7</v>
      </c>
      <c r="L10" s="23">
        <f t="shared" si="1"/>
        <v>0</v>
      </c>
      <c r="M10" s="23">
        <f t="shared" si="1"/>
        <v>0</v>
      </c>
      <c r="N10" s="23">
        <f t="shared" si="1"/>
        <v>0.48099999999999998</v>
      </c>
      <c r="O10" s="23">
        <f>SUM(K10+L10+M10)+O9</f>
        <v>185.7</v>
      </c>
      <c r="P10" s="24">
        <f>N10+P9</f>
        <v>0.48099999999999998</v>
      </c>
    </row>
    <row r="11" spans="1:16" ht="12" customHeight="1">
      <c r="A11" s="29">
        <v>774</v>
      </c>
      <c r="B11" s="22">
        <v>21.254000000000001</v>
      </c>
      <c r="C11" s="22" t="s">
        <v>3</v>
      </c>
      <c r="D11" s="22" t="s">
        <v>3</v>
      </c>
      <c r="E11" s="22">
        <v>0</v>
      </c>
      <c r="F11" s="22">
        <v>10</v>
      </c>
      <c r="G11" s="22">
        <f t="shared" si="0"/>
        <v>398.24</v>
      </c>
      <c r="H11" s="22">
        <v>0</v>
      </c>
      <c r="I11" s="22">
        <v>0</v>
      </c>
      <c r="J11" s="34">
        <f t="shared" ref="J11:J46" si="2">SUM((E10+E11)*F11*1.3)</f>
        <v>0.48099999999999998</v>
      </c>
      <c r="K11" s="23">
        <f t="shared" si="1"/>
        <v>398.24</v>
      </c>
      <c r="L11" s="23">
        <f t="shared" si="1"/>
        <v>0</v>
      </c>
      <c r="M11" s="23">
        <f t="shared" si="1"/>
        <v>0</v>
      </c>
      <c r="N11" s="23">
        <f t="shared" si="1"/>
        <v>0.48099999999999998</v>
      </c>
      <c r="O11" s="23">
        <f>SUM(K11+L11+M11)+O10</f>
        <v>583.94000000000005</v>
      </c>
      <c r="P11" s="24">
        <f>N11+P10</f>
        <v>0.96199999999999997</v>
      </c>
    </row>
    <row r="12" spans="1:16" ht="12" customHeight="1">
      <c r="A12" s="29">
        <v>775</v>
      </c>
      <c r="B12" s="22">
        <v>23.805</v>
      </c>
      <c r="C12" s="22" t="s">
        <v>3</v>
      </c>
      <c r="D12" s="22" t="s">
        <v>3</v>
      </c>
      <c r="E12" s="22">
        <v>0</v>
      </c>
      <c r="F12" s="22">
        <v>10</v>
      </c>
      <c r="G12" s="22">
        <f t="shared" si="0"/>
        <v>450.59</v>
      </c>
      <c r="H12" s="22">
        <v>0</v>
      </c>
      <c r="I12" s="22">
        <v>0</v>
      </c>
      <c r="J12" s="34">
        <f t="shared" si="2"/>
        <v>0</v>
      </c>
      <c r="K12" s="23">
        <f t="shared" si="1"/>
        <v>450.59</v>
      </c>
      <c r="L12" s="23">
        <f t="shared" si="1"/>
        <v>0</v>
      </c>
      <c r="M12" s="23">
        <f t="shared" si="1"/>
        <v>0</v>
      </c>
      <c r="N12" s="23">
        <f t="shared" si="1"/>
        <v>0</v>
      </c>
      <c r="O12" s="23">
        <f t="shared" ref="O12:O32" si="3">SUM(K12+L12+M12)+O11</f>
        <v>1034.53</v>
      </c>
      <c r="P12" s="24">
        <f t="shared" ref="P12:P46" si="4">N12+P11</f>
        <v>0.96199999999999997</v>
      </c>
    </row>
    <row r="13" spans="1:16" ht="12" customHeight="1">
      <c r="A13" s="29">
        <v>776</v>
      </c>
      <c r="B13" s="22">
        <v>25.852</v>
      </c>
      <c r="C13" s="22" t="s">
        <v>3</v>
      </c>
      <c r="D13" s="22" t="s">
        <v>3</v>
      </c>
      <c r="E13" s="22">
        <v>0</v>
      </c>
      <c r="F13" s="22">
        <v>10</v>
      </c>
      <c r="G13" s="22">
        <f t="shared" si="0"/>
        <v>496.56999999999994</v>
      </c>
      <c r="H13" s="22">
        <v>0</v>
      </c>
      <c r="I13" s="22">
        <v>0</v>
      </c>
      <c r="J13" s="34">
        <f t="shared" si="2"/>
        <v>0</v>
      </c>
      <c r="K13" s="23">
        <f t="shared" si="1"/>
        <v>496.56999999999994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3"/>
        <v>1531.1</v>
      </c>
      <c r="P13" s="24">
        <f t="shared" si="4"/>
        <v>0.96199999999999997</v>
      </c>
    </row>
    <row r="14" spans="1:16" ht="12" customHeight="1">
      <c r="A14" s="29">
        <v>777</v>
      </c>
      <c r="B14" s="22">
        <v>26.771000000000001</v>
      </c>
      <c r="C14" s="22" t="s">
        <v>3</v>
      </c>
      <c r="D14" s="22" t="s">
        <v>3</v>
      </c>
      <c r="E14" s="22">
        <v>0</v>
      </c>
      <c r="F14" s="22">
        <v>10</v>
      </c>
      <c r="G14" s="22">
        <f t="shared" si="0"/>
        <v>526.23</v>
      </c>
      <c r="H14" s="22">
        <v>0</v>
      </c>
      <c r="I14" s="22">
        <v>0</v>
      </c>
      <c r="J14" s="34">
        <f t="shared" si="2"/>
        <v>0</v>
      </c>
      <c r="K14" s="23">
        <f t="shared" si="1"/>
        <v>526.23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3"/>
        <v>2057.33</v>
      </c>
      <c r="P14" s="24">
        <f t="shared" si="4"/>
        <v>0.96199999999999997</v>
      </c>
    </row>
    <row r="15" spans="1:16" ht="12" customHeight="1">
      <c r="A15" s="29">
        <v>778</v>
      </c>
      <c r="B15" s="22">
        <v>25.995000000000001</v>
      </c>
      <c r="C15" s="22" t="s">
        <v>3</v>
      </c>
      <c r="D15" s="22" t="s">
        <v>3</v>
      </c>
      <c r="E15" s="22">
        <v>0</v>
      </c>
      <c r="F15" s="22">
        <v>10</v>
      </c>
      <c r="G15" s="22">
        <f t="shared" si="0"/>
        <v>527.66000000000008</v>
      </c>
      <c r="H15" s="22">
        <v>0</v>
      </c>
      <c r="I15" s="22">
        <v>0</v>
      </c>
      <c r="J15" s="34">
        <f t="shared" si="2"/>
        <v>0</v>
      </c>
      <c r="K15" s="23">
        <f t="shared" si="1"/>
        <v>527.66000000000008</v>
      </c>
      <c r="L15" s="23">
        <f t="shared" si="1"/>
        <v>0</v>
      </c>
      <c r="M15" s="23">
        <f t="shared" si="1"/>
        <v>0</v>
      </c>
      <c r="N15" s="23">
        <f t="shared" si="1"/>
        <v>0</v>
      </c>
      <c r="O15" s="23">
        <f t="shared" si="3"/>
        <v>2584.9899999999998</v>
      </c>
      <c r="P15" s="24">
        <f t="shared" si="4"/>
        <v>0.96199999999999997</v>
      </c>
    </row>
    <row r="16" spans="1:16" ht="12" customHeight="1">
      <c r="A16" s="29">
        <v>779</v>
      </c>
      <c r="B16" s="22">
        <v>25.151</v>
      </c>
      <c r="C16" s="22" t="s">
        <v>3</v>
      </c>
      <c r="D16" s="22" t="s">
        <v>3</v>
      </c>
      <c r="E16" s="22">
        <v>0</v>
      </c>
      <c r="F16" s="22">
        <v>10</v>
      </c>
      <c r="G16" s="22">
        <f t="shared" si="0"/>
        <v>511.46000000000004</v>
      </c>
      <c r="H16" s="22">
        <v>0</v>
      </c>
      <c r="I16" s="22">
        <v>0</v>
      </c>
      <c r="J16" s="34">
        <f t="shared" si="2"/>
        <v>0</v>
      </c>
      <c r="K16" s="23">
        <f t="shared" si="1"/>
        <v>511.46000000000004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3"/>
        <v>3096.45</v>
      </c>
      <c r="P16" s="24">
        <f t="shared" si="4"/>
        <v>0.96199999999999997</v>
      </c>
    </row>
    <row r="17" spans="1:16" ht="12" customHeight="1">
      <c r="A17" s="29">
        <v>780</v>
      </c>
      <c r="B17" s="22">
        <v>24.62</v>
      </c>
      <c r="C17" s="22" t="s">
        <v>3</v>
      </c>
      <c r="D17" s="22" t="s">
        <v>3</v>
      </c>
      <c r="E17" s="22">
        <v>0</v>
      </c>
      <c r="F17" s="22">
        <v>10</v>
      </c>
      <c r="G17" s="22">
        <f t="shared" si="0"/>
        <v>497.71000000000004</v>
      </c>
      <c r="H17" s="22">
        <v>0</v>
      </c>
      <c r="I17" s="22">
        <v>0</v>
      </c>
      <c r="J17" s="34">
        <f t="shared" si="2"/>
        <v>0</v>
      </c>
      <c r="K17" s="23">
        <f t="shared" si="1"/>
        <v>497.71000000000004</v>
      </c>
      <c r="L17" s="23">
        <f t="shared" si="1"/>
        <v>0</v>
      </c>
      <c r="M17" s="23">
        <f t="shared" si="1"/>
        <v>0</v>
      </c>
      <c r="N17" s="23">
        <f t="shared" si="1"/>
        <v>0</v>
      </c>
      <c r="O17" s="23">
        <f t="shared" si="3"/>
        <v>3594.16</v>
      </c>
      <c r="P17" s="24">
        <f t="shared" si="4"/>
        <v>0.96199999999999997</v>
      </c>
    </row>
    <row r="18" spans="1:16" ht="12" customHeight="1">
      <c r="A18" s="29">
        <v>781</v>
      </c>
      <c r="B18" s="22">
        <v>24.117999999999999</v>
      </c>
      <c r="C18" s="22" t="s">
        <v>3</v>
      </c>
      <c r="D18" s="22" t="s">
        <v>3</v>
      </c>
      <c r="E18" s="22">
        <v>0</v>
      </c>
      <c r="F18" s="22">
        <v>10</v>
      </c>
      <c r="G18" s="22">
        <f t="shared" si="0"/>
        <v>487.38</v>
      </c>
      <c r="H18" s="22">
        <v>0</v>
      </c>
      <c r="I18" s="22">
        <v>0</v>
      </c>
      <c r="J18" s="34">
        <f t="shared" si="2"/>
        <v>0</v>
      </c>
      <c r="K18" s="23">
        <f t="shared" si="1"/>
        <v>487.38</v>
      </c>
      <c r="L18" s="23">
        <f t="shared" si="1"/>
        <v>0</v>
      </c>
      <c r="M18" s="23">
        <f t="shared" si="1"/>
        <v>0</v>
      </c>
      <c r="N18" s="23">
        <f t="shared" si="1"/>
        <v>0</v>
      </c>
      <c r="O18" s="23">
        <f t="shared" si="3"/>
        <v>4081.54</v>
      </c>
      <c r="P18" s="24">
        <f t="shared" si="4"/>
        <v>0.96199999999999997</v>
      </c>
    </row>
    <row r="19" spans="1:16" ht="12" customHeight="1">
      <c r="A19" s="29">
        <v>782</v>
      </c>
      <c r="B19" s="22">
        <v>23.803999999999998</v>
      </c>
      <c r="C19" s="22" t="s">
        <v>3</v>
      </c>
      <c r="D19" s="22" t="s">
        <v>3</v>
      </c>
      <c r="E19" s="22">
        <v>0</v>
      </c>
      <c r="F19" s="22">
        <v>10</v>
      </c>
      <c r="G19" s="22">
        <f t="shared" si="0"/>
        <v>479.21999999999997</v>
      </c>
      <c r="H19" s="22">
        <v>0</v>
      </c>
      <c r="I19" s="22">
        <v>0</v>
      </c>
      <c r="J19" s="34">
        <f t="shared" si="2"/>
        <v>0</v>
      </c>
      <c r="K19" s="23">
        <f t="shared" si="1"/>
        <v>479.21999999999997</v>
      </c>
      <c r="L19" s="23">
        <f t="shared" si="1"/>
        <v>0</v>
      </c>
      <c r="M19" s="23">
        <f t="shared" si="1"/>
        <v>0</v>
      </c>
      <c r="N19" s="23">
        <f t="shared" si="1"/>
        <v>0</v>
      </c>
      <c r="O19" s="23">
        <f t="shared" si="3"/>
        <v>4560.76</v>
      </c>
      <c r="P19" s="24">
        <f t="shared" si="4"/>
        <v>0.96199999999999997</v>
      </c>
    </row>
    <row r="20" spans="1:16" ht="12" customHeight="1">
      <c r="A20" s="29">
        <v>783</v>
      </c>
      <c r="B20" s="22">
        <v>23.091999999999999</v>
      </c>
      <c r="C20" s="22" t="s">
        <v>3</v>
      </c>
      <c r="D20" s="22" t="s">
        <v>3</v>
      </c>
      <c r="E20" s="22">
        <v>0</v>
      </c>
      <c r="F20" s="22">
        <v>10</v>
      </c>
      <c r="G20" s="22">
        <f t="shared" si="0"/>
        <v>468.96000000000004</v>
      </c>
      <c r="H20" s="22">
        <v>0</v>
      </c>
      <c r="I20" s="22">
        <v>0</v>
      </c>
      <c r="J20" s="34">
        <f t="shared" si="2"/>
        <v>0</v>
      </c>
      <c r="K20" s="23">
        <f t="shared" si="1"/>
        <v>468.96000000000004</v>
      </c>
      <c r="L20" s="23">
        <f t="shared" si="1"/>
        <v>0</v>
      </c>
      <c r="M20" s="23">
        <f t="shared" si="1"/>
        <v>0</v>
      </c>
      <c r="N20" s="23">
        <f t="shared" si="1"/>
        <v>0</v>
      </c>
      <c r="O20" s="23">
        <f t="shared" si="3"/>
        <v>5029.72</v>
      </c>
      <c r="P20" s="24">
        <f t="shared" si="4"/>
        <v>0.96199999999999997</v>
      </c>
    </row>
    <row r="21" spans="1:16" ht="12" customHeight="1">
      <c r="A21" s="29">
        <v>784</v>
      </c>
      <c r="B21" s="22">
        <v>22.616</v>
      </c>
      <c r="C21" s="22" t="s">
        <v>3</v>
      </c>
      <c r="D21" s="22" t="s">
        <v>3</v>
      </c>
      <c r="E21" s="22">
        <v>0</v>
      </c>
      <c r="F21" s="22">
        <v>10</v>
      </c>
      <c r="G21" s="22">
        <f t="shared" si="0"/>
        <v>457.08</v>
      </c>
      <c r="H21" s="22">
        <v>0</v>
      </c>
      <c r="I21" s="22">
        <v>0</v>
      </c>
      <c r="J21" s="34">
        <f t="shared" si="2"/>
        <v>0</v>
      </c>
      <c r="K21" s="23">
        <f t="shared" si="1"/>
        <v>457.08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23">
        <f t="shared" si="3"/>
        <v>5486.8</v>
      </c>
      <c r="P21" s="24">
        <f t="shared" si="4"/>
        <v>0.96199999999999997</v>
      </c>
    </row>
    <row r="22" spans="1:16" ht="12" customHeight="1">
      <c r="A22" s="29">
        <v>785</v>
      </c>
      <c r="B22" s="22">
        <v>22.353000000000002</v>
      </c>
      <c r="C22" s="22" t="s">
        <v>3</v>
      </c>
      <c r="D22" s="22" t="s">
        <v>3</v>
      </c>
      <c r="E22" s="22">
        <v>0</v>
      </c>
      <c r="F22" s="22">
        <v>10</v>
      </c>
      <c r="G22" s="22">
        <f t="shared" si="0"/>
        <v>449.69</v>
      </c>
      <c r="H22" s="22">
        <v>0</v>
      </c>
      <c r="I22" s="22">
        <v>0</v>
      </c>
      <c r="J22" s="34">
        <f t="shared" si="2"/>
        <v>0</v>
      </c>
      <c r="K22" s="23">
        <f t="shared" si="1"/>
        <v>449.69</v>
      </c>
      <c r="L22" s="23">
        <f t="shared" si="1"/>
        <v>0</v>
      </c>
      <c r="M22" s="23">
        <f t="shared" si="1"/>
        <v>0</v>
      </c>
      <c r="N22" s="23">
        <f t="shared" si="1"/>
        <v>0</v>
      </c>
      <c r="O22" s="23">
        <f t="shared" si="3"/>
        <v>5936.49</v>
      </c>
      <c r="P22" s="24">
        <f t="shared" si="4"/>
        <v>0.96199999999999997</v>
      </c>
    </row>
    <row r="23" spans="1:16" ht="12" customHeight="1">
      <c r="A23" s="29">
        <v>786</v>
      </c>
      <c r="B23" s="22">
        <v>21.937000000000001</v>
      </c>
      <c r="C23" s="22" t="s">
        <v>3</v>
      </c>
      <c r="D23" s="22" t="s">
        <v>3</v>
      </c>
      <c r="E23" s="22">
        <v>0</v>
      </c>
      <c r="F23" s="22">
        <v>10</v>
      </c>
      <c r="G23" s="22">
        <f t="shared" si="0"/>
        <v>442.90000000000009</v>
      </c>
      <c r="H23" s="22">
        <v>0</v>
      </c>
      <c r="I23" s="22">
        <v>0</v>
      </c>
      <c r="J23" s="34">
        <f t="shared" si="2"/>
        <v>0</v>
      </c>
      <c r="K23" s="23">
        <f t="shared" si="1"/>
        <v>442.90000000000009</v>
      </c>
      <c r="L23" s="23">
        <f t="shared" si="1"/>
        <v>0</v>
      </c>
      <c r="M23" s="23">
        <f t="shared" si="1"/>
        <v>0</v>
      </c>
      <c r="N23" s="23">
        <f t="shared" si="1"/>
        <v>0</v>
      </c>
      <c r="O23" s="23">
        <f t="shared" si="3"/>
        <v>6379.3899999999994</v>
      </c>
      <c r="P23" s="24">
        <f t="shared" si="4"/>
        <v>0.96199999999999997</v>
      </c>
    </row>
    <row r="24" spans="1:16" ht="12" customHeight="1">
      <c r="A24" s="29">
        <v>787</v>
      </c>
      <c r="B24" s="22">
        <v>21.349</v>
      </c>
      <c r="C24" s="22" t="s">
        <v>3</v>
      </c>
      <c r="D24" s="22" t="s">
        <v>3</v>
      </c>
      <c r="E24" s="22">
        <v>5.0000000000000001E-3</v>
      </c>
      <c r="F24" s="22">
        <v>10</v>
      </c>
      <c r="G24" s="22">
        <f t="shared" si="0"/>
        <v>432.86</v>
      </c>
      <c r="H24" s="22">
        <v>0</v>
      </c>
      <c r="I24" s="22">
        <v>0</v>
      </c>
      <c r="J24" s="34">
        <f t="shared" si="2"/>
        <v>6.5000000000000002E-2</v>
      </c>
      <c r="K24" s="23">
        <f t="shared" si="1"/>
        <v>432.86</v>
      </c>
      <c r="L24" s="23">
        <f t="shared" si="1"/>
        <v>0</v>
      </c>
      <c r="M24" s="23">
        <f t="shared" si="1"/>
        <v>0</v>
      </c>
      <c r="N24" s="23">
        <f t="shared" si="1"/>
        <v>6.5000000000000002E-2</v>
      </c>
      <c r="O24" s="23">
        <f t="shared" si="3"/>
        <v>6812.2499999999991</v>
      </c>
      <c r="P24" s="24">
        <f t="shared" si="4"/>
        <v>1.0269999999999999</v>
      </c>
    </row>
    <row r="25" spans="1:16" ht="12" customHeight="1">
      <c r="A25" s="29">
        <v>788</v>
      </c>
      <c r="B25" s="22">
        <v>20.690999999999999</v>
      </c>
      <c r="C25" s="22" t="s">
        <v>3</v>
      </c>
      <c r="D25" s="22" t="s">
        <v>3</v>
      </c>
      <c r="E25" s="22">
        <v>2.4E-2</v>
      </c>
      <c r="F25" s="22">
        <v>10</v>
      </c>
      <c r="G25" s="22">
        <f t="shared" si="0"/>
        <v>420.4</v>
      </c>
      <c r="H25" s="22">
        <v>0</v>
      </c>
      <c r="I25" s="22">
        <v>0</v>
      </c>
      <c r="J25" s="34">
        <f t="shared" si="2"/>
        <v>0.37700000000000006</v>
      </c>
      <c r="K25" s="23">
        <f t="shared" si="1"/>
        <v>420.4</v>
      </c>
      <c r="L25" s="23">
        <f t="shared" si="1"/>
        <v>0</v>
      </c>
      <c r="M25" s="23">
        <f t="shared" si="1"/>
        <v>0</v>
      </c>
      <c r="N25" s="23">
        <f t="shared" si="1"/>
        <v>0.37700000000000006</v>
      </c>
      <c r="O25" s="23">
        <f t="shared" si="3"/>
        <v>7232.6499999999987</v>
      </c>
      <c r="P25" s="24">
        <f t="shared" si="4"/>
        <v>1.4039999999999999</v>
      </c>
    </row>
    <row r="26" spans="1:16" ht="12" customHeight="1">
      <c r="A26" s="29">
        <v>789</v>
      </c>
      <c r="B26" s="22">
        <v>20.495999999999999</v>
      </c>
      <c r="C26" s="22" t="s">
        <v>3</v>
      </c>
      <c r="D26" s="22" t="s">
        <v>3</v>
      </c>
      <c r="E26" s="22">
        <v>2.4E-2</v>
      </c>
      <c r="F26" s="22">
        <v>10</v>
      </c>
      <c r="G26" s="22">
        <f t="shared" si="0"/>
        <v>411.87</v>
      </c>
      <c r="H26" s="22">
        <v>0</v>
      </c>
      <c r="I26" s="22">
        <v>0</v>
      </c>
      <c r="J26" s="34">
        <f t="shared" si="2"/>
        <v>0.624</v>
      </c>
      <c r="K26" s="23">
        <f t="shared" ref="K26:N46" si="5">G26</f>
        <v>411.87</v>
      </c>
      <c r="L26" s="23">
        <f t="shared" si="5"/>
        <v>0</v>
      </c>
      <c r="M26" s="23">
        <f t="shared" si="5"/>
        <v>0</v>
      </c>
      <c r="N26" s="23">
        <f t="shared" si="5"/>
        <v>0.624</v>
      </c>
      <c r="O26" s="23">
        <f t="shared" si="3"/>
        <v>7644.5199999999986</v>
      </c>
      <c r="P26" s="24">
        <f t="shared" si="4"/>
        <v>2.028</v>
      </c>
    </row>
    <row r="27" spans="1:16" ht="12" customHeight="1">
      <c r="A27" s="29">
        <v>790</v>
      </c>
      <c r="B27" s="22">
        <v>20.024000000000001</v>
      </c>
      <c r="C27" s="22" t="s">
        <v>3</v>
      </c>
      <c r="D27" s="22" t="s">
        <v>3</v>
      </c>
      <c r="E27" s="22">
        <v>3.6999999999999998E-2</v>
      </c>
      <c r="F27" s="22">
        <v>10</v>
      </c>
      <c r="G27" s="22">
        <f t="shared" si="0"/>
        <v>405.19999999999993</v>
      </c>
      <c r="H27" s="22">
        <v>0</v>
      </c>
      <c r="I27" s="22">
        <v>0</v>
      </c>
      <c r="J27" s="34">
        <f t="shared" si="2"/>
        <v>0.79300000000000004</v>
      </c>
      <c r="K27" s="23">
        <f t="shared" si="5"/>
        <v>405.19999999999993</v>
      </c>
      <c r="L27" s="23">
        <f t="shared" si="5"/>
        <v>0</v>
      </c>
      <c r="M27" s="23">
        <f t="shared" si="5"/>
        <v>0</v>
      </c>
      <c r="N27" s="23">
        <f t="shared" si="5"/>
        <v>0.79300000000000004</v>
      </c>
      <c r="O27" s="23">
        <f t="shared" si="3"/>
        <v>8049.7199999999984</v>
      </c>
      <c r="P27" s="24">
        <f t="shared" si="4"/>
        <v>2.8210000000000002</v>
      </c>
    </row>
    <row r="28" spans="1:16" ht="12" customHeight="1">
      <c r="A28" s="29">
        <v>791</v>
      </c>
      <c r="B28" s="22">
        <v>19.986000000000001</v>
      </c>
      <c r="C28" s="22" t="s">
        <v>3</v>
      </c>
      <c r="D28" s="22" t="s">
        <v>3</v>
      </c>
      <c r="E28" s="22">
        <v>3.3000000000000002E-2</v>
      </c>
      <c r="F28" s="22">
        <v>10</v>
      </c>
      <c r="G28" s="22">
        <f t="shared" si="0"/>
        <v>400.1</v>
      </c>
      <c r="H28" s="22">
        <v>0</v>
      </c>
      <c r="I28" s="22">
        <v>0</v>
      </c>
      <c r="J28" s="34">
        <f t="shared" si="2"/>
        <v>0.91000000000000014</v>
      </c>
      <c r="K28" s="23">
        <f t="shared" si="5"/>
        <v>400.1</v>
      </c>
      <c r="L28" s="23">
        <f t="shared" si="5"/>
        <v>0</v>
      </c>
      <c r="M28" s="23">
        <f t="shared" si="5"/>
        <v>0</v>
      </c>
      <c r="N28" s="23">
        <f t="shared" si="5"/>
        <v>0.91000000000000014</v>
      </c>
      <c r="O28" s="23">
        <f t="shared" si="3"/>
        <v>8449.8199999999979</v>
      </c>
      <c r="P28" s="24">
        <f t="shared" si="4"/>
        <v>3.7310000000000003</v>
      </c>
    </row>
    <row r="29" spans="1:16" ht="12" customHeight="1">
      <c r="A29" s="29">
        <v>792</v>
      </c>
      <c r="B29" s="22">
        <v>19.059000000000001</v>
      </c>
      <c r="C29" s="22" t="s">
        <v>3</v>
      </c>
      <c r="D29" s="22" t="s">
        <v>3</v>
      </c>
      <c r="E29" s="22">
        <v>3.9E-2</v>
      </c>
      <c r="F29" s="22">
        <v>10</v>
      </c>
      <c r="G29" s="22">
        <f t="shared" si="0"/>
        <v>390.45000000000005</v>
      </c>
      <c r="H29" s="22">
        <v>0</v>
      </c>
      <c r="I29" s="22">
        <v>0</v>
      </c>
      <c r="J29" s="34">
        <f t="shared" si="2"/>
        <v>0.93600000000000017</v>
      </c>
      <c r="K29" s="23">
        <f t="shared" si="5"/>
        <v>390.45000000000005</v>
      </c>
      <c r="L29" s="23">
        <f t="shared" si="5"/>
        <v>0</v>
      </c>
      <c r="M29" s="23">
        <f t="shared" si="5"/>
        <v>0</v>
      </c>
      <c r="N29" s="23">
        <f t="shared" si="5"/>
        <v>0.93600000000000017</v>
      </c>
      <c r="O29" s="23">
        <f t="shared" si="3"/>
        <v>8840.2699999999986</v>
      </c>
      <c r="P29" s="24">
        <f t="shared" si="4"/>
        <v>4.6670000000000007</v>
      </c>
    </row>
    <row r="30" spans="1:16" ht="12" customHeight="1">
      <c r="A30" s="29">
        <v>793</v>
      </c>
      <c r="B30" s="22">
        <v>18.234000000000002</v>
      </c>
      <c r="C30" s="22" t="s">
        <v>3</v>
      </c>
      <c r="D30" s="22" t="s">
        <v>3</v>
      </c>
      <c r="E30" s="22">
        <v>0.06</v>
      </c>
      <c r="F30" s="22">
        <v>10</v>
      </c>
      <c r="G30" s="22">
        <v>0</v>
      </c>
      <c r="H30" s="22">
        <v>0</v>
      </c>
      <c r="I30" s="22">
        <v>0</v>
      </c>
      <c r="J30" s="34">
        <f t="shared" si="2"/>
        <v>1.2869999999999999</v>
      </c>
      <c r="K30" s="23">
        <f t="shared" si="5"/>
        <v>0</v>
      </c>
      <c r="L30" s="23">
        <f t="shared" si="5"/>
        <v>0</v>
      </c>
      <c r="M30" s="23">
        <f t="shared" si="5"/>
        <v>0</v>
      </c>
      <c r="N30" s="23">
        <f t="shared" si="5"/>
        <v>1.2869999999999999</v>
      </c>
      <c r="O30" s="23">
        <f t="shared" si="3"/>
        <v>8840.2699999999986</v>
      </c>
      <c r="P30" s="24">
        <f t="shared" si="4"/>
        <v>5.9540000000000006</v>
      </c>
    </row>
    <row r="31" spans="1:16" ht="12" customHeight="1">
      <c r="A31" s="29">
        <v>794</v>
      </c>
      <c r="B31" s="22">
        <v>17.446999999999999</v>
      </c>
      <c r="C31" s="22" t="s">
        <v>3</v>
      </c>
      <c r="D31" s="22" t="s">
        <v>3</v>
      </c>
      <c r="E31" s="22">
        <v>6.5000000000000002E-2</v>
      </c>
      <c r="F31" s="22">
        <v>10</v>
      </c>
      <c r="G31" s="22">
        <v>0</v>
      </c>
      <c r="H31" s="22">
        <v>0</v>
      </c>
      <c r="I31" s="22">
        <v>0</v>
      </c>
      <c r="J31" s="34">
        <f t="shared" si="2"/>
        <v>1.625</v>
      </c>
      <c r="K31" s="23">
        <f t="shared" si="5"/>
        <v>0</v>
      </c>
      <c r="L31" s="23">
        <f t="shared" si="5"/>
        <v>0</v>
      </c>
      <c r="M31" s="23">
        <f t="shared" si="5"/>
        <v>0</v>
      </c>
      <c r="N31" s="23">
        <f t="shared" si="5"/>
        <v>1.625</v>
      </c>
      <c r="O31" s="23">
        <f t="shared" si="3"/>
        <v>8840.2699999999986</v>
      </c>
      <c r="P31" s="24">
        <f t="shared" si="4"/>
        <v>7.5790000000000006</v>
      </c>
    </row>
    <row r="32" spans="1:16" ht="12" customHeight="1">
      <c r="A32" s="29">
        <v>795</v>
      </c>
      <c r="B32" s="22">
        <v>16</v>
      </c>
      <c r="C32" s="22" t="s">
        <v>3</v>
      </c>
      <c r="D32" s="22" t="s">
        <v>3</v>
      </c>
      <c r="E32" s="22">
        <v>7.9000000000000001E-2</v>
      </c>
      <c r="F32" s="22">
        <v>10</v>
      </c>
      <c r="G32" s="22">
        <v>0</v>
      </c>
      <c r="H32" s="22">
        <v>0</v>
      </c>
      <c r="I32" s="22">
        <v>0</v>
      </c>
      <c r="J32" s="34">
        <f t="shared" si="2"/>
        <v>1.8720000000000003</v>
      </c>
      <c r="K32" s="23">
        <f t="shared" si="5"/>
        <v>0</v>
      </c>
      <c r="L32" s="23">
        <f t="shared" si="5"/>
        <v>0</v>
      </c>
      <c r="M32" s="23">
        <f t="shared" si="5"/>
        <v>0</v>
      </c>
      <c r="N32" s="23">
        <f t="shared" si="5"/>
        <v>1.8720000000000003</v>
      </c>
      <c r="O32" s="23">
        <f t="shared" si="3"/>
        <v>8840.2699999999986</v>
      </c>
      <c r="P32" s="24">
        <f t="shared" si="4"/>
        <v>9.4510000000000005</v>
      </c>
    </row>
    <row r="33" spans="1:16" ht="12" customHeight="1">
      <c r="A33" s="29">
        <v>796</v>
      </c>
      <c r="B33" s="22">
        <v>15.54</v>
      </c>
      <c r="C33" s="22" t="s">
        <v>3</v>
      </c>
      <c r="D33" s="22" t="s">
        <v>3</v>
      </c>
      <c r="E33" s="22">
        <v>8.6999999999999994E-2</v>
      </c>
      <c r="F33" s="22">
        <v>10</v>
      </c>
      <c r="G33" s="22">
        <v>0</v>
      </c>
      <c r="H33" s="22">
        <v>0</v>
      </c>
      <c r="I33" s="22">
        <v>0</v>
      </c>
      <c r="J33" s="34">
        <f t="shared" si="2"/>
        <v>2.1579999999999995</v>
      </c>
      <c r="K33" s="23">
        <f t="shared" si="5"/>
        <v>0</v>
      </c>
      <c r="L33" s="23">
        <f t="shared" si="5"/>
        <v>0</v>
      </c>
      <c r="M33" s="23">
        <f t="shared" si="5"/>
        <v>0</v>
      </c>
      <c r="N33" s="23">
        <f t="shared" si="5"/>
        <v>2.1579999999999995</v>
      </c>
      <c r="O33" s="23">
        <f>SUM(K33+L33+M33)+O32</f>
        <v>8840.2699999999986</v>
      </c>
      <c r="P33" s="24">
        <f t="shared" si="4"/>
        <v>11.609</v>
      </c>
    </row>
    <row r="34" spans="1:16" ht="12" customHeight="1">
      <c r="A34" s="29">
        <v>797</v>
      </c>
      <c r="B34" s="22">
        <v>9.9740000000000002</v>
      </c>
      <c r="C34" s="22" t="s">
        <v>3</v>
      </c>
      <c r="D34" s="22" t="s">
        <v>3</v>
      </c>
      <c r="E34" s="22">
        <v>1.913</v>
      </c>
      <c r="F34" s="22">
        <v>10</v>
      </c>
      <c r="G34" s="22">
        <f>B34*F34</f>
        <v>99.740000000000009</v>
      </c>
      <c r="H34" s="22">
        <v>0</v>
      </c>
      <c r="I34" s="22">
        <v>0</v>
      </c>
      <c r="J34" s="34">
        <f t="shared" si="2"/>
        <v>26</v>
      </c>
      <c r="K34" s="23">
        <f t="shared" si="5"/>
        <v>99.740000000000009</v>
      </c>
      <c r="L34" s="23">
        <f t="shared" si="5"/>
        <v>0</v>
      </c>
      <c r="M34" s="23">
        <f t="shared" si="5"/>
        <v>0</v>
      </c>
      <c r="N34" s="23">
        <f t="shared" si="5"/>
        <v>26</v>
      </c>
      <c r="O34" s="23">
        <f t="shared" ref="O34:O46" si="6">SUM(K34+L34+M34)+O33</f>
        <v>8940.0099999999984</v>
      </c>
      <c r="P34" s="24">
        <f t="shared" si="4"/>
        <v>37.609000000000002</v>
      </c>
    </row>
    <row r="35" spans="1:16" ht="12" customHeight="1">
      <c r="A35" s="29">
        <v>798</v>
      </c>
      <c r="B35" s="22">
        <v>2.5009999999999999</v>
      </c>
      <c r="C35" s="22" t="s">
        <v>3</v>
      </c>
      <c r="D35" s="22" t="s">
        <v>3</v>
      </c>
      <c r="E35" s="22">
        <v>24.669</v>
      </c>
      <c r="F35" s="22">
        <v>10</v>
      </c>
      <c r="G35" s="22">
        <f t="shared" ref="G35:G46" si="7">SUM(B34+B35)*F35</f>
        <v>124.75</v>
      </c>
      <c r="H35" s="22">
        <v>0</v>
      </c>
      <c r="I35" s="22">
        <v>0</v>
      </c>
      <c r="J35" s="34">
        <f t="shared" si="2"/>
        <v>345.56600000000003</v>
      </c>
      <c r="K35" s="23">
        <f t="shared" si="5"/>
        <v>124.75</v>
      </c>
      <c r="L35" s="23">
        <f t="shared" si="5"/>
        <v>0</v>
      </c>
      <c r="M35" s="23">
        <f t="shared" si="5"/>
        <v>0</v>
      </c>
      <c r="N35" s="23">
        <f t="shared" si="5"/>
        <v>345.56600000000003</v>
      </c>
      <c r="O35" s="23">
        <f t="shared" si="6"/>
        <v>9064.7599999999984</v>
      </c>
      <c r="P35" s="24">
        <f t="shared" si="4"/>
        <v>383.17500000000001</v>
      </c>
    </row>
    <row r="36" spans="1:16" ht="12" customHeight="1">
      <c r="A36" s="29">
        <v>799</v>
      </c>
      <c r="B36" s="22">
        <v>18.268999999999998</v>
      </c>
      <c r="C36" s="22" t="s">
        <v>3</v>
      </c>
      <c r="D36" s="22" t="s">
        <v>3</v>
      </c>
      <c r="E36" s="22">
        <v>4.9000000000000002E-2</v>
      </c>
      <c r="F36" s="22">
        <v>10</v>
      </c>
      <c r="G36" s="22">
        <f t="shared" si="7"/>
        <v>207.7</v>
      </c>
      <c r="H36" s="22">
        <v>0</v>
      </c>
      <c r="I36" s="22">
        <v>0</v>
      </c>
      <c r="J36" s="34">
        <f t="shared" si="2"/>
        <v>321.334</v>
      </c>
      <c r="K36" s="23">
        <f t="shared" si="5"/>
        <v>207.7</v>
      </c>
      <c r="L36" s="23">
        <f t="shared" si="5"/>
        <v>0</v>
      </c>
      <c r="M36" s="23">
        <f t="shared" si="5"/>
        <v>0</v>
      </c>
      <c r="N36" s="23">
        <f t="shared" si="5"/>
        <v>321.334</v>
      </c>
      <c r="O36" s="23">
        <f t="shared" si="6"/>
        <v>9272.4599999999991</v>
      </c>
      <c r="P36" s="24">
        <f t="shared" si="4"/>
        <v>704.50900000000001</v>
      </c>
    </row>
    <row r="37" spans="1:16" ht="12" customHeight="1">
      <c r="A37" s="29">
        <v>800</v>
      </c>
      <c r="B37" s="22">
        <v>17.527999999999999</v>
      </c>
      <c r="C37" s="22" t="s">
        <v>3</v>
      </c>
      <c r="D37" s="22" t="s">
        <v>3</v>
      </c>
      <c r="E37" s="22">
        <v>3.4000000000000002E-2</v>
      </c>
      <c r="F37" s="22">
        <v>10</v>
      </c>
      <c r="G37" s="22">
        <f t="shared" si="7"/>
        <v>357.96999999999997</v>
      </c>
      <c r="H37" s="22">
        <v>0</v>
      </c>
      <c r="I37" s="22">
        <v>0</v>
      </c>
      <c r="J37" s="34">
        <f t="shared" si="2"/>
        <v>1.0790000000000002</v>
      </c>
      <c r="K37" s="23">
        <f t="shared" si="5"/>
        <v>357.96999999999997</v>
      </c>
      <c r="L37" s="23">
        <f t="shared" si="5"/>
        <v>0</v>
      </c>
      <c r="M37" s="23">
        <f t="shared" si="5"/>
        <v>0</v>
      </c>
      <c r="N37" s="23">
        <f t="shared" si="5"/>
        <v>1.0790000000000002</v>
      </c>
      <c r="O37" s="23">
        <f t="shared" si="6"/>
        <v>9630.4299999999985</v>
      </c>
      <c r="P37" s="24">
        <f t="shared" si="4"/>
        <v>705.58799999999997</v>
      </c>
    </row>
    <row r="38" spans="1:16" ht="12" customHeight="1">
      <c r="A38" s="29">
        <v>801</v>
      </c>
      <c r="B38" s="22">
        <v>15.396000000000001</v>
      </c>
      <c r="C38" s="22" t="s">
        <v>3</v>
      </c>
      <c r="D38" s="22" t="s">
        <v>3</v>
      </c>
      <c r="E38" s="22">
        <v>7.5999999999999998E-2</v>
      </c>
      <c r="F38" s="22">
        <v>10</v>
      </c>
      <c r="G38" s="22">
        <f t="shared" si="7"/>
        <v>329.24</v>
      </c>
      <c r="H38" s="22">
        <v>0</v>
      </c>
      <c r="I38" s="22">
        <v>0</v>
      </c>
      <c r="J38" s="34">
        <f t="shared" si="2"/>
        <v>1.4300000000000002</v>
      </c>
      <c r="K38" s="23">
        <f t="shared" si="5"/>
        <v>329.24</v>
      </c>
      <c r="L38" s="23">
        <f t="shared" si="5"/>
        <v>0</v>
      </c>
      <c r="M38" s="23">
        <f t="shared" si="5"/>
        <v>0</v>
      </c>
      <c r="N38" s="23">
        <f t="shared" si="5"/>
        <v>1.4300000000000002</v>
      </c>
      <c r="O38" s="23">
        <f t="shared" si="6"/>
        <v>9959.6699999999983</v>
      </c>
      <c r="P38" s="24">
        <f t="shared" si="4"/>
        <v>707.01799999999992</v>
      </c>
    </row>
    <row r="39" spans="1:16" ht="12" customHeight="1">
      <c r="A39" s="29">
        <v>802</v>
      </c>
      <c r="B39" s="22">
        <v>13.605</v>
      </c>
      <c r="C39" s="22" t="s">
        <v>3</v>
      </c>
      <c r="D39" s="22" t="s">
        <v>3</v>
      </c>
      <c r="E39" s="22">
        <v>0.113</v>
      </c>
      <c r="F39" s="22">
        <v>10</v>
      </c>
      <c r="G39" s="22">
        <f t="shared" si="7"/>
        <v>290.01</v>
      </c>
      <c r="H39" s="22">
        <v>0</v>
      </c>
      <c r="I39" s="22">
        <v>0</v>
      </c>
      <c r="J39" s="34">
        <f t="shared" si="2"/>
        <v>2.4570000000000003</v>
      </c>
      <c r="K39" s="23">
        <f t="shared" si="5"/>
        <v>290.01</v>
      </c>
      <c r="L39" s="23">
        <f t="shared" si="5"/>
        <v>0</v>
      </c>
      <c r="M39" s="23">
        <f t="shared" si="5"/>
        <v>0</v>
      </c>
      <c r="N39" s="23">
        <f t="shared" si="5"/>
        <v>2.4570000000000003</v>
      </c>
      <c r="O39" s="23">
        <f t="shared" si="6"/>
        <v>10249.679999999998</v>
      </c>
      <c r="P39" s="24">
        <f t="shared" si="4"/>
        <v>709.47499999999991</v>
      </c>
    </row>
    <row r="40" spans="1:16" ht="12" customHeight="1">
      <c r="A40" s="29">
        <v>803</v>
      </c>
      <c r="B40" s="22">
        <v>4.7549999999999999</v>
      </c>
      <c r="C40" s="22" t="s">
        <v>3</v>
      </c>
      <c r="D40" s="22" t="s">
        <v>3</v>
      </c>
      <c r="E40" s="22">
        <v>14.177</v>
      </c>
      <c r="F40" s="22">
        <v>10</v>
      </c>
      <c r="G40" s="22">
        <f t="shared" si="7"/>
        <v>183.6</v>
      </c>
      <c r="H40" s="22">
        <v>0</v>
      </c>
      <c r="I40" s="22">
        <v>0</v>
      </c>
      <c r="J40" s="34">
        <f t="shared" si="2"/>
        <v>185.76999999999998</v>
      </c>
      <c r="K40" s="23">
        <f t="shared" si="5"/>
        <v>183.6</v>
      </c>
      <c r="L40" s="23">
        <f t="shared" si="5"/>
        <v>0</v>
      </c>
      <c r="M40" s="23">
        <f t="shared" si="5"/>
        <v>0</v>
      </c>
      <c r="N40" s="23">
        <f t="shared" si="5"/>
        <v>185.76999999999998</v>
      </c>
      <c r="O40" s="23">
        <f t="shared" si="6"/>
        <v>10433.279999999999</v>
      </c>
      <c r="P40" s="24">
        <f t="shared" si="4"/>
        <v>895.24499999999989</v>
      </c>
    </row>
    <row r="41" spans="1:16" ht="12" customHeight="1">
      <c r="A41" s="29">
        <v>804</v>
      </c>
      <c r="B41" s="22">
        <v>11.759</v>
      </c>
      <c r="C41" s="22" t="s">
        <v>3</v>
      </c>
      <c r="D41" s="22" t="s">
        <v>3</v>
      </c>
      <c r="E41" s="22">
        <v>0.16700000000000001</v>
      </c>
      <c r="F41" s="22">
        <v>10</v>
      </c>
      <c r="G41" s="22">
        <f t="shared" si="7"/>
        <v>165.14</v>
      </c>
      <c r="H41" s="22">
        <v>0</v>
      </c>
      <c r="I41" s="22">
        <v>0</v>
      </c>
      <c r="J41" s="34">
        <f t="shared" si="2"/>
        <v>186.47200000000001</v>
      </c>
      <c r="K41" s="23">
        <f t="shared" si="5"/>
        <v>165.14</v>
      </c>
      <c r="L41" s="23">
        <f t="shared" si="5"/>
        <v>0</v>
      </c>
      <c r="M41" s="23">
        <f t="shared" si="5"/>
        <v>0</v>
      </c>
      <c r="N41" s="23">
        <f t="shared" si="5"/>
        <v>186.47200000000001</v>
      </c>
      <c r="O41" s="23">
        <f t="shared" si="6"/>
        <v>10598.419999999998</v>
      </c>
      <c r="P41" s="24">
        <f t="shared" si="4"/>
        <v>1081.7169999999999</v>
      </c>
    </row>
    <row r="42" spans="1:16" ht="12" customHeight="1">
      <c r="A42" s="29">
        <v>805</v>
      </c>
      <c r="B42" s="22">
        <v>15.795</v>
      </c>
      <c r="C42" s="22" t="s">
        <v>3</v>
      </c>
      <c r="D42" s="22" t="s">
        <v>3</v>
      </c>
      <c r="E42" s="22">
        <v>5.2999999999999999E-2</v>
      </c>
      <c r="F42" s="22">
        <v>10</v>
      </c>
      <c r="G42" s="22">
        <f t="shared" si="7"/>
        <v>275.54000000000002</v>
      </c>
      <c r="H42" s="22">
        <v>0</v>
      </c>
      <c r="I42" s="22">
        <v>0</v>
      </c>
      <c r="J42" s="34">
        <f t="shared" si="2"/>
        <v>2.8600000000000003</v>
      </c>
      <c r="K42" s="23">
        <f t="shared" si="5"/>
        <v>275.54000000000002</v>
      </c>
      <c r="L42" s="23">
        <f t="shared" si="5"/>
        <v>0</v>
      </c>
      <c r="M42" s="23">
        <f t="shared" si="5"/>
        <v>0</v>
      </c>
      <c r="N42" s="23">
        <f t="shared" si="5"/>
        <v>2.8600000000000003</v>
      </c>
      <c r="O42" s="23">
        <f t="shared" si="6"/>
        <v>10873.96</v>
      </c>
      <c r="P42" s="24">
        <f t="shared" si="4"/>
        <v>1084.5769999999998</v>
      </c>
    </row>
    <row r="43" spans="1:16" ht="12" customHeight="1">
      <c r="A43" s="29">
        <v>806</v>
      </c>
      <c r="B43" s="22">
        <v>18.484999999999999</v>
      </c>
      <c r="C43" s="22" t="s">
        <v>3</v>
      </c>
      <c r="D43" s="22" t="s">
        <v>3</v>
      </c>
      <c r="E43" s="22">
        <v>1.0999999999999999E-2</v>
      </c>
      <c r="F43" s="22">
        <v>10</v>
      </c>
      <c r="G43" s="22">
        <f t="shared" si="7"/>
        <v>342.8</v>
      </c>
      <c r="H43" s="22">
        <v>0</v>
      </c>
      <c r="I43" s="22">
        <v>0</v>
      </c>
      <c r="J43" s="34">
        <f t="shared" si="2"/>
        <v>0.83200000000000007</v>
      </c>
      <c r="K43" s="23">
        <f t="shared" si="5"/>
        <v>342.8</v>
      </c>
      <c r="L43" s="23">
        <f t="shared" si="5"/>
        <v>0</v>
      </c>
      <c r="M43" s="23">
        <f t="shared" si="5"/>
        <v>0</v>
      </c>
      <c r="N43" s="23">
        <f t="shared" si="5"/>
        <v>0.83200000000000007</v>
      </c>
      <c r="O43" s="23">
        <f t="shared" si="6"/>
        <v>11216.759999999998</v>
      </c>
      <c r="P43" s="24">
        <f t="shared" si="4"/>
        <v>1085.4089999999999</v>
      </c>
    </row>
    <row r="44" spans="1:16" ht="12" customHeight="1">
      <c r="A44" s="29">
        <v>807</v>
      </c>
      <c r="B44" s="22">
        <v>19.722000000000001</v>
      </c>
      <c r="C44" s="22" t="s">
        <v>3</v>
      </c>
      <c r="D44" s="22" t="s">
        <v>3</v>
      </c>
      <c r="E44" s="22">
        <v>0</v>
      </c>
      <c r="F44" s="22">
        <v>10</v>
      </c>
      <c r="G44" s="22">
        <f t="shared" si="7"/>
        <v>382.07</v>
      </c>
      <c r="H44" s="22">
        <v>0</v>
      </c>
      <c r="I44" s="22">
        <v>0</v>
      </c>
      <c r="J44" s="34">
        <f t="shared" si="2"/>
        <v>0.14299999999999999</v>
      </c>
      <c r="K44" s="23">
        <f t="shared" si="5"/>
        <v>382.07</v>
      </c>
      <c r="L44" s="23">
        <f t="shared" si="5"/>
        <v>0</v>
      </c>
      <c r="M44" s="23">
        <f t="shared" si="5"/>
        <v>0</v>
      </c>
      <c r="N44" s="23">
        <f t="shared" si="5"/>
        <v>0.14299999999999999</v>
      </c>
      <c r="O44" s="23">
        <f t="shared" si="6"/>
        <v>11598.829999999998</v>
      </c>
      <c r="P44" s="24">
        <f t="shared" si="4"/>
        <v>1085.5519999999999</v>
      </c>
    </row>
    <row r="45" spans="1:16" ht="12" customHeight="1">
      <c r="A45" s="29">
        <v>808</v>
      </c>
      <c r="B45" s="22">
        <v>19.760999999999999</v>
      </c>
      <c r="C45" s="22" t="s">
        <v>3</v>
      </c>
      <c r="D45" s="22" t="s">
        <v>3</v>
      </c>
      <c r="E45" s="22">
        <v>3.0000000000000001E-3</v>
      </c>
      <c r="F45" s="22">
        <v>10</v>
      </c>
      <c r="G45" s="22">
        <f t="shared" si="7"/>
        <v>394.83000000000004</v>
      </c>
      <c r="H45" s="22">
        <v>0</v>
      </c>
      <c r="I45" s="22">
        <v>0</v>
      </c>
      <c r="J45" s="23">
        <f t="shared" si="2"/>
        <v>3.9E-2</v>
      </c>
      <c r="K45" s="23">
        <f t="shared" si="5"/>
        <v>394.83000000000004</v>
      </c>
      <c r="L45" s="23">
        <f t="shared" si="5"/>
        <v>0</v>
      </c>
      <c r="M45" s="23">
        <f t="shared" si="5"/>
        <v>0</v>
      </c>
      <c r="N45" s="23">
        <f t="shared" si="5"/>
        <v>3.9E-2</v>
      </c>
      <c r="O45" s="23">
        <f t="shared" si="6"/>
        <v>11993.659999999998</v>
      </c>
      <c r="P45" s="24">
        <f t="shared" si="4"/>
        <v>1085.5909999999999</v>
      </c>
    </row>
    <row r="46" spans="1:16" ht="12" customHeight="1" thickBot="1">
      <c r="A46" s="29">
        <v>809</v>
      </c>
      <c r="B46" s="22">
        <v>0</v>
      </c>
      <c r="C46" s="22" t="s">
        <v>3</v>
      </c>
      <c r="D46" s="22" t="s">
        <v>3</v>
      </c>
      <c r="E46" s="22">
        <v>0</v>
      </c>
      <c r="F46" s="22">
        <v>10</v>
      </c>
      <c r="G46" s="22">
        <f t="shared" si="7"/>
        <v>197.60999999999999</v>
      </c>
      <c r="H46" s="22">
        <v>0</v>
      </c>
      <c r="I46" s="22">
        <v>0</v>
      </c>
      <c r="J46" s="34">
        <f t="shared" si="2"/>
        <v>3.9E-2</v>
      </c>
      <c r="K46" s="23">
        <f t="shared" si="5"/>
        <v>197.60999999999999</v>
      </c>
      <c r="L46" s="23">
        <f t="shared" si="5"/>
        <v>0</v>
      </c>
      <c r="M46" s="23">
        <f t="shared" si="5"/>
        <v>0</v>
      </c>
      <c r="N46" s="23">
        <f t="shared" si="5"/>
        <v>3.9E-2</v>
      </c>
      <c r="O46" s="23">
        <f t="shared" si="6"/>
        <v>12191.269999999999</v>
      </c>
      <c r="P46" s="24">
        <f t="shared" si="4"/>
        <v>1085.6299999999999</v>
      </c>
    </row>
    <row r="47" spans="1:16" ht="12" customHeight="1" thickBot="1">
      <c r="A47" s="40"/>
      <c r="B47" s="26">
        <f>SUM(B9:B46)</f>
        <v>686.31399999999985</v>
      </c>
      <c r="C47" s="26">
        <f>SUM(C9:C46)</f>
        <v>0</v>
      </c>
      <c r="D47" s="26">
        <f>SUM(D9:D46)</f>
        <v>0</v>
      </c>
      <c r="E47" s="26">
        <f>SUM(E9:E46)</f>
        <v>41.755000000000003</v>
      </c>
      <c r="F47" s="26"/>
      <c r="G47" s="26">
        <f t="shared" ref="G47:N47" si="8">SUM(G9:G46)</f>
        <v>12191.269999999999</v>
      </c>
      <c r="H47" s="26">
        <f t="shared" si="8"/>
        <v>0</v>
      </c>
      <c r="I47" s="26">
        <f t="shared" si="8"/>
        <v>0</v>
      </c>
      <c r="J47" s="26">
        <f t="shared" si="8"/>
        <v>1085.6299999999999</v>
      </c>
      <c r="K47" s="26">
        <f t="shared" si="8"/>
        <v>12191.269999999999</v>
      </c>
      <c r="L47" s="26">
        <f t="shared" si="8"/>
        <v>0</v>
      </c>
      <c r="M47" s="26">
        <f t="shared" si="8"/>
        <v>0</v>
      </c>
      <c r="N47" s="26">
        <f t="shared" si="8"/>
        <v>1085.6299999999999</v>
      </c>
      <c r="O47" s="26">
        <f>O46</f>
        <v>12191.269999999999</v>
      </c>
      <c r="P47" s="27">
        <f>P46</f>
        <v>1085.6299999999999</v>
      </c>
    </row>
    <row r="48" spans="1:16" ht="12" customHeight="1"/>
    <row r="49" ht="12" customHeight="1"/>
    <row r="50" ht="12" customHeight="1"/>
  </sheetData>
  <mergeCells count="12">
    <mergeCell ref="A8:P8"/>
    <mergeCell ref="K5:N5"/>
    <mergeCell ref="O5:P5"/>
    <mergeCell ref="B7:C7"/>
    <mergeCell ref="A1:P1"/>
    <mergeCell ref="A2:P2"/>
    <mergeCell ref="A3:P3"/>
    <mergeCell ref="A4:P4"/>
    <mergeCell ref="A5:A6"/>
    <mergeCell ref="B5:E5"/>
    <mergeCell ref="F5:F6"/>
    <mergeCell ref="G5:J5"/>
  </mergeCells>
  <printOptions horizontalCentered="1"/>
  <pageMargins left="0.39370078740157483" right="0.39370078740157483" top="0.98425196850393704" bottom="0.39370078740157483" header="0.51181102362204722" footer="0.11811023622047245"/>
  <pageSetup paperSize="9" scale="90" firstPageNumber="85" orientation="landscape" useFirstPageNumber="1" horizontalDpi="4294967293" verticalDpi="300" r:id="rId1"/>
  <headerFooter alignWithMargins="0">
    <oddFooter>&amp;R&amp;6&amp;F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50"/>
  <sheetViews>
    <sheetView showGridLines="0" tabSelected="1" zoomScaleSheetLayoutView="100" workbookViewId="0">
      <selection sqref="A1:P1"/>
    </sheetView>
  </sheetViews>
  <sheetFormatPr defaultRowHeight="11.25"/>
  <cols>
    <col min="1" max="1" width="13.140625" style="2" customWidth="1"/>
    <col min="2" max="5" width="8.7109375" style="21" customWidth="1"/>
    <col min="6" max="6" width="9.7109375" style="4" customWidth="1"/>
    <col min="7" max="10" width="8.7109375" style="4" customWidth="1"/>
    <col min="11" max="11" width="8.7109375" style="13" customWidth="1"/>
    <col min="12" max="14" width="8.7109375" style="12" customWidth="1"/>
    <col min="15" max="16" width="9.140625" style="17" customWidth="1"/>
    <col min="17" max="16384" width="9.140625" style="1"/>
  </cols>
  <sheetData>
    <row r="1" spans="1:16" s="28" customFormat="1" ht="16.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 ht="13.5" customHeight="1">
      <c r="A2" s="58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1:16" ht="13.5" customHeight="1">
      <c r="A3" s="58" t="s">
        <v>22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</row>
    <row r="4" spans="1:16" ht="12.75" customHeight="1" thickBo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</row>
    <row r="5" spans="1:16" s="41" customFormat="1" ht="12" customHeight="1">
      <c r="A5" s="61" t="s">
        <v>9</v>
      </c>
      <c r="B5" s="63" t="s">
        <v>10</v>
      </c>
      <c r="C5" s="64"/>
      <c r="D5" s="64"/>
      <c r="E5" s="64"/>
      <c r="F5" s="65" t="s">
        <v>2</v>
      </c>
      <c r="G5" s="49" t="s">
        <v>11</v>
      </c>
      <c r="H5" s="50"/>
      <c r="I5" s="50"/>
      <c r="J5" s="50"/>
      <c r="K5" s="49" t="s">
        <v>12</v>
      </c>
      <c r="L5" s="50"/>
      <c r="M5" s="50"/>
      <c r="N5" s="50"/>
      <c r="O5" s="51" t="s">
        <v>13</v>
      </c>
      <c r="P5" s="52"/>
    </row>
    <row r="6" spans="1:16" s="41" customFormat="1" ht="12" customHeight="1" thickBot="1">
      <c r="A6" s="62"/>
      <c r="B6" s="42" t="s">
        <v>17</v>
      </c>
      <c r="C6" s="42" t="s">
        <v>18</v>
      </c>
      <c r="D6" s="42" t="s">
        <v>19</v>
      </c>
      <c r="E6" s="42" t="s">
        <v>15</v>
      </c>
      <c r="F6" s="66"/>
      <c r="G6" s="43" t="s">
        <v>20</v>
      </c>
      <c r="H6" s="43" t="s">
        <v>18</v>
      </c>
      <c r="I6" s="43" t="s">
        <v>19</v>
      </c>
      <c r="J6" s="43" t="s">
        <v>16</v>
      </c>
      <c r="K6" s="43" t="s">
        <v>17</v>
      </c>
      <c r="L6" s="43" t="s">
        <v>21</v>
      </c>
      <c r="M6" s="43" t="s">
        <v>19</v>
      </c>
      <c r="N6" s="43" t="s">
        <v>15</v>
      </c>
      <c r="O6" s="44" t="s">
        <v>14</v>
      </c>
      <c r="P6" s="45" t="s">
        <v>15</v>
      </c>
    </row>
    <row r="7" spans="1:16" ht="12" hidden="1" customHeight="1" thickBot="1">
      <c r="A7" s="25"/>
      <c r="B7" s="53" t="s">
        <v>1</v>
      </c>
      <c r="C7" s="54"/>
      <c r="D7" s="18"/>
      <c r="E7" s="19"/>
      <c r="F7" s="7"/>
      <c r="G7" s="5"/>
      <c r="H7" s="6"/>
      <c r="I7" s="7"/>
      <c r="J7" s="3"/>
      <c r="K7" s="9"/>
      <c r="L7" s="8"/>
      <c r="M7" s="10"/>
      <c r="N7" s="11"/>
      <c r="O7" s="14"/>
      <c r="P7" s="15"/>
    </row>
    <row r="8" spans="1:16" ht="18" customHeight="1">
      <c r="A8" s="46" t="s">
        <v>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6" ht="12" customHeight="1">
      <c r="A9" s="29">
        <v>772</v>
      </c>
      <c r="B9" s="20">
        <v>0</v>
      </c>
      <c r="C9" s="20" t="s">
        <v>3</v>
      </c>
      <c r="D9" s="20" t="s">
        <v>3</v>
      </c>
      <c r="E9" s="20">
        <v>0</v>
      </c>
      <c r="F9" s="30"/>
      <c r="G9" s="30"/>
      <c r="H9" s="31"/>
      <c r="I9" s="31"/>
      <c r="J9" s="30"/>
      <c r="K9" s="32"/>
      <c r="L9" s="32"/>
      <c r="M9" s="32"/>
      <c r="N9" s="32"/>
      <c r="O9" s="33">
        <f>SUM(K9+L9+M9)</f>
        <v>0</v>
      </c>
      <c r="P9" s="16">
        <f>N9</f>
        <v>0</v>
      </c>
    </row>
    <row r="10" spans="1:16" ht="12" customHeight="1">
      <c r="A10" s="29">
        <v>773</v>
      </c>
      <c r="B10" s="22">
        <v>14.087</v>
      </c>
      <c r="C10" s="22" t="s">
        <v>3</v>
      </c>
      <c r="D10" s="22" t="s">
        <v>3</v>
      </c>
      <c r="E10" s="22">
        <v>0.10199999999999999</v>
      </c>
      <c r="F10" s="22">
        <v>10</v>
      </c>
      <c r="G10" s="22">
        <f t="shared" ref="G10:G29" si="0">SUM(B9+B10)*F10</f>
        <v>140.87</v>
      </c>
      <c r="H10" s="22">
        <v>0</v>
      </c>
      <c r="I10" s="22">
        <v>0</v>
      </c>
      <c r="J10" s="34">
        <f>SUM((E9+E10)*F10*1.3)</f>
        <v>1.3260000000000001</v>
      </c>
      <c r="K10" s="23">
        <f t="shared" ref="K10:N25" si="1">G10</f>
        <v>140.87</v>
      </c>
      <c r="L10" s="23">
        <f t="shared" si="1"/>
        <v>0</v>
      </c>
      <c r="M10" s="23">
        <f t="shared" si="1"/>
        <v>0</v>
      </c>
      <c r="N10" s="23">
        <f t="shared" si="1"/>
        <v>1.3260000000000001</v>
      </c>
      <c r="O10" s="23">
        <f>SUM(K10+L10+M10)+O9</f>
        <v>140.87</v>
      </c>
      <c r="P10" s="24">
        <f>N10+P9</f>
        <v>1.3260000000000001</v>
      </c>
    </row>
    <row r="11" spans="1:16" ht="12" customHeight="1">
      <c r="A11" s="29">
        <v>774</v>
      </c>
      <c r="B11" s="22">
        <v>17.704000000000001</v>
      </c>
      <c r="C11" s="22" t="s">
        <v>3</v>
      </c>
      <c r="D11" s="22" t="s">
        <v>3</v>
      </c>
      <c r="E11" s="22">
        <v>5.6000000000000001E-2</v>
      </c>
      <c r="F11" s="22">
        <v>10</v>
      </c>
      <c r="G11" s="22">
        <f t="shared" si="0"/>
        <v>317.91000000000003</v>
      </c>
      <c r="H11" s="22">
        <v>0</v>
      </c>
      <c r="I11" s="22">
        <v>0</v>
      </c>
      <c r="J11" s="34">
        <f t="shared" ref="J11:J46" si="2">SUM((E10+E11)*F11*1.3)</f>
        <v>2.0540000000000003</v>
      </c>
      <c r="K11" s="23">
        <f t="shared" si="1"/>
        <v>317.91000000000003</v>
      </c>
      <c r="L11" s="23">
        <f t="shared" si="1"/>
        <v>0</v>
      </c>
      <c r="M11" s="23">
        <f t="shared" si="1"/>
        <v>0</v>
      </c>
      <c r="N11" s="23">
        <f t="shared" si="1"/>
        <v>2.0540000000000003</v>
      </c>
      <c r="O11" s="23">
        <f>SUM(K11+L11+M11)+O10</f>
        <v>458.78000000000003</v>
      </c>
      <c r="P11" s="24">
        <f>N11+P10</f>
        <v>3.3800000000000003</v>
      </c>
    </row>
    <row r="12" spans="1:16" ht="12" customHeight="1">
      <c r="A12" s="29">
        <v>775</v>
      </c>
      <c r="B12" s="22">
        <v>22.155999999999999</v>
      </c>
      <c r="C12" s="22" t="s">
        <v>3</v>
      </c>
      <c r="D12" s="22" t="s">
        <v>3</v>
      </c>
      <c r="E12" s="22">
        <v>0</v>
      </c>
      <c r="F12" s="22">
        <v>10</v>
      </c>
      <c r="G12" s="22">
        <f t="shared" si="0"/>
        <v>398.6</v>
      </c>
      <c r="H12" s="22">
        <v>0</v>
      </c>
      <c r="I12" s="22">
        <v>0</v>
      </c>
      <c r="J12" s="34">
        <f t="shared" si="2"/>
        <v>0.72800000000000009</v>
      </c>
      <c r="K12" s="23">
        <f t="shared" si="1"/>
        <v>398.6</v>
      </c>
      <c r="L12" s="23">
        <f t="shared" si="1"/>
        <v>0</v>
      </c>
      <c r="M12" s="23">
        <f t="shared" si="1"/>
        <v>0</v>
      </c>
      <c r="N12" s="23">
        <f t="shared" si="1"/>
        <v>0.72800000000000009</v>
      </c>
      <c r="O12" s="23">
        <f t="shared" ref="O12:O32" si="3">SUM(K12+L12+M12)+O11</f>
        <v>857.38000000000011</v>
      </c>
      <c r="P12" s="24">
        <f t="shared" ref="P12:P46" si="4">N12+P11</f>
        <v>4.1080000000000005</v>
      </c>
    </row>
    <row r="13" spans="1:16" ht="12" customHeight="1">
      <c r="A13" s="29">
        <v>776</v>
      </c>
      <c r="B13" s="22">
        <v>26.677</v>
      </c>
      <c r="C13" s="22" t="s">
        <v>3</v>
      </c>
      <c r="D13" s="22" t="s">
        <v>3</v>
      </c>
      <c r="E13" s="22">
        <v>0</v>
      </c>
      <c r="F13" s="22">
        <v>10</v>
      </c>
      <c r="G13" s="22">
        <f t="shared" si="0"/>
        <v>488.33</v>
      </c>
      <c r="H13" s="22">
        <v>0</v>
      </c>
      <c r="I13" s="22">
        <v>0</v>
      </c>
      <c r="J13" s="34">
        <f t="shared" si="2"/>
        <v>0</v>
      </c>
      <c r="K13" s="23">
        <f t="shared" si="1"/>
        <v>488.33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3"/>
        <v>1345.71</v>
      </c>
      <c r="P13" s="24">
        <f t="shared" si="4"/>
        <v>4.1080000000000005</v>
      </c>
    </row>
    <row r="14" spans="1:16" ht="12" customHeight="1">
      <c r="A14" s="29">
        <v>777</v>
      </c>
      <c r="B14" s="22">
        <v>30.44</v>
      </c>
      <c r="C14" s="22" t="s">
        <v>3</v>
      </c>
      <c r="D14" s="22" t="s">
        <v>3</v>
      </c>
      <c r="E14" s="22">
        <v>0</v>
      </c>
      <c r="F14" s="22">
        <v>10</v>
      </c>
      <c r="G14" s="22">
        <f t="shared" si="0"/>
        <v>571.17000000000007</v>
      </c>
      <c r="H14" s="22">
        <v>0</v>
      </c>
      <c r="I14" s="22">
        <v>0</v>
      </c>
      <c r="J14" s="34">
        <f t="shared" si="2"/>
        <v>0</v>
      </c>
      <c r="K14" s="23">
        <f t="shared" si="1"/>
        <v>571.17000000000007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3"/>
        <v>1916.88</v>
      </c>
      <c r="P14" s="24">
        <f t="shared" si="4"/>
        <v>4.1080000000000005</v>
      </c>
    </row>
    <row r="15" spans="1:16" ht="12" customHeight="1">
      <c r="A15" s="29">
        <v>778</v>
      </c>
      <c r="B15" s="22">
        <v>33.347999999999999</v>
      </c>
      <c r="C15" s="22" t="s">
        <v>3</v>
      </c>
      <c r="D15" s="22" t="s">
        <v>3</v>
      </c>
      <c r="E15" s="22">
        <v>0</v>
      </c>
      <c r="F15" s="22">
        <v>10</v>
      </c>
      <c r="G15" s="22">
        <f t="shared" si="0"/>
        <v>637.88</v>
      </c>
      <c r="H15" s="22">
        <v>0</v>
      </c>
      <c r="I15" s="22">
        <v>0</v>
      </c>
      <c r="J15" s="34">
        <f t="shared" si="2"/>
        <v>0</v>
      </c>
      <c r="K15" s="23">
        <f t="shared" si="1"/>
        <v>637.88</v>
      </c>
      <c r="L15" s="23">
        <f t="shared" si="1"/>
        <v>0</v>
      </c>
      <c r="M15" s="23">
        <f t="shared" si="1"/>
        <v>0</v>
      </c>
      <c r="N15" s="23">
        <f t="shared" si="1"/>
        <v>0</v>
      </c>
      <c r="O15" s="23">
        <f t="shared" si="3"/>
        <v>2554.7600000000002</v>
      </c>
      <c r="P15" s="24">
        <f t="shared" si="4"/>
        <v>4.1080000000000005</v>
      </c>
    </row>
    <row r="16" spans="1:16" ht="12" customHeight="1">
      <c r="A16" s="29">
        <v>779</v>
      </c>
      <c r="B16" s="22">
        <v>34.749000000000002</v>
      </c>
      <c r="C16" s="22" t="s">
        <v>3</v>
      </c>
      <c r="D16" s="22" t="s">
        <v>3</v>
      </c>
      <c r="E16" s="22">
        <v>0</v>
      </c>
      <c r="F16" s="22">
        <v>10</v>
      </c>
      <c r="G16" s="22">
        <f t="shared" si="0"/>
        <v>680.97</v>
      </c>
      <c r="H16" s="22">
        <v>0</v>
      </c>
      <c r="I16" s="22">
        <v>0</v>
      </c>
      <c r="J16" s="34">
        <f t="shared" si="2"/>
        <v>0</v>
      </c>
      <c r="K16" s="23">
        <f t="shared" si="1"/>
        <v>680.97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3"/>
        <v>3235.7300000000005</v>
      </c>
      <c r="P16" s="24">
        <f t="shared" si="4"/>
        <v>4.1080000000000005</v>
      </c>
    </row>
    <row r="17" spans="1:16" ht="12" customHeight="1">
      <c r="A17" s="29">
        <v>780</v>
      </c>
      <c r="B17" s="22">
        <v>34.432000000000002</v>
      </c>
      <c r="C17" s="22" t="s">
        <v>3</v>
      </c>
      <c r="D17" s="22" t="s">
        <v>3</v>
      </c>
      <c r="E17" s="22">
        <v>0</v>
      </c>
      <c r="F17" s="22">
        <v>10</v>
      </c>
      <c r="G17" s="22">
        <f t="shared" si="0"/>
        <v>691.81000000000017</v>
      </c>
      <c r="H17" s="22">
        <v>0</v>
      </c>
      <c r="I17" s="22">
        <v>0</v>
      </c>
      <c r="J17" s="34">
        <f t="shared" si="2"/>
        <v>0</v>
      </c>
      <c r="K17" s="23">
        <f t="shared" si="1"/>
        <v>691.81000000000017</v>
      </c>
      <c r="L17" s="23">
        <f t="shared" si="1"/>
        <v>0</v>
      </c>
      <c r="M17" s="23">
        <f t="shared" si="1"/>
        <v>0</v>
      </c>
      <c r="N17" s="23">
        <f t="shared" si="1"/>
        <v>0</v>
      </c>
      <c r="O17" s="23">
        <f t="shared" si="3"/>
        <v>3927.5400000000009</v>
      </c>
      <c r="P17" s="24">
        <f t="shared" si="4"/>
        <v>4.1080000000000005</v>
      </c>
    </row>
    <row r="18" spans="1:16" ht="12" customHeight="1">
      <c r="A18" s="29">
        <v>781</v>
      </c>
      <c r="B18" s="22">
        <v>33.051000000000002</v>
      </c>
      <c r="C18" s="22" t="s">
        <v>3</v>
      </c>
      <c r="D18" s="22" t="s">
        <v>3</v>
      </c>
      <c r="E18" s="22">
        <v>0</v>
      </c>
      <c r="F18" s="22">
        <v>10</v>
      </c>
      <c r="G18" s="22">
        <f t="shared" si="0"/>
        <v>674.83</v>
      </c>
      <c r="H18" s="22">
        <v>0</v>
      </c>
      <c r="I18" s="22">
        <v>0</v>
      </c>
      <c r="J18" s="34">
        <f t="shared" si="2"/>
        <v>0</v>
      </c>
      <c r="K18" s="23">
        <f t="shared" si="1"/>
        <v>674.83</v>
      </c>
      <c r="L18" s="23">
        <f t="shared" si="1"/>
        <v>0</v>
      </c>
      <c r="M18" s="23">
        <f t="shared" si="1"/>
        <v>0</v>
      </c>
      <c r="N18" s="23">
        <f t="shared" si="1"/>
        <v>0</v>
      </c>
      <c r="O18" s="23">
        <f t="shared" si="3"/>
        <v>4602.3700000000008</v>
      </c>
      <c r="P18" s="24">
        <f t="shared" si="4"/>
        <v>4.1080000000000005</v>
      </c>
    </row>
    <row r="19" spans="1:16" ht="12" customHeight="1">
      <c r="A19" s="29">
        <v>782</v>
      </c>
      <c r="B19" s="22">
        <v>31.231000000000002</v>
      </c>
      <c r="C19" s="22" t="s">
        <v>3</v>
      </c>
      <c r="D19" s="22" t="s">
        <v>3</v>
      </c>
      <c r="E19" s="22">
        <v>0</v>
      </c>
      <c r="F19" s="22">
        <v>10</v>
      </c>
      <c r="G19" s="22">
        <f t="shared" si="0"/>
        <v>642.82000000000016</v>
      </c>
      <c r="H19" s="22">
        <v>0</v>
      </c>
      <c r="I19" s="22">
        <v>0</v>
      </c>
      <c r="J19" s="34">
        <f t="shared" si="2"/>
        <v>0</v>
      </c>
      <c r="K19" s="23">
        <f t="shared" si="1"/>
        <v>642.82000000000016</v>
      </c>
      <c r="L19" s="23">
        <f t="shared" si="1"/>
        <v>0</v>
      </c>
      <c r="M19" s="23">
        <f t="shared" si="1"/>
        <v>0</v>
      </c>
      <c r="N19" s="23">
        <f t="shared" si="1"/>
        <v>0</v>
      </c>
      <c r="O19" s="23">
        <f t="shared" si="3"/>
        <v>5245.1900000000005</v>
      </c>
      <c r="P19" s="24">
        <f t="shared" si="4"/>
        <v>4.1080000000000005</v>
      </c>
    </row>
    <row r="20" spans="1:16" ht="12" customHeight="1">
      <c r="A20" s="29">
        <v>783</v>
      </c>
      <c r="B20" s="22">
        <v>29.280999999999999</v>
      </c>
      <c r="C20" s="22" t="s">
        <v>3</v>
      </c>
      <c r="D20" s="22" t="s">
        <v>3</v>
      </c>
      <c r="E20" s="22">
        <v>0</v>
      </c>
      <c r="F20" s="22">
        <v>10</v>
      </c>
      <c r="G20" s="22">
        <f t="shared" si="0"/>
        <v>605.12</v>
      </c>
      <c r="H20" s="22">
        <v>0</v>
      </c>
      <c r="I20" s="22">
        <v>0</v>
      </c>
      <c r="J20" s="34">
        <f t="shared" si="2"/>
        <v>0</v>
      </c>
      <c r="K20" s="23">
        <f t="shared" si="1"/>
        <v>605.12</v>
      </c>
      <c r="L20" s="23">
        <f t="shared" si="1"/>
        <v>0</v>
      </c>
      <c r="M20" s="23">
        <f t="shared" si="1"/>
        <v>0</v>
      </c>
      <c r="N20" s="23">
        <f t="shared" si="1"/>
        <v>0</v>
      </c>
      <c r="O20" s="23">
        <f t="shared" si="3"/>
        <v>5850.31</v>
      </c>
      <c r="P20" s="24">
        <f t="shared" si="4"/>
        <v>4.1080000000000005</v>
      </c>
    </row>
    <row r="21" spans="1:16" ht="12" customHeight="1">
      <c r="A21" s="29">
        <v>784</v>
      </c>
      <c r="B21" s="22">
        <v>27.65</v>
      </c>
      <c r="C21" s="22" t="s">
        <v>3</v>
      </c>
      <c r="D21" s="22" t="s">
        <v>3</v>
      </c>
      <c r="E21" s="22">
        <v>0</v>
      </c>
      <c r="F21" s="22">
        <v>10</v>
      </c>
      <c r="G21" s="22">
        <f t="shared" si="0"/>
        <v>569.30999999999995</v>
      </c>
      <c r="H21" s="22">
        <v>0</v>
      </c>
      <c r="I21" s="22">
        <v>0</v>
      </c>
      <c r="J21" s="34">
        <f t="shared" si="2"/>
        <v>0</v>
      </c>
      <c r="K21" s="23">
        <f t="shared" si="1"/>
        <v>569.30999999999995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23">
        <f t="shared" si="3"/>
        <v>6419.6200000000008</v>
      </c>
      <c r="P21" s="24">
        <f t="shared" si="4"/>
        <v>4.1080000000000005</v>
      </c>
    </row>
    <row r="22" spans="1:16" ht="12" customHeight="1">
      <c r="A22" s="29">
        <v>785</v>
      </c>
      <c r="B22" s="22">
        <v>25.966999999999999</v>
      </c>
      <c r="C22" s="22" t="s">
        <v>3</v>
      </c>
      <c r="D22" s="22" t="s">
        <v>3</v>
      </c>
      <c r="E22" s="22">
        <v>0</v>
      </c>
      <c r="F22" s="22">
        <v>10</v>
      </c>
      <c r="G22" s="22">
        <f t="shared" si="0"/>
        <v>536.16999999999996</v>
      </c>
      <c r="H22" s="22">
        <v>0</v>
      </c>
      <c r="I22" s="22">
        <v>0</v>
      </c>
      <c r="J22" s="34">
        <f t="shared" si="2"/>
        <v>0</v>
      </c>
      <c r="K22" s="23">
        <f t="shared" si="1"/>
        <v>536.16999999999996</v>
      </c>
      <c r="L22" s="23">
        <f t="shared" si="1"/>
        <v>0</v>
      </c>
      <c r="M22" s="23">
        <f t="shared" si="1"/>
        <v>0</v>
      </c>
      <c r="N22" s="23">
        <f t="shared" si="1"/>
        <v>0</v>
      </c>
      <c r="O22" s="23">
        <f t="shared" si="3"/>
        <v>6955.7900000000009</v>
      </c>
      <c r="P22" s="24">
        <f t="shared" si="4"/>
        <v>4.1080000000000005</v>
      </c>
    </row>
    <row r="23" spans="1:16" ht="12" customHeight="1">
      <c r="A23" s="29">
        <v>786</v>
      </c>
      <c r="B23" s="22">
        <v>24.736000000000001</v>
      </c>
      <c r="C23" s="22" t="s">
        <v>3</v>
      </c>
      <c r="D23" s="22" t="s">
        <v>3</v>
      </c>
      <c r="E23" s="22">
        <v>0</v>
      </c>
      <c r="F23" s="22">
        <v>10</v>
      </c>
      <c r="G23" s="22">
        <f t="shared" si="0"/>
        <v>507.03000000000003</v>
      </c>
      <c r="H23" s="22">
        <v>0</v>
      </c>
      <c r="I23" s="22">
        <v>0</v>
      </c>
      <c r="J23" s="34">
        <f t="shared" si="2"/>
        <v>0</v>
      </c>
      <c r="K23" s="23">
        <f t="shared" si="1"/>
        <v>507.03000000000003</v>
      </c>
      <c r="L23" s="23">
        <f t="shared" si="1"/>
        <v>0</v>
      </c>
      <c r="M23" s="23">
        <f t="shared" si="1"/>
        <v>0</v>
      </c>
      <c r="N23" s="23">
        <f t="shared" si="1"/>
        <v>0</v>
      </c>
      <c r="O23" s="23">
        <f t="shared" si="3"/>
        <v>7462.8200000000006</v>
      </c>
      <c r="P23" s="24">
        <f t="shared" si="4"/>
        <v>4.1080000000000005</v>
      </c>
    </row>
    <row r="24" spans="1:16" ht="12" customHeight="1">
      <c r="A24" s="29">
        <v>787</v>
      </c>
      <c r="B24" s="22">
        <v>23.667999999999999</v>
      </c>
      <c r="C24" s="22" t="s">
        <v>3</v>
      </c>
      <c r="D24" s="22" t="s">
        <v>3</v>
      </c>
      <c r="E24" s="22">
        <v>0</v>
      </c>
      <c r="F24" s="22">
        <v>10</v>
      </c>
      <c r="G24" s="22">
        <f t="shared" si="0"/>
        <v>484.03999999999996</v>
      </c>
      <c r="H24" s="22">
        <v>0</v>
      </c>
      <c r="I24" s="22">
        <v>0</v>
      </c>
      <c r="J24" s="34">
        <f t="shared" si="2"/>
        <v>0</v>
      </c>
      <c r="K24" s="23">
        <f t="shared" si="1"/>
        <v>484.03999999999996</v>
      </c>
      <c r="L24" s="23">
        <f t="shared" si="1"/>
        <v>0</v>
      </c>
      <c r="M24" s="23">
        <f t="shared" si="1"/>
        <v>0</v>
      </c>
      <c r="N24" s="23">
        <f t="shared" si="1"/>
        <v>0</v>
      </c>
      <c r="O24" s="23">
        <f t="shared" si="3"/>
        <v>7946.8600000000006</v>
      </c>
      <c r="P24" s="24">
        <f t="shared" si="4"/>
        <v>4.1080000000000005</v>
      </c>
    </row>
    <row r="25" spans="1:16" ht="12" customHeight="1">
      <c r="A25" s="29">
        <v>788</v>
      </c>
      <c r="B25" s="22">
        <v>22.603000000000002</v>
      </c>
      <c r="C25" s="22" t="s">
        <v>3</v>
      </c>
      <c r="D25" s="22" t="s">
        <v>3</v>
      </c>
      <c r="E25" s="22">
        <v>0</v>
      </c>
      <c r="F25" s="22">
        <v>10</v>
      </c>
      <c r="G25" s="22">
        <f t="shared" si="0"/>
        <v>462.71000000000004</v>
      </c>
      <c r="H25" s="22">
        <v>0</v>
      </c>
      <c r="I25" s="22">
        <v>0</v>
      </c>
      <c r="J25" s="34">
        <f t="shared" si="2"/>
        <v>0</v>
      </c>
      <c r="K25" s="23">
        <f t="shared" si="1"/>
        <v>462.71000000000004</v>
      </c>
      <c r="L25" s="23">
        <f t="shared" si="1"/>
        <v>0</v>
      </c>
      <c r="M25" s="23">
        <f t="shared" si="1"/>
        <v>0</v>
      </c>
      <c r="N25" s="23">
        <f t="shared" si="1"/>
        <v>0</v>
      </c>
      <c r="O25" s="23">
        <f t="shared" si="3"/>
        <v>8409.57</v>
      </c>
      <c r="P25" s="24">
        <f t="shared" si="4"/>
        <v>4.1080000000000005</v>
      </c>
    </row>
    <row r="26" spans="1:16" ht="12" customHeight="1">
      <c r="A26" s="29">
        <v>789</v>
      </c>
      <c r="B26" s="22">
        <v>21.529</v>
      </c>
      <c r="C26" s="22" t="s">
        <v>3</v>
      </c>
      <c r="D26" s="22" t="s">
        <v>3</v>
      </c>
      <c r="E26" s="22">
        <v>0</v>
      </c>
      <c r="F26" s="22">
        <v>10</v>
      </c>
      <c r="G26" s="22">
        <f t="shared" si="0"/>
        <v>441.32000000000005</v>
      </c>
      <c r="H26" s="22">
        <v>0</v>
      </c>
      <c r="I26" s="22">
        <v>0</v>
      </c>
      <c r="J26" s="34">
        <f t="shared" si="2"/>
        <v>0</v>
      </c>
      <c r="K26" s="23">
        <f t="shared" ref="K26:N46" si="5">G26</f>
        <v>441.32000000000005</v>
      </c>
      <c r="L26" s="23">
        <f t="shared" si="5"/>
        <v>0</v>
      </c>
      <c r="M26" s="23">
        <f t="shared" si="5"/>
        <v>0</v>
      </c>
      <c r="N26" s="23">
        <f t="shared" si="5"/>
        <v>0</v>
      </c>
      <c r="O26" s="23">
        <f t="shared" si="3"/>
        <v>8850.89</v>
      </c>
      <c r="P26" s="24">
        <f t="shared" si="4"/>
        <v>4.1080000000000005</v>
      </c>
    </row>
    <row r="27" spans="1:16" ht="12" customHeight="1">
      <c r="A27" s="29">
        <v>790</v>
      </c>
      <c r="B27" s="22">
        <v>20.475000000000001</v>
      </c>
      <c r="C27" s="22" t="s">
        <v>3</v>
      </c>
      <c r="D27" s="22" t="s">
        <v>3</v>
      </c>
      <c r="E27" s="22">
        <v>0.04</v>
      </c>
      <c r="F27" s="22">
        <v>10</v>
      </c>
      <c r="G27" s="22">
        <f t="shared" si="0"/>
        <v>420.04000000000008</v>
      </c>
      <c r="H27" s="22">
        <v>0</v>
      </c>
      <c r="I27" s="22">
        <v>0</v>
      </c>
      <c r="J27" s="34">
        <f t="shared" si="2"/>
        <v>0.52</v>
      </c>
      <c r="K27" s="23">
        <f t="shared" si="5"/>
        <v>420.04000000000008</v>
      </c>
      <c r="L27" s="23">
        <f t="shared" si="5"/>
        <v>0</v>
      </c>
      <c r="M27" s="23">
        <f t="shared" si="5"/>
        <v>0</v>
      </c>
      <c r="N27" s="23">
        <f t="shared" si="5"/>
        <v>0.52</v>
      </c>
      <c r="O27" s="23">
        <f t="shared" si="3"/>
        <v>9270.93</v>
      </c>
      <c r="P27" s="24">
        <f t="shared" si="4"/>
        <v>4.6280000000000001</v>
      </c>
    </row>
    <row r="28" spans="1:16" ht="12" customHeight="1">
      <c r="A28" s="29">
        <v>791</v>
      </c>
      <c r="B28" s="22">
        <v>19.489000000000001</v>
      </c>
      <c r="C28" s="22" t="s">
        <v>3</v>
      </c>
      <c r="D28" s="22" t="s">
        <v>3</v>
      </c>
      <c r="E28" s="22">
        <v>8.6999999999999994E-2</v>
      </c>
      <c r="F28" s="22">
        <v>10</v>
      </c>
      <c r="G28" s="22">
        <f t="shared" si="0"/>
        <v>399.64</v>
      </c>
      <c r="H28" s="22">
        <v>0</v>
      </c>
      <c r="I28" s="22">
        <v>0</v>
      </c>
      <c r="J28" s="34">
        <f t="shared" si="2"/>
        <v>1.651</v>
      </c>
      <c r="K28" s="23">
        <f t="shared" si="5"/>
        <v>399.64</v>
      </c>
      <c r="L28" s="23">
        <f t="shared" si="5"/>
        <v>0</v>
      </c>
      <c r="M28" s="23">
        <f t="shared" si="5"/>
        <v>0</v>
      </c>
      <c r="N28" s="23">
        <f t="shared" si="5"/>
        <v>1.651</v>
      </c>
      <c r="O28" s="23">
        <f t="shared" si="3"/>
        <v>9670.57</v>
      </c>
      <c r="P28" s="24">
        <f t="shared" si="4"/>
        <v>6.2789999999999999</v>
      </c>
    </row>
    <row r="29" spans="1:16" ht="12" customHeight="1">
      <c r="A29" s="29">
        <v>792</v>
      </c>
      <c r="B29" s="22">
        <v>17.893999999999998</v>
      </c>
      <c r="C29" s="22" t="s">
        <v>3</v>
      </c>
      <c r="D29" s="22" t="s">
        <v>3</v>
      </c>
      <c r="E29" s="22">
        <v>0.105</v>
      </c>
      <c r="F29" s="22">
        <v>10</v>
      </c>
      <c r="G29" s="22">
        <f t="shared" si="0"/>
        <v>373.82999999999993</v>
      </c>
      <c r="H29" s="22">
        <v>0</v>
      </c>
      <c r="I29" s="22">
        <v>0</v>
      </c>
      <c r="J29" s="34">
        <f t="shared" si="2"/>
        <v>2.496</v>
      </c>
      <c r="K29" s="23">
        <f t="shared" si="5"/>
        <v>373.82999999999993</v>
      </c>
      <c r="L29" s="23">
        <f t="shared" si="5"/>
        <v>0</v>
      </c>
      <c r="M29" s="23">
        <f t="shared" si="5"/>
        <v>0</v>
      </c>
      <c r="N29" s="23">
        <f t="shared" si="5"/>
        <v>2.496</v>
      </c>
      <c r="O29" s="23">
        <f t="shared" si="3"/>
        <v>10044.4</v>
      </c>
      <c r="P29" s="24">
        <f t="shared" si="4"/>
        <v>8.7750000000000004</v>
      </c>
    </row>
    <row r="30" spans="1:16" ht="12" customHeight="1">
      <c r="A30" s="29">
        <v>793</v>
      </c>
      <c r="B30" s="22">
        <v>17.247</v>
      </c>
      <c r="C30" s="22" t="s">
        <v>3</v>
      </c>
      <c r="D30" s="22" t="s">
        <v>3</v>
      </c>
      <c r="E30" s="22">
        <v>0.105</v>
      </c>
      <c r="F30" s="22">
        <v>10</v>
      </c>
      <c r="G30" s="22">
        <v>0</v>
      </c>
      <c r="H30" s="22">
        <v>0</v>
      </c>
      <c r="I30" s="22">
        <v>0</v>
      </c>
      <c r="J30" s="34">
        <f t="shared" si="2"/>
        <v>2.7300000000000004</v>
      </c>
      <c r="K30" s="23">
        <f t="shared" si="5"/>
        <v>0</v>
      </c>
      <c r="L30" s="23">
        <f t="shared" si="5"/>
        <v>0</v>
      </c>
      <c r="M30" s="23">
        <f t="shared" si="5"/>
        <v>0</v>
      </c>
      <c r="N30" s="23">
        <f t="shared" si="5"/>
        <v>2.7300000000000004</v>
      </c>
      <c r="O30" s="23">
        <f t="shared" si="3"/>
        <v>10044.4</v>
      </c>
      <c r="P30" s="24">
        <f t="shared" si="4"/>
        <v>11.505000000000001</v>
      </c>
    </row>
    <row r="31" spans="1:16" ht="12" customHeight="1">
      <c r="A31" s="29">
        <v>794</v>
      </c>
      <c r="B31" s="22">
        <v>15.819000000000001</v>
      </c>
      <c r="C31" s="22" t="s">
        <v>3</v>
      </c>
      <c r="D31" s="22" t="s">
        <v>3</v>
      </c>
      <c r="E31" s="22">
        <v>0.14899999999999999</v>
      </c>
      <c r="F31" s="22">
        <v>10</v>
      </c>
      <c r="G31" s="22">
        <v>0</v>
      </c>
      <c r="H31" s="22">
        <v>0</v>
      </c>
      <c r="I31" s="22">
        <v>0</v>
      </c>
      <c r="J31" s="34">
        <f t="shared" si="2"/>
        <v>3.302</v>
      </c>
      <c r="K31" s="23">
        <f t="shared" si="5"/>
        <v>0</v>
      </c>
      <c r="L31" s="23">
        <f t="shared" si="5"/>
        <v>0</v>
      </c>
      <c r="M31" s="23">
        <f t="shared" si="5"/>
        <v>0</v>
      </c>
      <c r="N31" s="23">
        <f t="shared" si="5"/>
        <v>3.302</v>
      </c>
      <c r="O31" s="23">
        <f t="shared" si="3"/>
        <v>10044.4</v>
      </c>
      <c r="P31" s="24">
        <f t="shared" si="4"/>
        <v>14.807</v>
      </c>
    </row>
    <row r="32" spans="1:16" ht="12" customHeight="1">
      <c r="A32" s="29">
        <v>795</v>
      </c>
      <c r="B32" s="22">
        <v>15.837</v>
      </c>
      <c r="C32" s="22" t="s">
        <v>3</v>
      </c>
      <c r="D32" s="22" t="s">
        <v>3</v>
      </c>
      <c r="E32" s="22">
        <v>9.6000000000000002E-2</v>
      </c>
      <c r="F32" s="22">
        <v>10</v>
      </c>
      <c r="G32" s="22">
        <v>0</v>
      </c>
      <c r="H32" s="22">
        <v>0</v>
      </c>
      <c r="I32" s="22">
        <v>0</v>
      </c>
      <c r="J32" s="34">
        <f t="shared" si="2"/>
        <v>3.1850000000000005</v>
      </c>
      <c r="K32" s="23">
        <f t="shared" si="5"/>
        <v>0</v>
      </c>
      <c r="L32" s="23">
        <f t="shared" si="5"/>
        <v>0</v>
      </c>
      <c r="M32" s="23">
        <f t="shared" si="5"/>
        <v>0</v>
      </c>
      <c r="N32" s="23">
        <f t="shared" si="5"/>
        <v>3.1850000000000005</v>
      </c>
      <c r="O32" s="23">
        <f t="shared" si="3"/>
        <v>10044.4</v>
      </c>
      <c r="P32" s="24">
        <f t="shared" si="4"/>
        <v>17.992000000000001</v>
      </c>
    </row>
    <row r="33" spans="1:16" ht="12" customHeight="1">
      <c r="A33" s="29">
        <v>796</v>
      </c>
      <c r="B33" s="22">
        <v>15.574999999999999</v>
      </c>
      <c r="C33" s="22" t="s">
        <v>3</v>
      </c>
      <c r="D33" s="22" t="s">
        <v>3</v>
      </c>
      <c r="E33" s="22">
        <v>0.13700000000000001</v>
      </c>
      <c r="F33" s="22">
        <v>10</v>
      </c>
      <c r="G33" s="22">
        <v>0</v>
      </c>
      <c r="H33" s="22">
        <v>0</v>
      </c>
      <c r="I33" s="22">
        <v>0</v>
      </c>
      <c r="J33" s="34">
        <f t="shared" si="2"/>
        <v>3.0290000000000004</v>
      </c>
      <c r="K33" s="23">
        <f t="shared" si="5"/>
        <v>0</v>
      </c>
      <c r="L33" s="23">
        <f t="shared" si="5"/>
        <v>0</v>
      </c>
      <c r="M33" s="23">
        <f t="shared" si="5"/>
        <v>0</v>
      </c>
      <c r="N33" s="23">
        <f t="shared" si="5"/>
        <v>3.0290000000000004</v>
      </c>
      <c r="O33" s="23">
        <f>SUM(K33+L33+M33)+O32</f>
        <v>10044.4</v>
      </c>
      <c r="P33" s="24">
        <f t="shared" si="4"/>
        <v>21.021000000000001</v>
      </c>
    </row>
    <row r="34" spans="1:16" ht="12" customHeight="1">
      <c r="A34" s="29">
        <v>797</v>
      </c>
      <c r="B34" s="22">
        <v>16.318000000000001</v>
      </c>
      <c r="C34" s="22" t="s">
        <v>3</v>
      </c>
      <c r="D34" s="22" t="s">
        <v>3</v>
      </c>
      <c r="E34" s="22">
        <v>0.122</v>
      </c>
      <c r="F34" s="22">
        <v>10</v>
      </c>
      <c r="G34" s="22">
        <f>B34*F34</f>
        <v>163.18</v>
      </c>
      <c r="H34" s="22">
        <v>0</v>
      </c>
      <c r="I34" s="22">
        <v>0</v>
      </c>
      <c r="J34" s="34">
        <f t="shared" si="2"/>
        <v>3.367</v>
      </c>
      <c r="K34" s="23">
        <f t="shared" si="5"/>
        <v>163.18</v>
      </c>
      <c r="L34" s="23">
        <f t="shared" si="5"/>
        <v>0</v>
      </c>
      <c r="M34" s="23">
        <f t="shared" si="5"/>
        <v>0</v>
      </c>
      <c r="N34" s="23">
        <f t="shared" si="5"/>
        <v>3.367</v>
      </c>
      <c r="O34" s="23">
        <f t="shared" ref="O34:O46" si="6">SUM(K34+L34+M34)+O33</f>
        <v>10207.58</v>
      </c>
      <c r="P34" s="24">
        <f t="shared" si="4"/>
        <v>24.388000000000002</v>
      </c>
    </row>
    <row r="35" spans="1:16" ht="12" customHeight="1">
      <c r="A35" s="29">
        <v>798</v>
      </c>
      <c r="B35" s="22">
        <v>11.646000000000001</v>
      </c>
      <c r="C35" s="22" t="s">
        <v>3</v>
      </c>
      <c r="D35" s="22" t="s">
        <v>3</v>
      </c>
      <c r="E35" s="22">
        <v>7.05</v>
      </c>
      <c r="F35" s="22">
        <v>10</v>
      </c>
      <c r="G35" s="22">
        <f t="shared" ref="G35:G46" si="7">SUM(B34+B35)*F35</f>
        <v>279.64000000000004</v>
      </c>
      <c r="H35" s="22">
        <v>0</v>
      </c>
      <c r="I35" s="22">
        <v>0</v>
      </c>
      <c r="J35" s="34">
        <f t="shared" si="2"/>
        <v>93.236000000000004</v>
      </c>
      <c r="K35" s="23">
        <f t="shared" si="5"/>
        <v>279.64000000000004</v>
      </c>
      <c r="L35" s="23">
        <f t="shared" si="5"/>
        <v>0</v>
      </c>
      <c r="M35" s="23">
        <f t="shared" si="5"/>
        <v>0</v>
      </c>
      <c r="N35" s="23">
        <f t="shared" si="5"/>
        <v>93.236000000000004</v>
      </c>
      <c r="O35" s="23">
        <f t="shared" si="6"/>
        <v>10487.22</v>
      </c>
      <c r="P35" s="24">
        <f t="shared" si="4"/>
        <v>117.62400000000001</v>
      </c>
    </row>
    <row r="36" spans="1:16" ht="12" customHeight="1">
      <c r="A36" s="29">
        <v>799</v>
      </c>
      <c r="B36" s="22">
        <v>14.356</v>
      </c>
      <c r="C36" s="22" t="s">
        <v>3</v>
      </c>
      <c r="D36" s="22" t="s">
        <v>3</v>
      </c>
      <c r="E36" s="22">
        <v>8.5000000000000006E-2</v>
      </c>
      <c r="F36" s="22">
        <v>10</v>
      </c>
      <c r="G36" s="22">
        <f t="shared" si="7"/>
        <v>260.02000000000004</v>
      </c>
      <c r="H36" s="22">
        <v>0</v>
      </c>
      <c r="I36" s="22">
        <v>0</v>
      </c>
      <c r="J36" s="34">
        <f t="shared" si="2"/>
        <v>92.754999999999995</v>
      </c>
      <c r="K36" s="23">
        <f t="shared" si="5"/>
        <v>260.02000000000004</v>
      </c>
      <c r="L36" s="23">
        <f t="shared" si="5"/>
        <v>0</v>
      </c>
      <c r="M36" s="23">
        <f t="shared" si="5"/>
        <v>0</v>
      </c>
      <c r="N36" s="23">
        <f t="shared" si="5"/>
        <v>92.754999999999995</v>
      </c>
      <c r="O36" s="23">
        <f t="shared" si="6"/>
        <v>10747.24</v>
      </c>
      <c r="P36" s="24">
        <f t="shared" si="4"/>
        <v>210.37900000000002</v>
      </c>
    </row>
    <row r="37" spans="1:16" ht="12" customHeight="1">
      <c r="A37" s="29">
        <v>800</v>
      </c>
      <c r="B37" s="22">
        <v>14.565</v>
      </c>
      <c r="C37" s="22" t="s">
        <v>3</v>
      </c>
      <c r="D37" s="22" t="s">
        <v>3</v>
      </c>
      <c r="E37" s="22">
        <v>6.5000000000000002E-2</v>
      </c>
      <c r="F37" s="22">
        <v>10</v>
      </c>
      <c r="G37" s="22">
        <f t="shared" si="7"/>
        <v>289.20999999999998</v>
      </c>
      <c r="H37" s="22">
        <v>0</v>
      </c>
      <c r="I37" s="22">
        <v>0</v>
      </c>
      <c r="J37" s="34">
        <f t="shared" si="2"/>
        <v>1.9500000000000004</v>
      </c>
      <c r="K37" s="23">
        <f t="shared" si="5"/>
        <v>289.20999999999998</v>
      </c>
      <c r="L37" s="23">
        <f t="shared" si="5"/>
        <v>0</v>
      </c>
      <c r="M37" s="23">
        <f t="shared" si="5"/>
        <v>0</v>
      </c>
      <c r="N37" s="23">
        <f t="shared" si="5"/>
        <v>1.9500000000000004</v>
      </c>
      <c r="O37" s="23">
        <f t="shared" si="6"/>
        <v>11036.449999999999</v>
      </c>
      <c r="P37" s="24">
        <f t="shared" si="4"/>
        <v>212.32900000000001</v>
      </c>
    </row>
    <row r="38" spans="1:16" ht="12" customHeight="1">
      <c r="A38" s="29">
        <v>801</v>
      </c>
      <c r="B38" s="22">
        <v>13.71</v>
      </c>
      <c r="C38" s="22" t="s">
        <v>3</v>
      </c>
      <c r="D38" s="22" t="s">
        <v>3</v>
      </c>
      <c r="E38" s="22">
        <v>6.3E-2</v>
      </c>
      <c r="F38" s="22">
        <v>10</v>
      </c>
      <c r="G38" s="22">
        <f t="shared" si="7"/>
        <v>282.75</v>
      </c>
      <c r="H38" s="22">
        <v>0</v>
      </c>
      <c r="I38" s="22">
        <v>0</v>
      </c>
      <c r="J38" s="34">
        <f t="shared" si="2"/>
        <v>1.6640000000000001</v>
      </c>
      <c r="K38" s="23">
        <f t="shared" si="5"/>
        <v>282.75</v>
      </c>
      <c r="L38" s="23">
        <f t="shared" si="5"/>
        <v>0</v>
      </c>
      <c r="M38" s="23">
        <f t="shared" si="5"/>
        <v>0</v>
      </c>
      <c r="N38" s="23">
        <f t="shared" si="5"/>
        <v>1.6640000000000001</v>
      </c>
      <c r="O38" s="23">
        <f t="shared" si="6"/>
        <v>11319.199999999999</v>
      </c>
      <c r="P38" s="24">
        <f t="shared" si="4"/>
        <v>213.99299999999999</v>
      </c>
    </row>
    <row r="39" spans="1:16" ht="12" customHeight="1">
      <c r="A39" s="29">
        <v>802</v>
      </c>
      <c r="B39" s="22">
        <v>12.653</v>
      </c>
      <c r="C39" s="22" t="s">
        <v>3</v>
      </c>
      <c r="D39" s="22" t="s">
        <v>3</v>
      </c>
      <c r="E39" s="22">
        <v>8.6999999999999994E-2</v>
      </c>
      <c r="F39" s="22">
        <v>10</v>
      </c>
      <c r="G39" s="22">
        <f t="shared" si="7"/>
        <v>263.63</v>
      </c>
      <c r="H39" s="22">
        <v>0</v>
      </c>
      <c r="I39" s="22">
        <v>0</v>
      </c>
      <c r="J39" s="34">
        <f t="shared" si="2"/>
        <v>1.9500000000000002</v>
      </c>
      <c r="K39" s="23">
        <f t="shared" si="5"/>
        <v>263.63</v>
      </c>
      <c r="L39" s="23">
        <f t="shared" si="5"/>
        <v>0</v>
      </c>
      <c r="M39" s="23">
        <f t="shared" si="5"/>
        <v>0</v>
      </c>
      <c r="N39" s="23">
        <f t="shared" si="5"/>
        <v>1.9500000000000002</v>
      </c>
      <c r="O39" s="23">
        <f t="shared" si="6"/>
        <v>11582.829999999998</v>
      </c>
      <c r="P39" s="24">
        <f t="shared" si="4"/>
        <v>215.94299999999998</v>
      </c>
    </row>
    <row r="40" spans="1:16" ht="12" customHeight="1">
      <c r="A40" s="29">
        <v>803</v>
      </c>
      <c r="B40" s="22">
        <v>11.491</v>
      </c>
      <c r="C40" s="22" t="s">
        <v>3</v>
      </c>
      <c r="D40" s="22" t="s">
        <v>3</v>
      </c>
      <c r="E40" s="22">
        <v>0.11600000000000001</v>
      </c>
      <c r="F40" s="22">
        <v>10</v>
      </c>
      <c r="G40" s="22">
        <f t="shared" si="7"/>
        <v>241.44</v>
      </c>
      <c r="H40" s="22">
        <v>0</v>
      </c>
      <c r="I40" s="22">
        <v>0</v>
      </c>
      <c r="J40" s="34">
        <f t="shared" si="2"/>
        <v>2.6390000000000002</v>
      </c>
      <c r="K40" s="23">
        <f t="shared" si="5"/>
        <v>241.44</v>
      </c>
      <c r="L40" s="23">
        <f t="shared" si="5"/>
        <v>0</v>
      </c>
      <c r="M40" s="23">
        <f t="shared" si="5"/>
        <v>0</v>
      </c>
      <c r="N40" s="23">
        <f t="shared" si="5"/>
        <v>2.6390000000000002</v>
      </c>
      <c r="O40" s="23">
        <f t="shared" si="6"/>
        <v>11824.269999999999</v>
      </c>
      <c r="P40" s="24">
        <f t="shared" si="4"/>
        <v>218.58199999999999</v>
      </c>
    </row>
    <row r="41" spans="1:16" ht="12" customHeight="1">
      <c r="A41" s="29">
        <v>804</v>
      </c>
      <c r="B41" s="22">
        <v>12.215999999999999</v>
      </c>
      <c r="C41" s="22" t="s">
        <v>3</v>
      </c>
      <c r="D41" s="22" t="s">
        <v>3</v>
      </c>
      <c r="E41" s="22">
        <v>0.107</v>
      </c>
      <c r="F41" s="22">
        <v>10</v>
      </c>
      <c r="G41" s="22">
        <f t="shared" si="7"/>
        <v>237.07</v>
      </c>
      <c r="H41" s="22">
        <v>0</v>
      </c>
      <c r="I41" s="22">
        <v>0</v>
      </c>
      <c r="J41" s="34">
        <f t="shared" si="2"/>
        <v>2.899</v>
      </c>
      <c r="K41" s="23">
        <f t="shared" si="5"/>
        <v>237.07</v>
      </c>
      <c r="L41" s="23">
        <f t="shared" si="5"/>
        <v>0</v>
      </c>
      <c r="M41" s="23">
        <f t="shared" si="5"/>
        <v>0</v>
      </c>
      <c r="N41" s="23">
        <f t="shared" si="5"/>
        <v>2.899</v>
      </c>
      <c r="O41" s="23">
        <f t="shared" si="6"/>
        <v>12061.339999999998</v>
      </c>
      <c r="P41" s="24">
        <f t="shared" si="4"/>
        <v>221.48099999999999</v>
      </c>
    </row>
    <row r="42" spans="1:16" ht="12" customHeight="1">
      <c r="A42" s="29">
        <v>805</v>
      </c>
      <c r="B42" s="22">
        <v>13.238</v>
      </c>
      <c r="C42" s="22" t="s">
        <v>3</v>
      </c>
      <c r="D42" s="22" t="s">
        <v>3</v>
      </c>
      <c r="E42" s="22">
        <v>0.10100000000000001</v>
      </c>
      <c r="F42" s="22">
        <v>10</v>
      </c>
      <c r="G42" s="22">
        <f t="shared" si="7"/>
        <v>254.54000000000002</v>
      </c>
      <c r="H42" s="22">
        <v>0</v>
      </c>
      <c r="I42" s="22">
        <v>0</v>
      </c>
      <c r="J42" s="34">
        <f t="shared" si="2"/>
        <v>2.7040000000000002</v>
      </c>
      <c r="K42" s="23">
        <f t="shared" si="5"/>
        <v>254.54000000000002</v>
      </c>
      <c r="L42" s="23">
        <f t="shared" si="5"/>
        <v>0</v>
      </c>
      <c r="M42" s="23">
        <f t="shared" si="5"/>
        <v>0</v>
      </c>
      <c r="N42" s="23">
        <f t="shared" si="5"/>
        <v>2.7040000000000002</v>
      </c>
      <c r="O42" s="23">
        <f t="shared" si="6"/>
        <v>12315.88</v>
      </c>
      <c r="P42" s="24">
        <f t="shared" si="4"/>
        <v>224.185</v>
      </c>
    </row>
    <row r="43" spans="1:16" ht="12" customHeight="1">
      <c r="A43" s="29">
        <v>806</v>
      </c>
      <c r="B43" s="22">
        <v>14.239000000000001</v>
      </c>
      <c r="C43" s="22" t="s">
        <v>3</v>
      </c>
      <c r="D43" s="22" t="s">
        <v>3</v>
      </c>
      <c r="E43" s="22">
        <v>9.1999999999999998E-2</v>
      </c>
      <c r="F43" s="22">
        <v>10</v>
      </c>
      <c r="G43" s="22">
        <f t="shared" si="7"/>
        <v>274.77</v>
      </c>
      <c r="H43" s="22">
        <v>0</v>
      </c>
      <c r="I43" s="22">
        <v>0</v>
      </c>
      <c r="J43" s="34">
        <f t="shared" si="2"/>
        <v>2.5090000000000003</v>
      </c>
      <c r="K43" s="23">
        <f t="shared" si="5"/>
        <v>274.77</v>
      </c>
      <c r="L43" s="23">
        <f t="shared" si="5"/>
        <v>0</v>
      </c>
      <c r="M43" s="23">
        <f t="shared" si="5"/>
        <v>0</v>
      </c>
      <c r="N43" s="23">
        <f t="shared" si="5"/>
        <v>2.5090000000000003</v>
      </c>
      <c r="O43" s="23">
        <f t="shared" si="6"/>
        <v>12590.65</v>
      </c>
      <c r="P43" s="24">
        <f t="shared" si="4"/>
        <v>226.69400000000002</v>
      </c>
    </row>
    <row r="44" spans="1:16" ht="12" customHeight="1">
      <c r="A44" s="29">
        <v>807</v>
      </c>
      <c r="B44" s="22">
        <v>16.129000000000001</v>
      </c>
      <c r="C44" s="22" t="s">
        <v>3</v>
      </c>
      <c r="D44" s="22" t="s">
        <v>3</v>
      </c>
      <c r="E44" s="22">
        <v>9.1999999999999998E-2</v>
      </c>
      <c r="F44" s="22">
        <v>10</v>
      </c>
      <c r="G44" s="22">
        <f t="shared" si="7"/>
        <v>303.68</v>
      </c>
      <c r="H44" s="22">
        <v>0</v>
      </c>
      <c r="I44" s="22">
        <v>0</v>
      </c>
      <c r="J44" s="34">
        <f t="shared" si="2"/>
        <v>2.3919999999999999</v>
      </c>
      <c r="K44" s="23">
        <f t="shared" si="5"/>
        <v>303.68</v>
      </c>
      <c r="L44" s="23">
        <f t="shared" si="5"/>
        <v>0</v>
      </c>
      <c r="M44" s="23">
        <f t="shared" si="5"/>
        <v>0</v>
      </c>
      <c r="N44" s="23">
        <f t="shared" si="5"/>
        <v>2.3919999999999999</v>
      </c>
      <c r="O44" s="23">
        <f t="shared" si="6"/>
        <v>12894.33</v>
      </c>
      <c r="P44" s="24">
        <f t="shared" si="4"/>
        <v>229.08600000000001</v>
      </c>
    </row>
    <row r="45" spans="1:16" ht="12" customHeight="1">
      <c r="A45" s="29">
        <v>808</v>
      </c>
      <c r="B45" s="22">
        <v>16.942</v>
      </c>
      <c r="C45" s="22" t="s">
        <v>3</v>
      </c>
      <c r="D45" s="22" t="s">
        <v>3</v>
      </c>
      <c r="E45" s="22">
        <v>9.4E-2</v>
      </c>
      <c r="F45" s="22">
        <v>10</v>
      </c>
      <c r="G45" s="22">
        <f t="shared" si="7"/>
        <v>330.71</v>
      </c>
      <c r="H45" s="22">
        <v>0</v>
      </c>
      <c r="I45" s="22">
        <v>0</v>
      </c>
      <c r="J45" s="23">
        <f t="shared" si="2"/>
        <v>2.4179999999999997</v>
      </c>
      <c r="K45" s="23">
        <f t="shared" si="5"/>
        <v>330.71</v>
      </c>
      <c r="L45" s="23">
        <f t="shared" si="5"/>
        <v>0</v>
      </c>
      <c r="M45" s="23">
        <f t="shared" si="5"/>
        <v>0</v>
      </c>
      <c r="N45" s="23">
        <f t="shared" si="5"/>
        <v>2.4179999999999997</v>
      </c>
      <c r="O45" s="23">
        <f t="shared" si="6"/>
        <v>13225.039999999999</v>
      </c>
      <c r="P45" s="24">
        <f t="shared" si="4"/>
        <v>231.50400000000002</v>
      </c>
    </row>
    <row r="46" spans="1:16" ht="12" customHeight="1" thickBot="1">
      <c r="A46" s="29">
        <v>809</v>
      </c>
      <c r="B46" s="22">
        <v>0</v>
      </c>
      <c r="C46" s="22" t="s">
        <v>3</v>
      </c>
      <c r="D46" s="22" t="s">
        <v>3</v>
      </c>
      <c r="E46" s="22">
        <v>0</v>
      </c>
      <c r="F46" s="22">
        <v>10</v>
      </c>
      <c r="G46" s="22">
        <f t="shared" si="7"/>
        <v>169.42000000000002</v>
      </c>
      <c r="H46" s="22">
        <v>0</v>
      </c>
      <c r="I46" s="22">
        <v>0</v>
      </c>
      <c r="J46" s="34">
        <f t="shared" si="2"/>
        <v>1.222</v>
      </c>
      <c r="K46" s="23">
        <f t="shared" si="5"/>
        <v>169.42000000000002</v>
      </c>
      <c r="L46" s="23">
        <f t="shared" si="5"/>
        <v>0</v>
      </c>
      <c r="M46" s="23">
        <f t="shared" si="5"/>
        <v>0</v>
      </c>
      <c r="N46" s="23">
        <f t="shared" si="5"/>
        <v>1.222</v>
      </c>
      <c r="O46" s="23">
        <f t="shared" si="6"/>
        <v>13394.46</v>
      </c>
      <c r="P46" s="24">
        <f t="shared" si="4"/>
        <v>232.72600000000003</v>
      </c>
    </row>
    <row r="47" spans="1:16" ht="12" customHeight="1" thickBot="1">
      <c r="A47" s="40"/>
      <c r="B47" s="26">
        <f>SUM(B9:B46)</f>
        <v>743.14800000000002</v>
      </c>
      <c r="C47" s="26">
        <f>SUM(C9:C46)</f>
        <v>0</v>
      </c>
      <c r="D47" s="26">
        <f>SUM(D9:D46)</f>
        <v>0</v>
      </c>
      <c r="E47" s="26">
        <f>SUM(E9:E46)</f>
        <v>8.9510000000000005</v>
      </c>
      <c r="F47" s="26"/>
      <c r="G47" s="26">
        <f t="shared" ref="G47:N47" si="8">SUM(G9:G46)</f>
        <v>13394.46</v>
      </c>
      <c r="H47" s="26">
        <f t="shared" si="8"/>
        <v>0</v>
      </c>
      <c r="I47" s="26">
        <f t="shared" si="8"/>
        <v>0</v>
      </c>
      <c r="J47" s="26">
        <f t="shared" si="8"/>
        <v>232.72600000000003</v>
      </c>
      <c r="K47" s="26">
        <f t="shared" si="8"/>
        <v>13394.46</v>
      </c>
      <c r="L47" s="26">
        <f t="shared" si="8"/>
        <v>0</v>
      </c>
      <c r="M47" s="26">
        <f t="shared" si="8"/>
        <v>0</v>
      </c>
      <c r="N47" s="26">
        <f t="shared" si="8"/>
        <v>232.72600000000003</v>
      </c>
      <c r="O47" s="26">
        <f>O46</f>
        <v>13394.46</v>
      </c>
      <c r="P47" s="27">
        <f>P46</f>
        <v>232.72600000000003</v>
      </c>
    </row>
    <row r="48" spans="1:16" ht="12" customHeight="1"/>
    <row r="49" ht="12" customHeight="1"/>
    <row r="50" ht="12" customHeight="1"/>
  </sheetData>
  <mergeCells count="12">
    <mergeCell ref="A8:P8"/>
    <mergeCell ref="K5:N5"/>
    <mergeCell ref="O5:P5"/>
    <mergeCell ref="B7:C7"/>
    <mergeCell ref="A1:P1"/>
    <mergeCell ref="A2:P2"/>
    <mergeCell ref="A3:P3"/>
    <mergeCell ref="A4:P4"/>
    <mergeCell ref="A5:A6"/>
    <mergeCell ref="B5:E5"/>
    <mergeCell ref="F5:F6"/>
    <mergeCell ref="G5:J5"/>
  </mergeCells>
  <printOptions horizontalCentered="1"/>
  <pageMargins left="0.39370078740157483" right="0.39370078740157483" top="0.98425196850393704" bottom="0.39370078740157483" header="0.51181102362204722" footer="0.11811023622047245"/>
  <pageSetup paperSize="9" scale="90" firstPageNumber="85" orientation="landscape" useFirstPageNumber="1" horizontalDpi="4294967293" verticalDpi="300" r:id="rId1"/>
  <headerFooter alignWithMargins="0">
    <oddFooter>&amp;R&amp;6&amp;F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54"/>
  <sheetViews>
    <sheetView showGridLines="0" tabSelected="1" zoomScaleSheetLayoutView="100" workbookViewId="0">
      <selection sqref="A1:P1"/>
    </sheetView>
  </sheetViews>
  <sheetFormatPr defaultRowHeight="11.25"/>
  <cols>
    <col min="1" max="1" width="13.140625" style="2" customWidth="1"/>
    <col min="2" max="5" width="8.7109375" style="21" customWidth="1"/>
    <col min="6" max="6" width="9.7109375" style="4" customWidth="1"/>
    <col min="7" max="10" width="8.7109375" style="4" customWidth="1"/>
    <col min="11" max="11" width="8.7109375" style="13" customWidth="1"/>
    <col min="12" max="14" width="8.7109375" style="12" customWidth="1"/>
    <col min="15" max="16" width="9.140625" style="17" customWidth="1"/>
    <col min="17" max="16384" width="9.140625" style="1"/>
  </cols>
  <sheetData>
    <row r="1" spans="1:16" s="28" customFormat="1" ht="16.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 ht="13.5" customHeight="1">
      <c r="A2" s="58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1:16" ht="13.5" customHeight="1">
      <c r="A3" s="58" t="s">
        <v>22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</row>
    <row r="4" spans="1:16" ht="12.75" customHeight="1" thickBo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</row>
    <row r="5" spans="1:16" s="41" customFormat="1" ht="12" customHeight="1">
      <c r="A5" s="61" t="s">
        <v>9</v>
      </c>
      <c r="B5" s="63" t="s">
        <v>10</v>
      </c>
      <c r="C5" s="64"/>
      <c r="D5" s="64"/>
      <c r="E5" s="64"/>
      <c r="F5" s="65" t="s">
        <v>2</v>
      </c>
      <c r="G5" s="49" t="s">
        <v>11</v>
      </c>
      <c r="H5" s="50"/>
      <c r="I5" s="50"/>
      <c r="J5" s="50"/>
      <c r="K5" s="49" t="s">
        <v>12</v>
      </c>
      <c r="L5" s="50"/>
      <c r="M5" s="50"/>
      <c r="N5" s="50"/>
      <c r="O5" s="51" t="s">
        <v>13</v>
      </c>
      <c r="P5" s="52"/>
    </row>
    <row r="6" spans="1:16" s="41" customFormat="1" ht="12" customHeight="1" thickBot="1">
      <c r="A6" s="62"/>
      <c r="B6" s="42" t="s">
        <v>17</v>
      </c>
      <c r="C6" s="42" t="s">
        <v>18</v>
      </c>
      <c r="D6" s="42" t="s">
        <v>19</v>
      </c>
      <c r="E6" s="42" t="s">
        <v>15</v>
      </c>
      <c r="F6" s="66"/>
      <c r="G6" s="43" t="s">
        <v>20</v>
      </c>
      <c r="H6" s="43" t="s">
        <v>18</v>
      </c>
      <c r="I6" s="43" t="s">
        <v>19</v>
      </c>
      <c r="J6" s="43" t="s">
        <v>16</v>
      </c>
      <c r="K6" s="43" t="s">
        <v>17</v>
      </c>
      <c r="L6" s="43" t="s">
        <v>21</v>
      </c>
      <c r="M6" s="43" t="s">
        <v>19</v>
      </c>
      <c r="N6" s="43" t="s">
        <v>15</v>
      </c>
      <c r="O6" s="44" t="s">
        <v>14</v>
      </c>
      <c r="P6" s="45" t="s">
        <v>15</v>
      </c>
    </row>
    <row r="7" spans="1:16" ht="12" hidden="1" customHeight="1" thickBot="1">
      <c r="A7" s="25"/>
      <c r="B7" s="53" t="s">
        <v>1</v>
      </c>
      <c r="C7" s="54"/>
      <c r="D7" s="18"/>
      <c r="E7" s="19"/>
      <c r="F7" s="7"/>
      <c r="G7" s="5"/>
      <c r="H7" s="6"/>
      <c r="I7" s="7"/>
      <c r="J7" s="3"/>
      <c r="K7" s="9"/>
      <c r="L7" s="8"/>
      <c r="M7" s="10"/>
      <c r="N7" s="11"/>
      <c r="O7" s="14"/>
      <c r="P7" s="15"/>
    </row>
    <row r="8" spans="1:16" ht="18" customHeight="1">
      <c r="A8" s="46" t="s">
        <v>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6" ht="12" customHeight="1">
      <c r="A9" s="29">
        <v>772</v>
      </c>
      <c r="B9" s="20">
        <v>0</v>
      </c>
      <c r="C9" s="20" t="s">
        <v>3</v>
      </c>
      <c r="D9" s="20" t="s">
        <v>3</v>
      </c>
      <c r="E9" s="20">
        <v>0</v>
      </c>
      <c r="F9" s="30"/>
      <c r="G9" s="30"/>
      <c r="H9" s="31"/>
      <c r="I9" s="31"/>
      <c r="J9" s="30"/>
      <c r="K9" s="32"/>
      <c r="L9" s="32"/>
      <c r="M9" s="32"/>
      <c r="N9" s="32"/>
      <c r="O9" s="33">
        <f>SUM(K9+L9+M9)</f>
        <v>0</v>
      </c>
      <c r="P9" s="16">
        <f>N9</f>
        <v>0</v>
      </c>
    </row>
    <row r="10" spans="1:16" ht="12" customHeight="1">
      <c r="A10" s="29">
        <v>773</v>
      </c>
      <c r="B10" s="22">
        <v>0</v>
      </c>
      <c r="C10" s="22" t="s">
        <v>3</v>
      </c>
      <c r="D10" s="22" t="s">
        <v>3</v>
      </c>
      <c r="E10" s="22">
        <v>0</v>
      </c>
      <c r="F10" s="22">
        <v>10</v>
      </c>
      <c r="G10" s="22">
        <f>SUM(B9+B10)*F10</f>
        <v>0</v>
      </c>
      <c r="H10" s="22">
        <v>0</v>
      </c>
      <c r="I10" s="22">
        <v>0</v>
      </c>
      <c r="J10" s="34">
        <f>SUM((E9+E10)*F10*1.3)</f>
        <v>0</v>
      </c>
      <c r="K10" s="23">
        <f t="shared" ref="K10:N25" si="0">G10</f>
        <v>0</v>
      </c>
      <c r="L10" s="23">
        <f t="shared" si="0"/>
        <v>0</v>
      </c>
      <c r="M10" s="23">
        <f t="shared" si="0"/>
        <v>0</v>
      </c>
      <c r="N10" s="23">
        <f t="shared" si="0"/>
        <v>0</v>
      </c>
      <c r="O10" s="23">
        <f>SUM(K10+L10+M10)+O9</f>
        <v>0</v>
      </c>
      <c r="P10" s="24">
        <f>N10+P9</f>
        <v>0</v>
      </c>
    </row>
    <row r="11" spans="1:16" ht="12" customHeight="1">
      <c r="A11" s="29">
        <v>774</v>
      </c>
      <c r="B11" s="22">
        <v>8.9649999999999999</v>
      </c>
      <c r="C11" s="22" t="s">
        <v>3</v>
      </c>
      <c r="D11" s="22" t="s">
        <v>3</v>
      </c>
      <c r="E11" s="22">
        <v>2.3660000000000001</v>
      </c>
      <c r="F11" s="22">
        <v>10</v>
      </c>
      <c r="G11" s="22">
        <f>SUM(B10+B11)*F11</f>
        <v>89.65</v>
      </c>
      <c r="H11" s="22">
        <v>0</v>
      </c>
      <c r="I11" s="22">
        <v>0</v>
      </c>
      <c r="J11" s="34">
        <f t="shared" ref="J11:J35" si="1">SUM((E10+E11)*F11*1.3)</f>
        <v>30.758000000000003</v>
      </c>
      <c r="K11" s="23">
        <f t="shared" si="0"/>
        <v>89.65</v>
      </c>
      <c r="L11" s="23">
        <f t="shared" si="0"/>
        <v>0</v>
      </c>
      <c r="M11" s="23">
        <f t="shared" si="0"/>
        <v>0</v>
      </c>
      <c r="N11" s="23">
        <f t="shared" si="0"/>
        <v>30.758000000000003</v>
      </c>
      <c r="O11" s="23">
        <f>SUM(K11+L11+M11)+O10</f>
        <v>89.65</v>
      </c>
      <c r="P11" s="24">
        <f>N11+P10</f>
        <v>30.758000000000003</v>
      </c>
    </row>
    <row r="12" spans="1:16" ht="12" customHeight="1">
      <c r="A12" s="29">
        <v>775</v>
      </c>
      <c r="B12" s="22">
        <v>7.5940000000000003</v>
      </c>
      <c r="C12" s="22" t="s">
        <v>3</v>
      </c>
      <c r="D12" s="22" t="s">
        <v>3</v>
      </c>
      <c r="E12" s="22">
        <v>2.859</v>
      </c>
      <c r="F12" s="22">
        <v>10</v>
      </c>
      <c r="G12" s="22">
        <f t="shared" ref="G12:G35" si="2">SUM(B11+B12)*F12</f>
        <v>165.59</v>
      </c>
      <c r="H12" s="22">
        <v>0</v>
      </c>
      <c r="I12" s="22">
        <v>0</v>
      </c>
      <c r="J12" s="34">
        <f t="shared" si="1"/>
        <v>67.924999999999997</v>
      </c>
      <c r="K12" s="23">
        <f t="shared" si="0"/>
        <v>165.59</v>
      </c>
      <c r="L12" s="23">
        <f t="shared" si="0"/>
        <v>0</v>
      </c>
      <c r="M12" s="23">
        <f t="shared" si="0"/>
        <v>0</v>
      </c>
      <c r="N12" s="23">
        <f t="shared" si="0"/>
        <v>67.924999999999997</v>
      </c>
      <c r="O12" s="23">
        <f t="shared" ref="O12:O32" si="3">SUM(K12+L12+M12)+O11</f>
        <v>255.24</v>
      </c>
      <c r="P12" s="24">
        <f t="shared" ref="P12:P35" si="4">N12+P11</f>
        <v>98.682999999999993</v>
      </c>
    </row>
    <row r="13" spans="1:16" ht="12" customHeight="1">
      <c r="A13" s="29">
        <v>776</v>
      </c>
      <c r="B13" s="22">
        <v>8.5009999999999994</v>
      </c>
      <c r="C13" s="22" t="s">
        <v>3</v>
      </c>
      <c r="D13" s="22" t="s">
        <v>3</v>
      </c>
      <c r="E13" s="22">
        <v>5.5E-2</v>
      </c>
      <c r="F13" s="22">
        <v>10</v>
      </c>
      <c r="G13" s="22">
        <f t="shared" si="2"/>
        <v>160.94999999999999</v>
      </c>
      <c r="H13" s="22">
        <v>0</v>
      </c>
      <c r="I13" s="22">
        <v>0</v>
      </c>
      <c r="J13" s="34">
        <f t="shared" si="1"/>
        <v>37.882000000000005</v>
      </c>
      <c r="K13" s="23">
        <f t="shared" si="0"/>
        <v>160.94999999999999</v>
      </c>
      <c r="L13" s="23">
        <f t="shared" si="0"/>
        <v>0</v>
      </c>
      <c r="M13" s="23">
        <f t="shared" si="0"/>
        <v>0</v>
      </c>
      <c r="N13" s="23">
        <f t="shared" si="0"/>
        <v>37.882000000000005</v>
      </c>
      <c r="O13" s="23">
        <f t="shared" si="3"/>
        <v>416.19</v>
      </c>
      <c r="P13" s="24">
        <f t="shared" si="4"/>
        <v>136.565</v>
      </c>
    </row>
    <row r="14" spans="1:16" ht="12" customHeight="1">
      <c r="A14" s="29">
        <v>777</v>
      </c>
      <c r="B14" s="22">
        <v>9.4890000000000008</v>
      </c>
      <c r="C14" s="22" t="s">
        <v>3</v>
      </c>
      <c r="D14" s="22" t="s">
        <v>3</v>
      </c>
      <c r="E14" s="22">
        <v>0</v>
      </c>
      <c r="F14" s="22">
        <v>10</v>
      </c>
      <c r="G14" s="22">
        <f t="shared" si="2"/>
        <v>179.90000000000003</v>
      </c>
      <c r="H14" s="22">
        <v>0</v>
      </c>
      <c r="I14" s="22">
        <v>0</v>
      </c>
      <c r="J14" s="34">
        <f t="shared" si="1"/>
        <v>0.71500000000000008</v>
      </c>
      <c r="K14" s="23">
        <f t="shared" si="0"/>
        <v>179.90000000000003</v>
      </c>
      <c r="L14" s="23">
        <f t="shared" si="0"/>
        <v>0</v>
      </c>
      <c r="M14" s="23">
        <f t="shared" si="0"/>
        <v>0</v>
      </c>
      <c r="N14" s="23">
        <f t="shared" si="0"/>
        <v>0.71500000000000008</v>
      </c>
      <c r="O14" s="23">
        <f t="shared" si="3"/>
        <v>596.09</v>
      </c>
      <c r="P14" s="24">
        <f t="shared" si="4"/>
        <v>137.28</v>
      </c>
    </row>
    <row r="15" spans="1:16" ht="12" customHeight="1">
      <c r="A15" s="29">
        <v>778</v>
      </c>
      <c r="B15" s="22">
        <v>14.789</v>
      </c>
      <c r="C15" s="22" t="s">
        <v>3</v>
      </c>
      <c r="D15" s="22" t="s">
        <v>3</v>
      </c>
      <c r="E15" s="22">
        <v>0</v>
      </c>
      <c r="F15" s="22">
        <v>10</v>
      </c>
      <c r="G15" s="22">
        <f t="shared" si="2"/>
        <v>242.77999999999997</v>
      </c>
      <c r="H15" s="22">
        <v>0</v>
      </c>
      <c r="I15" s="22">
        <v>0</v>
      </c>
      <c r="J15" s="34">
        <f t="shared" si="1"/>
        <v>0</v>
      </c>
      <c r="K15" s="23">
        <f t="shared" si="0"/>
        <v>242.77999999999997</v>
      </c>
      <c r="L15" s="23">
        <f t="shared" si="0"/>
        <v>0</v>
      </c>
      <c r="M15" s="23">
        <f t="shared" si="0"/>
        <v>0</v>
      </c>
      <c r="N15" s="23">
        <f t="shared" si="0"/>
        <v>0</v>
      </c>
      <c r="O15" s="23">
        <f t="shared" si="3"/>
        <v>838.87</v>
      </c>
      <c r="P15" s="24">
        <f t="shared" si="4"/>
        <v>137.28</v>
      </c>
    </row>
    <row r="16" spans="1:16" ht="12" customHeight="1">
      <c r="A16" s="29">
        <v>779</v>
      </c>
      <c r="B16" s="22">
        <v>15.304</v>
      </c>
      <c r="C16" s="22" t="s">
        <v>3</v>
      </c>
      <c r="D16" s="22" t="s">
        <v>3</v>
      </c>
      <c r="E16" s="22">
        <v>0</v>
      </c>
      <c r="F16" s="22">
        <v>10</v>
      </c>
      <c r="G16" s="22">
        <f t="shared" si="2"/>
        <v>300.93</v>
      </c>
      <c r="H16" s="22">
        <v>0</v>
      </c>
      <c r="I16" s="22">
        <v>0</v>
      </c>
      <c r="J16" s="34">
        <f t="shared" si="1"/>
        <v>0</v>
      </c>
      <c r="K16" s="23">
        <f t="shared" si="0"/>
        <v>300.93</v>
      </c>
      <c r="L16" s="23">
        <f t="shared" si="0"/>
        <v>0</v>
      </c>
      <c r="M16" s="23">
        <f t="shared" si="0"/>
        <v>0</v>
      </c>
      <c r="N16" s="23">
        <f t="shared" si="0"/>
        <v>0</v>
      </c>
      <c r="O16" s="23">
        <f t="shared" si="3"/>
        <v>1139.8</v>
      </c>
      <c r="P16" s="24">
        <f t="shared" si="4"/>
        <v>137.28</v>
      </c>
    </row>
    <row r="17" spans="1:16" ht="12" customHeight="1">
      <c r="A17" s="29">
        <v>780</v>
      </c>
      <c r="B17" s="22">
        <v>15.741</v>
      </c>
      <c r="C17" s="22" t="s">
        <v>3</v>
      </c>
      <c r="D17" s="22" t="s">
        <v>3</v>
      </c>
      <c r="E17" s="22">
        <v>0</v>
      </c>
      <c r="F17" s="22">
        <v>10</v>
      </c>
      <c r="G17" s="22">
        <f t="shared" si="2"/>
        <v>310.45000000000005</v>
      </c>
      <c r="H17" s="22">
        <v>0</v>
      </c>
      <c r="I17" s="22">
        <v>0</v>
      </c>
      <c r="J17" s="34">
        <f t="shared" si="1"/>
        <v>0</v>
      </c>
      <c r="K17" s="23">
        <f t="shared" si="0"/>
        <v>310.45000000000005</v>
      </c>
      <c r="L17" s="23">
        <f t="shared" si="0"/>
        <v>0</v>
      </c>
      <c r="M17" s="23">
        <f t="shared" si="0"/>
        <v>0</v>
      </c>
      <c r="N17" s="23">
        <f t="shared" si="0"/>
        <v>0</v>
      </c>
      <c r="O17" s="23">
        <f t="shared" si="3"/>
        <v>1450.25</v>
      </c>
      <c r="P17" s="24">
        <f t="shared" si="4"/>
        <v>137.28</v>
      </c>
    </row>
    <row r="18" spans="1:16" ht="12" customHeight="1">
      <c r="A18" s="29">
        <v>781</v>
      </c>
      <c r="B18" s="22">
        <v>16.132999999999999</v>
      </c>
      <c r="C18" s="22" t="s">
        <v>3</v>
      </c>
      <c r="D18" s="22" t="s">
        <v>3</v>
      </c>
      <c r="E18" s="22">
        <v>0</v>
      </c>
      <c r="F18" s="22">
        <v>10</v>
      </c>
      <c r="G18" s="22">
        <f t="shared" si="2"/>
        <v>318.74</v>
      </c>
      <c r="H18" s="22">
        <v>0</v>
      </c>
      <c r="I18" s="22">
        <v>0</v>
      </c>
      <c r="J18" s="34">
        <f t="shared" si="1"/>
        <v>0</v>
      </c>
      <c r="K18" s="23">
        <f t="shared" si="0"/>
        <v>318.74</v>
      </c>
      <c r="L18" s="23">
        <f t="shared" si="0"/>
        <v>0</v>
      </c>
      <c r="M18" s="23">
        <f t="shared" si="0"/>
        <v>0</v>
      </c>
      <c r="N18" s="23">
        <f t="shared" si="0"/>
        <v>0</v>
      </c>
      <c r="O18" s="23">
        <f t="shared" si="3"/>
        <v>1768.99</v>
      </c>
      <c r="P18" s="24">
        <f t="shared" si="4"/>
        <v>137.28</v>
      </c>
    </row>
    <row r="19" spans="1:16" ht="12" customHeight="1">
      <c r="A19" s="29">
        <v>782</v>
      </c>
      <c r="B19" s="22">
        <v>16.890999999999998</v>
      </c>
      <c r="C19" s="22" t="s">
        <v>3</v>
      </c>
      <c r="D19" s="22" t="s">
        <v>3</v>
      </c>
      <c r="E19" s="22">
        <v>0</v>
      </c>
      <c r="F19" s="22">
        <v>10</v>
      </c>
      <c r="G19" s="22">
        <f t="shared" si="2"/>
        <v>330.24</v>
      </c>
      <c r="H19" s="22">
        <v>0</v>
      </c>
      <c r="I19" s="22">
        <v>0</v>
      </c>
      <c r="J19" s="34">
        <f t="shared" si="1"/>
        <v>0</v>
      </c>
      <c r="K19" s="23">
        <f t="shared" si="0"/>
        <v>330.24</v>
      </c>
      <c r="L19" s="23">
        <f t="shared" si="0"/>
        <v>0</v>
      </c>
      <c r="M19" s="23">
        <f t="shared" si="0"/>
        <v>0</v>
      </c>
      <c r="N19" s="23">
        <f t="shared" si="0"/>
        <v>0</v>
      </c>
      <c r="O19" s="23">
        <f t="shared" si="3"/>
        <v>2099.23</v>
      </c>
      <c r="P19" s="24">
        <f t="shared" si="4"/>
        <v>137.28</v>
      </c>
    </row>
    <row r="20" spans="1:16" ht="12" customHeight="1">
      <c r="A20" s="29">
        <v>783</v>
      </c>
      <c r="B20" s="22">
        <v>14.093</v>
      </c>
      <c r="C20" s="22" t="s">
        <v>3</v>
      </c>
      <c r="D20" s="22" t="s">
        <v>3</v>
      </c>
      <c r="E20" s="22">
        <v>0</v>
      </c>
      <c r="F20" s="22">
        <v>10</v>
      </c>
      <c r="G20" s="22">
        <f t="shared" si="2"/>
        <v>309.83999999999997</v>
      </c>
      <c r="H20" s="22">
        <v>0</v>
      </c>
      <c r="I20" s="22">
        <v>0</v>
      </c>
      <c r="J20" s="34">
        <f t="shared" si="1"/>
        <v>0</v>
      </c>
      <c r="K20" s="23">
        <f t="shared" si="0"/>
        <v>309.83999999999997</v>
      </c>
      <c r="L20" s="23">
        <f t="shared" si="0"/>
        <v>0</v>
      </c>
      <c r="M20" s="23">
        <f t="shared" si="0"/>
        <v>0</v>
      </c>
      <c r="N20" s="23">
        <f t="shared" si="0"/>
        <v>0</v>
      </c>
      <c r="O20" s="23">
        <f t="shared" si="3"/>
        <v>2409.0700000000002</v>
      </c>
      <c r="P20" s="24">
        <f t="shared" si="4"/>
        <v>137.28</v>
      </c>
    </row>
    <row r="21" spans="1:16" ht="12" customHeight="1">
      <c r="A21" s="29">
        <v>784</v>
      </c>
      <c r="B21" s="22">
        <v>0</v>
      </c>
      <c r="C21" s="22" t="s">
        <v>3</v>
      </c>
      <c r="D21" s="22" t="s">
        <v>3</v>
      </c>
      <c r="E21" s="22">
        <v>0</v>
      </c>
      <c r="F21" s="22">
        <v>10</v>
      </c>
      <c r="G21" s="22">
        <f t="shared" si="2"/>
        <v>140.93</v>
      </c>
      <c r="H21" s="22">
        <v>0</v>
      </c>
      <c r="I21" s="22">
        <v>0</v>
      </c>
      <c r="J21" s="34">
        <f t="shared" si="1"/>
        <v>0</v>
      </c>
      <c r="K21" s="23">
        <f t="shared" si="0"/>
        <v>140.93</v>
      </c>
      <c r="L21" s="23">
        <f t="shared" si="0"/>
        <v>0</v>
      </c>
      <c r="M21" s="23">
        <f t="shared" si="0"/>
        <v>0</v>
      </c>
      <c r="N21" s="23">
        <f t="shared" si="0"/>
        <v>0</v>
      </c>
      <c r="O21" s="23">
        <f t="shared" si="3"/>
        <v>2550</v>
      </c>
      <c r="P21" s="24">
        <f t="shared" si="4"/>
        <v>137.28</v>
      </c>
    </row>
    <row r="22" spans="1:16" ht="12" customHeight="1">
      <c r="A22" s="29">
        <v>785</v>
      </c>
      <c r="B22" s="22">
        <v>0</v>
      </c>
      <c r="C22" s="22" t="s">
        <v>3</v>
      </c>
      <c r="D22" s="22" t="s">
        <v>3</v>
      </c>
      <c r="E22" s="22">
        <v>0</v>
      </c>
      <c r="F22" s="22">
        <v>10</v>
      </c>
      <c r="G22" s="22">
        <f t="shared" si="2"/>
        <v>0</v>
      </c>
      <c r="H22" s="22">
        <v>0</v>
      </c>
      <c r="I22" s="22">
        <v>0</v>
      </c>
      <c r="J22" s="34">
        <f t="shared" si="1"/>
        <v>0</v>
      </c>
      <c r="K22" s="23">
        <f t="shared" si="0"/>
        <v>0</v>
      </c>
      <c r="L22" s="23">
        <f t="shared" si="0"/>
        <v>0</v>
      </c>
      <c r="M22" s="23">
        <f t="shared" si="0"/>
        <v>0</v>
      </c>
      <c r="N22" s="23">
        <f t="shared" si="0"/>
        <v>0</v>
      </c>
      <c r="O22" s="23">
        <f t="shared" si="3"/>
        <v>2550</v>
      </c>
      <c r="P22" s="24">
        <f t="shared" si="4"/>
        <v>137.28</v>
      </c>
    </row>
    <row r="23" spans="1:16" ht="12" customHeight="1">
      <c r="A23" s="29">
        <v>786</v>
      </c>
      <c r="B23" s="22">
        <v>0</v>
      </c>
      <c r="C23" s="22" t="s">
        <v>3</v>
      </c>
      <c r="D23" s="22" t="s">
        <v>3</v>
      </c>
      <c r="E23" s="22">
        <v>0</v>
      </c>
      <c r="F23" s="22">
        <v>10</v>
      </c>
      <c r="G23" s="22">
        <f t="shared" si="2"/>
        <v>0</v>
      </c>
      <c r="H23" s="22">
        <v>0</v>
      </c>
      <c r="I23" s="22">
        <v>0</v>
      </c>
      <c r="J23" s="34">
        <f t="shared" si="1"/>
        <v>0</v>
      </c>
      <c r="K23" s="23">
        <f t="shared" si="0"/>
        <v>0</v>
      </c>
      <c r="L23" s="23">
        <f t="shared" si="0"/>
        <v>0</v>
      </c>
      <c r="M23" s="23">
        <f t="shared" si="0"/>
        <v>0</v>
      </c>
      <c r="N23" s="23">
        <f t="shared" si="0"/>
        <v>0</v>
      </c>
      <c r="O23" s="23">
        <f t="shared" si="3"/>
        <v>2550</v>
      </c>
      <c r="P23" s="24">
        <f t="shared" si="4"/>
        <v>137.28</v>
      </c>
    </row>
    <row r="24" spans="1:16" ht="12" customHeight="1">
      <c r="A24" s="29">
        <v>787</v>
      </c>
      <c r="B24" s="22">
        <v>0</v>
      </c>
      <c r="C24" s="22" t="s">
        <v>3</v>
      </c>
      <c r="D24" s="22" t="s">
        <v>3</v>
      </c>
      <c r="E24" s="22">
        <v>0</v>
      </c>
      <c r="F24" s="22">
        <v>10</v>
      </c>
      <c r="G24" s="22">
        <f t="shared" si="2"/>
        <v>0</v>
      </c>
      <c r="H24" s="22">
        <v>0</v>
      </c>
      <c r="I24" s="22">
        <v>0</v>
      </c>
      <c r="J24" s="34">
        <f t="shared" si="1"/>
        <v>0</v>
      </c>
      <c r="K24" s="23">
        <f t="shared" si="0"/>
        <v>0</v>
      </c>
      <c r="L24" s="23">
        <f t="shared" si="0"/>
        <v>0</v>
      </c>
      <c r="M24" s="23">
        <f t="shared" si="0"/>
        <v>0</v>
      </c>
      <c r="N24" s="23">
        <f t="shared" si="0"/>
        <v>0</v>
      </c>
      <c r="O24" s="23">
        <f t="shared" si="3"/>
        <v>2550</v>
      </c>
      <c r="P24" s="24">
        <f t="shared" si="4"/>
        <v>137.28</v>
      </c>
    </row>
    <row r="25" spans="1:16" ht="12" customHeight="1">
      <c r="A25" s="29">
        <v>788</v>
      </c>
      <c r="B25" s="22">
        <v>7.3650000000000002</v>
      </c>
      <c r="C25" s="22" t="s">
        <v>3</v>
      </c>
      <c r="D25" s="22" t="s">
        <v>3</v>
      </c>
      <c r="E25" s="22">
        <v>2.7240000000000002</v>
      </c>
      <c r="F25" s="22">
        <v>10</v>
      </c>
      <c r="G25" s="22">
        <f t="shared" si="2"/>
        <v>73.650000000000006</v>
      </c>
      <c r="H25" s="22">
        <v>0</v>
      </c>
      <c r="I25" s="22">
        <v>0</v>
      </c>
      <c r="J25" s="34">
        <f t="shared" si="1"/>
        <v>35.412000000000006</v>
      </c>
      <c r="K25" s="23">
        <f t="shared" si="0"/>
        <v>73.650000000000006</v>
      </c>
      <c r="L25" s="23">
        <f t="shared" si="0"/>
        <v>0</v>
      </c>
      <c r="M25" s="23">
        <f t="shared" si="0"/>
        <v>0</v>
      </c>
      <c r="N25" s="23">
        <f t="shared" si="0"/>
        <v>35.412000000000006</v>
      </c>
      <c r="O25" s="23">
        <f t="shared" si="3"/>
        <v>2623.65</v>
      </c>
      <c r="P25" s="24">
        <f t="shared" si="4"/>
        <v>172.69200000000001</v>
      </c>
    </row>
    <row r="26" spans="1:16" ht="12" customHeight="1">
      <c r="A26" s="29">
        <v>789</v>
      </c>
      <c r="B26" s="22">
        <v>7.0149999999999997</v>
      </c>
      <c r="C26" s="22" t="s">
        <v>3</v>
      </c>
      <c r="D26" s="22" t="s">
        <v>3</v>
      </c>
      <c r="E26" s="22">
        <v>3.0680000000000001</v>
      </c>
      <c r="F26" s="22">
        <v>10</v>
      </c>
      <c r="G26" s="22">
        <f t="shared" si="2"/>
        <v>143.79999999999998</v>
      </c>
      <c r="H26" s="22">
        <v>0</v>
      </c>
      <c r="I26" s="22">
        <v>0</v>
      </c>
      <c r="J26" s="34">
        <f t="shared" si="1"/>
        <v>75.296000000000006</v>
      </c>
      <c r="K26" s="23">
        <f t="shared" ref="K26:N35" si="5">G26</f>
        <v>143.79999999999998</v>
      </c>
      <c r="L26" s="23">
        <f t="shared" si="5"/>
        <v>0</v>
      </c>
      <c r="M26" s="23">
        <f t="shared" si="5"/>
        <v>0</v>
      </c>
      <c r="N26" s="23">
        <f t="shared" si="5"/>
        <v>75.296000000000006</v>
      </c>
      <c r="O26" s="23">
        <f t="shared" si="3"/>
        <v>2767.4500000000003</v>
      </c>
      <c r="P26" s="24">
        <f t="shared" si="4"/>
        <v>247.988</v>
      </c>
    </row>
    <row r="27" spans="1:16" ht="12" customHeight="1">
      <c r="A27" s="29">
        <v>790</v>
      </c>
      <c r="B27" s="22">
        <v>8.5649999999999995</v>
      </c>
      <c r="C27" s="22" t="s">
        <v>3</v>
      </c>
      <c r="D27" s="22" t="s">
        <v>3</v>
      </c>
      <c r="E27" s="22">
        <v>2.4820000000000002</v>
      </c>
      <c r="F27" s="22">
        <v>10</v>
      </c>
      <c r="G27" s="22">
        <f t="shared" si="2"/>
        <v>155.79999999999998</v>
      </c>
      <c r="H27" s="22">
        <v>0</v>
      </c>
      <c r="I27" s="22">
        <v>0</v>
      </c>
      <c r="J27" s="34">
        <f t="shared" si="1"/>
        <v>72.150000000000006</v>
      </c>
      <c r="K27" s="23">
        <f t="shared" si="5"/>
        <v>155.79999999999998</v>
      </c>
      <c r="L27" s="23">
        <f t="shared" si="5"/>
        <v>0</v>
      </c>
      <c r="M27" s="23">
        <f t="shared" si="5"/>
        <v>0</v>
      </c>
      <c r="N27" s="23">
        <f t="shared" si="5"/>
        <v>72.150000000000006</v>
      </c>
      <c r="O27" s="23">
        <f t="shared" si="3"/>
        <v>2923.2500000000005</v>
      </c>
      <c r="P27" s="24">
        <f t="shared" si="4"/>
        <v>320.13800000000003</v>
      </c>
    </row>
    <row r="28" spans="1:16" ht="12" customHeight="1">
      <c r="A28" s="29">
        <v>791</v>
      </c>
      <c r="B28" s="22">
        <v>7.3109999999999999</v>
      </c>
      <c r="C28" s="22" t="s">
        <v>3</v>
      </c>
      <c r="D28" s="22" t="s">
        <v>3</v>
      </c>
      <c r="E28" s="22">
        <v>1.427</v>
      </c>
      <c r="F28" s="22">
        <v>10</v>
      </c>
      <c r="G28" s="22">
        <f t="shared" si="2"/>
        <v>158.76</v>
      </c>
      <c r="H28" s="22">
        <v>0</v>
      </c>
      <c r="I28" s="22">
        <v>0</v>
      </c>
      <c r="J28" s="34">
        <f t="shared" si="1"/>
        <v>50.817000000000007</v>
      </c>
      <c r="K28" s="23">
        <f t="shared" si="5"/>
        <v>158.76</v>
      </c>
      <c r="L28" s="23">
        <f t="shared" si="5"/>
        <v>0</v>
      </c>
      <c r="M28" s="23">
        <f t="shared" si="5"/>
        <v>0</v>
      </c>
      <c r="N28" s="23">
        <f t="shared" si="5"/>
        <v>50.817000000000007</v>
      </c>
      <c r="O28" s="23">
        <f t="shared" si="3"/>
        <v>3082.01</v>
      </c>
      <c r="P28" s="24">
        <f t="shared" si="4"/>
        <v>370.95500000000004</v>
      </c>
    </row>
    <row r="29" spans="1:16" ht="12" customHeight="1">
      <c r="A29" s="29">
        <v>792</v>
      </c>
      <c r="B29" s="22">
        <v>6.4249999999999998</v>
      </c>
      <c r="C29" s="22" t="s">
        <v>3</v>
      </c>
      <c r="D29" s="22" t="s">
        <v>3</v>
      </c>
      <c r="E29" s="22">
        <v>1.286</v>
      </c>
      <c r="F29" s="22">
        <v>10</v>
      </c>
      <c r="G29" s="22">
        <f t="shared" si="2"/>
        <v>137.36000000000001</v>
      </c>
      <c r="H29" s="22">
        <v>0</v>
      </c>
      <c r="I29" s="22">
        <v>0</v>
      </c>
      <c r="J29" s="34">
        <f t="shared" si="1"/>
        <v>35.269000000000005</v>
      </c>
      <c r="K29" s="23">
        <f t="shared" si="5"/>
        <v>137.36000000000001</v>
      </c>
      <c r="L29" s="23">
        <f t="shared" si="5"/>
        <v>0</v>
      </c>
      <c r="M29" s="23">
        <f t="shared" si="5"/>
        <v>0</v>
      </c>
      <c r="N29" s="23">
        <f t="shared" si="5"/>
        <v>35.269000000000005</v>
      </c>
      <c r="O29" s="23">
        <f t="shared" si="3"/>
        <v>3219.3700000000003</v>
      </c>
      <c r="P29" s="24">
        <f t="shared" si="4"/>
        <v>406.22400000000005</v>
      </c>
    </row>
    <row r="30" spans="1:16" ht="12" customHeight="1">
      <c r="A30" s="29">
        <v>793</v>
      </c>
      <c r="B30" s="22">
        <v>6.5620000000000003</v>
      </c>
      <c r="C30" s="22" t="s">
        <v>3</v>
      </c>
      <c r="D30" s="22" t="s">
        <v>3</v>
      </c>
      <c r="E30" s="22">
        <v>1.2270000000000001</v>
      </c>
      <c r="F30" s="22">
        <v>10</v>
      </c>
      <c r="G30" s="22">
        <v>0</v>
      </c>
      <c r="H30" s="22">
        <v>0</v>
      </c>
      <c r="I30" s="22">
        <v>0</v>
      </c>
      <c r="J30" s="34">
        <f t="shared" si="1"/>
        <v>32.668999999999997</v>
      </c>
      <c r="K30" s="23">
        <f t="shared" si="5"/>
        <v>0</v>
      </c>
      <c r="L30" s="23">
        <f t="shared" si="5"/>
        <v>0</v>
      </c>
      <c r="M30" s="23">
        <f t="shared" si="5"/>
        <v>0</v>
      </c>
      <c r="N30" s="23">
        <f t="shared" si="5"/>
        <v>32.668999999999997</v>
      </c>
      <c r="O30" s="23">
        <f t="shared" si="3"/>
        <v>3219.3700000000003</v>
      </c>
      <c r="P30" s="24">
        <f t="shared" si="4"/>
        <v>438.89300000000003</v>
      </c>
    </row>
    <row r="31" spans="1:16" ht="12" customHeight="1">
      <c r="A31" s="29">
        <v>794</v>
      </c>
      <c r="B31" s="22">
        <v>1.9390000000000001</v>
      </c>
      <c r="C31" s="22" t="s">
        <v>3</v>
      </c>
      <c r="D31" s="22" t="s">
        <v>3</v>
      </c>
      <c r="E31" s="22">
        <v>1.405</v>
      </c>
      <c r="F31" s="22">
        <v>10</v>
      </c>
      <c r="G31" s="22">
        <v>0</v>
      </c>
      <c r="H31" s="22">
        <v>0</v>
      </c>
      <c r="I31" s="22">
        <v>0</v>
      </c>
      <c r="J31" s="34">
        <f t="shared" si="1"/>
        <v>34.216000000000001</v>
      </c>
      <c r="K31" s="23">
        <f t="shared" si="5"/>
        <v>0</v>
      </c>
      <c r="L31" s="23">
        <f t="shared" si="5"/>
        <v>0</v>
      </c>
      <c r="M31" s="23">
        <f t="shared" si="5"/>
        <v>0</v>
      </c>
      <c r="N31" s="23">
        <f t="shared" si="5"/>
        <v>34.216000000000001</v>
      </c>
      <c r="O31" s="23">
        <f t="shared" si="3"/>
        <v>3219.3700000000003</v>
      </c>
      <c r="P31" s="24">
        <f t="shared" si="4"/>
        <v>473.10900000000004</v>
      </c>
    </row>
    <row r="32" spans="1:16" ht="12" customHeight="1">
      <c r="A32" s="29">
        <v>795</v>
      </c>
      <c r="B32" s="22">
        <v>2.617</v>
      </c>
      <c r="C32" s="22" t="s">
        <v>3</v>
      </c>
      <c r="D32" s="22" t="s">
        <v>3</v>
      </c>
      <c r="E32" s="22">
        <v>1.4450000000000001</v>
      </c>
      <c r="F32" s="22">
        <v>10</v>
      </c>
      <c r="G32" s="22">
        <v>0</v>
      </c>
      <c r="H32" s="22">
        <v>0</v>
      </c>
      <c r="I32" s="22">
        <v>0</v>
      </c>
      <c r="J32" s="34">
        <f t="shared" si="1"/>
        <v>37.050000000000004</v>
      </c>
      <c r="K32" s="23">
        <f t="shared" si="5"/>
        <v>0</v>
      </c>
      <c r="L32" s="23">
        <f t="shared" si="5"/>
        <v>0</v>
      </c>
      <c r="M32" s="23">
        <f t="shared" si="5"/>
        <v>0</v>
      </c>
      <c r="N32" s="23">
        <f t="shared" si="5"/>
        <v>37.050000000000004</v>
      </c>
      <c r="O32" s="23">
        <f t="shared" si="3"/>
        <v>3219.3700000000003</v>
      </c>
      <c r="P32" s="24">
        <f t="shared" si="4"/>
        <v>510.15900000000005</v>
      </c>
    </row>
    <row r="33" spans="1:16" ht="12" customHeight="1">
      <c r="A33" s="29">
        <v>796</v>
      </c>
      <c r="B33" s="22">
        <v>2.6890000000000001</v>
      </c>
      <c r="C33" s="22" t="s">
        <v>3</v>
      </c>
      <c r="D33" s="22" t="s">
        <v>3</v>
      </c>
      <c r="E33" s="22">
        <v>1.159</v>
      </c>
      <c r="F33" s="22">
        <v>10</v>
      </c>
      <c r="G33" s="22">
        <v>0</v>
      </c>
      <c r="H33" s="22">
        <v>0</v>
      </c>
      <c r="I33" s="22">
        <v>0</v>
      </c>
      <c r="J33" s="34">
        <f t="shared" si="1"/>
        <v>33.851999999999997</v>
      </c>
      <c r="K33" s="23">
        <f t="shared" si="5"/>
        <v>0</v>
      </c>
      <c r="L33" s="23">
        <f t="shared" si="5"/>
        <v>0</v>
      </c>
      <c r="M33" s="23">
        <f t="shared" si="5"/>
        <v>0</v>
      </c>
      <c r="N33" s="23">
        <f t="shared" si="5"/>
        <v>33.851999999999997</v>
      </c>
      <c r="O33" s="23">
        <f>SUM(K33+L33+M33)+O32</f>
        <v>3219.3700000000003</v>
      </c>
      <c r="P33" s="24">
        <f t="shared" si="4"/>
        <v>544.01100000000008</v>
      </c>
    </row>
    <row r="34" spans="1:16" ht="12" customHeight="1">
      <c r="A34" s="29">
        <v>797</v>
      </c>
      <c r="B34" s="22">
        <v>2.8769999999999998</v>
      </c>
      <c r="C34" s="22" t="s">
        <v>3</v>
      </c>
      <c r="D34" s="22" t="s">
        <v>3</v>
      </c>
      <c r="E34" s="22">
        <v>1.2070000000000001</v>
      </c>
      <c r="F34" s="22">
        <v>10</v>
      </c>
      <c r="G34" s="22">
        <f>B34*F34</f>
        <v>28.769999999999996</v>
      </c>
      <c r="H34" s="22">
        <v>0</v>
      </c>
      <c r="I34" s="22">
        <v>0</v>
      </c>
      <c r="J34" s="34">
        <f t="shared" si="1"/>
        <v>30.758000000000003</v>
      </c>
      <c r="K34" s="23">
        <f t="shared" si="5"/>
        <v>28.769999999999996</v>
      </c>
      <c r="L34" s="23">
        <f t="shared" si="5"/>
        <v>0</v>
      </c>
      <c r="M34" s="23">
        <f t="shared" si="5"/>
        <v>0</v>
      </c>
      <c r="N34" s="23">
        <f t="shared" si="5"/>
        <v>30.758000000000003</v>
      </c>
      <c r="O34" s="23">
        <f>SUM(K34+L34+M34)+O33</f>
        <v>3248.1400000000003</v>
      </c>
      <c r="P34" s="24">
        <f t="shared" si="4"/>
        <v>574.76900000000012</v>
      </c>
    </row>
    <row r="35" spans="1:16" ht="12" customHeight="1">
      <c r="A35" s="29">
        <v>798</v>
      </c>
      <c r="B35" s="22">
        <v>0</v>
      </c>
      <c r="C35" s="22" t="s">
        <v>3</v>
      </c>
      <c r="D35" s="22" t="s">
        <v>3</v>
      </c>
      <c r="E35" s="22">
        <v>0</v>
      </c>
      <c r="F35" s="22">
        <v>10</v>
      </c>
      <c r="G35" s="22">
        <f t="shared" si="2"/>
        <v>28.769999999999996</v>
      </c>
      <c r="H35" s="22">
        <v>0</v>
      </c>
      <c r="I35" s="22">
        <v>0</v>
      </c>
      <c r="J35" s="34">
        <f t="shared" si="1"/>
        <v>15.691000000000001</v>
      </c>
      <c r="K35" s="23">
        <f t="shared" si="5"/>
        <v>28.769999999999996</v>
      </c>
      <c r="L35" s="23">
        <f t="shared" si="5"/>
        <v>0</v>
      </c>
      <c r="M35" s="23">
        <f t="shared" si="5"/>
        <v>0</v>
      </c>
      <c r="N35" s="23">
        <f t="shared" si="5"/>
        <v>15.691000000000001</v>
      </c>
      <c r="O35" s="23">
        <f>SUM(K35+L35+M35)+O34</f>
        <v>3276.9100000000003</v>
      </c>
      <c r="P35" s="24">
        <f t="shared" si="4"/>
        <v>590.46000000000015</v>
      </c>
    </row>
    <row r="36" spans="1:16" ht="12" customHeight="1">
      <c r="A36" s="29"/>
      <c r="B36" s="22"/>
      <c r="C36" s="22"/>
      <c r="D36" s="22"/>
      <c r="E36" s="22"/>
      <c r="F36" s="22"/>
      <c r="G36" s="22"/>
      <c r="H36" s="22"/>
      <c r="I36" s="22"/>
      <c r="J36" s="34"/>
      <c r="K36" s="23"/>
      <c r="L36" s="23"/>
      <c r="M36" s="23"/>
      <c r="N36" s="23"/>
      <c r="O36" s="23"/>
      <c r="P36" s="24"/>
    </row>
    <row r="37" spans="1:16" ht="12" customHeight="1">
      <c r="A37" s="29"/>
      <c r="B37" s="22"/>
      <c r="C37" s="22"/>
      <c r="D37" s="22"/>
      <c r="E37" s="23"/>
      <c r="F37" s="22"/>
      <c r="G37" s="22"/>
      <c r="H37" s="22"/>
      <c r="I37" s="22"/>
      <c r="J37" s="34"/>
      <c r="K37" s="23"/>
      <c r="L37" s="23"/>
      <c r="M37" s="23"/>
      <c r="N37" s="23"/>
      <c r="O37" s="23"/>
      <c r="P37" s="24"/>
    </row>
    <row r="38" spans="1:16" ht="12" customHeight="1">
      <c r="A38" s="29"/>
      <c r="B38" s="22"/>
      <c r="C38" s="22"/>
      <c r="D38" s="22"/>
      <c r="E38" s="23"/>
      <c r="F38" s="22"/>
      <c r="G38" s="22"/>
      <c r="H38" s="22"/>
      <c r="I38" s="22"/>
      <c r="J38" s="34"/>
      <c r="K38" s="23"/>
      <c r="L38" s="23"/>
      <c r="M38" s="23"/>
      <c r="N38" s="23"/>
      <c r="O38" s="23"/>
      <c r="P38" s="24"/>
    </row>
    <row r="39" spans="1:16" ht="12" customHeight="1">
      <c r="A39" s="29"/>
      <c r="B39" s="22"/>
      <c r="C39" s="22"/>
      <c r="D39" s="22"/>
      <c r="E39" s="23"/>
      <c r="F39" s="22"/>
      <c r="G39" s="22"/>
      <c r="H39" s="22"/>
      <c r="I39" s="22"/>
      <c r="J39" s="34"/>
      <c r="K39" s="23"/>
      <c r="L39" s="23"/>
      <c r="M39" s="23"/>
      <c r="N39" s="23"/>
      <c r="O39" s="23"/>
      <c r="P39" s="24"/>
    </row>
    <row r="40" spans="1:16" ht="12" customHeight="1">
      <c r="A40" s="29"/>
      <c r="B40" s="22"/>
      <c r="C40" s="22"/>
      <c r="D40" s="22"/>
      <c r="E40" s="23"/>
      <c r="F40" s="22"/>
      <c r="G40" s="22"/>
      <c r="H40" s="22"/>
      <c r="I40" s="22"/>
      <c r="J40" s="34"/>
      <c r="K40" s="23"/>
      <c r="L40" s="23"/>
      <c r="M40" s="23"/>
      <c r="N40" s="23"/>
      <c r="O40" s="23"/>
      <c r="P40" s="24"/>
    </row>
    <row r="41" spans="1:16" ht="12" customHeight="1">
      <c r="A41" s="29"/>
      <c r="B41" s="22"/>
      <c r="C41" s="22"/>
      <c r="D41" s="22"/>
      <c r="E41" s="23"/>
      <c r="F41" s="22"/>
      <c r="G41" s="22"/>
      <c r="H41" s="22"/>
      <c r="I41" s="22"/>
      <c r="J41" s="34"/>
      <c r="K41" s="23"/>
      <c r="L41" s="23"/>
      <c r="M41" s="23"/>
      <c r="N41" s="23"/>
      <c r="O41" s="23"/>
      <c r="P41" s="24"/>
    </row>
    <row r="42" spans="1:16" ht="12" customHeight="1">
      <c r="A42" s="29"/>
      <c r="B42" s="22"/>
      <c r="C42" s="22"/>
      <c r="D42" s="22"/>
      <c r="E42" s="23"/>
      <c r="F42" s="22"/>
      <c r="G42" s="22"/>
      <c r="H42" s="22"/>
      <c r="I42" s="22"/>
      <c r="J42" s="34"/>
      <c r="K42" s="23"/>
      <c r="L42" s="23"/>
      <c r="M42" s="23"/>
      <c r="N42" s="23"/>
      <c r="O42" s="23"/>
      <c r="P42" s="24"/>
    </row>
    <row r="43" spans="1:16" ht="12" customHeight="1">
      <c r="A43" s="29"/>
      <c r="B43" s="22"/>
      <c r="C43" s="22"/>
      <c r="D43" s="22"/>
      <c r="E43" s="23"/>
      <c r="F43" s="22"/>
      <c r="G43" s="22"/>
      <c r="H43" s="22"/>
      <c r="I43" s="22"/>
      <c r="J43" s="34"/>
      <c r="K43" s="23"/>
      <c r="L43" s="23"/>
      <c r="M43" s="23"/>
      <c r="N43" s="23"/>
      <c r="O43" s="23"/>
      <c r="P43" s="24"/>
    </row>
    <row r="44" spans="1:16" ht="12" customHeight="1">
      <c r="A44" s="29"/>
      <c r="B44" s="22"/>
      <c r="C44" s="22"/>
      <c r="D44" s="22"/>
      <c r="E44" s="23"/>
      <c r="F44" s="22"/>
      <c r="G44" s="22"/>
      <c r="H44" s="22"/>
      <c r="I44" s="22"/>
      <c r="J44" s="34"/>
      <c r="K44" s="23"/>
      <c r="L44" s="23"/>
      <c r="M44" s="23"/>
      <c r="N44" s="23"/>
      <c r="O44" s="23"/>
      <c r="P44" s="24"/>
    </row>
    <row r="45" spans="1:16" ht="12" customHeight="1">
      <c r="A45" s="29"/>
      <c r="B45" s="22"/>
      <c r="C45" s="22"/>
      <c r="D45" s="22"/>
      <c r="E45" s="23"/>
      <c r="F45" s="22"/>
      <c r="G45" s="22"/>
      <c r="H45" s="22"/>
      <c r="I45" s="22"/>
      <c r="J45" s="34"/>
      <c r="K45" s="23"/>
      <c r="L45" s="23"/>
      <c r="M45" s="23"/>
      <c r="N45" s="23"/>
      <c r="O45" s="23"/>
      <c r="P45" s="24"/>
    </row>
    <row r="46" spans="1:16" ht="12" customHeight="1" thickBot="1">
      <c r="A46" s="35"/>
      <c r="B46" s="36"/>
      <c r="C46" s="36"/>
      <c r="D46" s="36"/>
      <c r="E46" s="37"/>
      <c r="F46" s="36"/>
      <c r="G46" s="36"/>
      <c r="H46" s="36"/>
      <c r="I46" s="36"/>
      <c r="J46" s="38"/>
      <c r="K46" s="37"/>
      <c r="L46" s="37"/>
      <c r="M46" s="37"/>
      <c r="N46" s="37"/>
      <c r="O46" s="37"/>
      <c r="P46" s="39"/>
    </row>
    <row r="47" spans="1:16" ht="12" customHeight="1" thickBot="1">
      <c r="A47" s="40"/>
      <c r="B47" s="26">
        <f>SUM(B9:B46)</f>
        <v>180.86500000000001</v>
      </c>
      <c r="C47" s="26">
        <f>SUM(C9:C46)</f>
        <v>0</v>
      </c>
      <c r="D47" s="26">
        <f>SUM(D9:D46)</f>
        <v>0</v>
      </c>
      <c r="E47" s="26">
        <f>SUM(E9:E46)</f>
        <v>22.71</v>
      </c>
      <c r="F47" s="26"/>
      <c r="G47" s="26">
        <f>SUM(G9:G46)</f>
        <v>3276.9100000000003</v>
      </c>
      <c r="H47" s="26">
        <f t="shared" ref="H47:N47" si="6">SUM(H9:H46)</f>
        <v>0</v>
      </c>
      <c r="I47" s="26">
        <f t="shared" si="6"/>
        <v>0</v>
      </c>
      <c r="J47" s="26">
        <f t="shared" si="6"/>
        <v>590.46000000000015</v>
      </c>
      <c r="K47" s="26">
        <f t="shared" si="6"/>
        <v>3276.9100000000003</v>
      </c>
      <c r="L47" s="26">
        <f t="shared" si="6"/>
        <v>0</v>
      </c>
      <c r="M47" s="26">
        <f t="shared" si="6"/>
        <v>0</v>
      </c>
      <c r="N47" s="26">
        <f t="shared" si="6"/>
        <v>590.46000000000015</v>
      </c>
      <c r="O47" s="26">
        <f>O35</f>
        <v>3276.9100000000003</v>
      </c>
      <c r="P47" s="27">
        <f>P35</f>
        <v>590.46000000000015</v>
      </c>
    </row>
    <row r="48" spans="1:16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</sheetData>
  <mergeCells count="12">
    <mergeCell ref="A8:P8"/>
    <mergeCell ref="K5:N5"/>
    <mergeCell ref="O5:P5"/>
    <mergeCell ref="B7:C7"/>
    <mergeCell ref="A1:P1"/>
    <mergeCell ref="A2:P2"/>
    <mergeCell ref="A3:P3"/>
    <mergeCell ref="A4:P4"/>
    <mergeCell ref="A5:A6"/>
    <mergeCell ref="B5:E5"/>
    <mergeCell ref="F5:F6"/>
    <mergeCell ref="G5:J5"/>
  </mergeCells>
  <printOptions horizontalCentered="1"/>
  <pageMargins left="0.39370078740157483" right="0.39370078740157483" top="0.98425196850393704" bottom="0.39370078740157483" header="0.51181102362204722" footer="0.11811023622047245"/>
  <pageSetup paperSize="9" scale="90" firstPageNumber="85" orientation="landscape" useFirstPageNumber="1" horizontalDpi="4294967293" verticalDpi="300" r:id="rId1"/>
  <headerFooter alignWithMargins="0">
    <oddFooter>&amp;R&amp;6&amp;F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51"/>
  <sheetViews>
    <sheetView showGridLines="0" tabSelected="1" zoomScaleSheetLayoutView="100" workbookViewId="0">
      <selection sqref="A1:P1"/>
    </sheetView>
  </sheetViews>
  <sheetFormatPr defaultRowHeight="11.25"/>
  <cols>
    <col min="1" max="1" width="13.140625" style="2" customWidth="1"/>
    <col min="2" max="5" width="8.7109375" style="21" customWidth="1"/>
    <col min="6" max="6" width="9.7109375" style="4" customWidth="1"/>
    <col min="7" max="10" width="8.7109375" style="4" customWidth="1"/>
    <col min="11" max="11" width="8.7109375" style="13" customWidth="1"/>
    <col min="12" max="14" width="8.7109375" style="12" customWidth="1"/>
    <col min="15" max="16" width="9.140625" style="17" customWidth="1"/>
    <col min="17" max="16384" width="9.140625" style="1"/>
  </cols>
  <sheetData>
    <row r="1" spans="1:16" s="28" customFormat="1" ht="16.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 ht="13.5" customHeight="1">
      <c r="A2" s="58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1:16" ht="13.5" customHeight="1">
      <c r="A3" s="58" t="s">
        <v>22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</row>
    <row r="4" spans="1:16" ht="12.75" customHeight="1" thickBo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</row>
    <row r="5" spans="1:16" s="41" customFormat="1" ht="12" customHeight="1">
      <c r="A5" s="61" t="s">
        <v>9</v>
      </c>
      <c r="B5" s="63" t="s">
        <v>10</v>
      </c>
      <c r="C5" s="64"/>
      <c r="D5" s="64"/>
      <c r="E5" s="64"/>
      <c r="F5" s="65" t="s">
        <v>2</v>
      </c>
      <c r="G5" s="49" t="s">
        <v>11</v>
      </c>
      <c r="H5" s="50"/>
      <c r="I5" s="50"/>
      <c r="J5" s="50"/>
      <c r="K5" s="49" t="s">
        <v>12</v>
      </c>
      <c r="L5" s="50"/>
      <c r="M5" s="50"/>
      <c r="N5" s="50"/>
      <c r="O5" s="51" t="s">
        <v>13</v>
      </c>
      <c r="P5" s="52"/>
    </row>
    <row r="6" spans="1:16" s="41" customFormat="1" ht="12" customHeight="1" thickBot="1">
      <c r="A6" s="62"/>
      <c r="B6" s="42" t="s">
        <v>17</v>
      </c>
      <c r="C6" s="42" t="s">
        <v>18</v>
      </c>
      <c r="D6" s="42" t="s">
        <v>19</v>
      </c>
      <c r="E6" s="42" t="s">
        <v>15</v>
      </c>
      <c r="F6" s="66"/>
      <c r="G6" s="43" t="s">
        <v>20</v>
      </c>
      <c r="H6" s="43" t="s">
        <v>18</v>
      </c>
      <c r="I6" s="43" t="s">
        <v>19</v>
      </c>
      <c r="J6" s="43" t="s">
        <v>16</v>
      </c>
      <c r="K6" s="43" t="s">
        <v>17</v>
      </c>
      <c r="L6" s="43" t="s">
        <v>21</v>
      </c>
      <c r="M6" s="43" t="s">
        <v>19</v>
      </c>
      <c r="N6" s="43" t="s">
        <v>15</v>
      </c>
      <c r="O6" s="44" t="s">
        <v>14</v>
      </c>
      <c r="P6" s="45" t="s">
        <v>15</v>
      </c>
    </row>
    <row r="7" spans="1:16" ht="12" hidden="1" customHeight="1" thickBot="1">
      <c r="A7" s="25"/>
      <c r="B7" s="53" t="s">
        <v>1</v>
      </c>
      <c r="C7" s="54"/>
      <c r="D7" s="18"/>
      <c r="E7" s="19"/>
      <c r="F7" s="7"/>
      <c r="G7" s="5"/>
      <c r="H7" s="6"/>
      <c r="I7" s="7"/>
      <c r="J7" s="3"/>
      <c r="K7" s="9"/>
      <c r="L7" s="8"/>
      <c r="M7" s="10"/>
      <c r="N7" s="11"/>
      <c r="O7" s="14"/>
      <c r="P7" s="15"/>
    </row>
    <row r="8" spans="1:16" ht="18" customHeight="1">
      <c r="A8" s="46" t="s">
        <v>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6" ht="12" customHeight="1">
      <c r="A9" s="29">
        <v>771</v>
      </c>
      <c r="B9" s="20">
        <v>0</v>
      </c>
      <c r="C9" s="20" t="s">
        <v>3</v>
      </c>
      <c r="D9" s="20" t="s">
        <v>3</v>
      </c>
      <c r="E9" s="20">
        <v>0</v>
      </c>
      <c r="F9" s="30"/>
      <c r="G9" s="30"/>
      <c r="H9" s="31"/>
      <c r="I9" s="31"/>
      <c r="J9" s="30"/>
      <c r="K9" s="32"/>
      <c r="L9" s="32"/>
      <c r="M9" s="32"/>
      <c r="N9" s="32"/>
      <c r="O9" s="33">
        <f>SUM(K9+L9+M9)</f>
        <v>0</v>
      </c>
      <c r="P9" s="16">
        <f>N9</f>
        <v>0</v>
      </c>
    </row>
    <row r="10" spans="1:16" ht="12" customHeight="1">
      <c r="A10" s="29">
        <v>772</v>
      </c>
      <c r="B10" s="22">
        <v>17.59</v>
      </c>
      <c r="C10" s="22" t="s">
        <v>3</v>
      </c>
      <c r="D10" s="22" t="s">
        <v>3</v>
      </c>
      <c r="E10" s="22">
        <v>0</v>
      </c>
      <c r="F10" s="22">
        <v>10</v>
      </c>
      <c r="G10" s="22">
        <f>SUM(B9+B10)*F10</f>
        <v>175.9</v>
      </c>
      <c r="H10" s="22">
        <v>0</v>
      </c>
      <c r="I10" s="22">
        <v>0</v>
      </c>
      <c r="J10" s="34">
        <f>SUM((E9+E10)*F10*1.3)</f>
        <v>0</v>
      </c>
      <c r="K10" s="23">
        <f t="shared" ref="K10:N25" si="0">G10</f>
        <v>175.9</v>
      </c>
      <c r="L10" s="23">
        <f t="shared" si="0"/>
        <v>0</v>
      </c>
      <c r="M10" s="23">
        <f t="shared" si="0"/>
        <v>0</v>
      </c>
      <c r="N10" s="23">
        <f t="shared" si="0"/>
        <v>0</v>
      </c>
      <c r="O10" s="23">
        <f>SUM(K10+L10+M10)+O9</f>
        <v>175.9</v>
      </c>
      <c r="P10" s="24">
        <f>N10+P9</f>
        <v>0</v>
      </c>
    </row>
    <row r="11" spans="1:16" ht="12" customHeight="1">
      <c r="A11" s="29">
        <v>773</v>
      </c>
      <c r="B11" s="22">
        <v>19.899999999999999</v>
      </c>
      <c r="C11" s="22" t="s">
        <v>3</v>
      </c>
      <c r="D11" s="22" t="s">
        <v>3</v>
      </c>
      <c r="E11" s="22">
        <v>0</v>
      </c>
      <c r="F11" s="22">
        <v>10</v>
      </c>
      <c r="G11" s="22">
        <f>SUM(B10+B11)*F11</f>
        <v>374.9</v>
      </c>
      <c r="H11" s="22">
        <v>0</v>
      </c>
      <c r="I11" s="22">
        <v>0</v>
      </c>
      <c r="J11" s="34">
        <f t="shared" ref="J11:J29" si="1">SUM((E10+E11)*F11*1.3)</f>
        <v>0</v>
      </c>
      <c r="K11" s="23">
        <f t="shared" si="0"/>
        <v>374.9</v>
      </c>
      <c r="L11" s="23">
        <f t="shared" si="0"/>
        <v>0</v>
      </c>
      <c r="M11" s="23">
        <f t="shared" si="0"/>
        <v>0</v>
      </c>
      <c r="N11" s="23">
        <f t="shared" si="0"/>
        <v>0</v>
      </c>
      <c r="O11" s="23">
        <f>SUM(K11+L11+M11)+O10</f>
        <v>550.79999999999995</v>
      </c>
      <c r="P11" s="24">
        <f>N11+P10</f>
        <v>0</v>
      </c>
    </row>
    <row r="12" spans="1:16" ht="12" customHeight="1">
      <c r="A12" s="29">
        <v>774</v>
      </c>
      <c r="B12" s="22">
        <v>14.714</v>
      </c>
      <c r="C12" s="22" t="s">
        <v>3</v>
      </c>
      <c r="D12" s="22" t="s">
        <v>3</v>
      </c>
      <c r="E12" s="22">
        <v>0</v>
      </c>
      <c r="F12" s="22">
        <v>10</v>
      </c>
      <c r="G12" s="22">
        <f t="shared" ref="G12:G29" si="2">SUM(B11+B12)*F12</f>
        <v>346.14</v>
      </c>
      <c r="H12" s="22">
        <v>0</v>
      </c>
      <c r="I12" s="22">
        <v>0</v>
      </c>
      <c r="J12" s="34">
        <f t="shared" si="1"/>
        <v>0</v>
      </c>
      <c r="K12" s="23">
        <f t="shared" si="0"/>
        <v>346.14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ref="O12:O29" si="3">SUM(K12+L12+M12)+O11</f>
        <v>896.93999999999994</v>
      </c>
      <c r="P12" s="24">
        <f t="shared" ref="P12:P29" si="4">N12+P11</f>
        <v>0</v>
      </c>
    </row>
    <row r="13" spans="1:16" ht="12" customHeight="1">
      <c r="A13" s="29">
        <v>775</v>
      </c>
      <c r="B13" s="22">
        <v>14.826000000000001</v>
      </c>
      <c r="C13" s="22" t="s">
        <v>3</v>
      </c>
      <c r="D13" s="22" t="s">
        <v>3</v>
      </c>
      <c r="E13" s="22">
        <v>0</v>
      </c>
      <c r="F13" s="22">
        <v>10</v>
      </c>
      <c r="G13" s="22">
        <f t="shared" si="2"/>
        <v>295.39999999999998</v>
      </c>
      <c r="H13" s="22">
        <v>0</v>
      </c>
      <c r="I13" s="22">
        <v>0</v>
      </c>
      <c r="J13" s="34">
        <f t="shared" si="1"/>
        <v>0</v>
      </c>
      <c r="K13" s="23">
        <f t="shared" si="0"/>
        <v>295.39999999999998</v>
      </c>
      <c r="L13" s="23">
        <f t="shared" si="0"/>
        <v>0</v>
      </c>
      <c r="M13" s="23">
        <f t="shared" si="0"/>
        <v>0</v>
      </c>
      <c r="N13" s="23">
        <f t="shared" si="0"/>
        <v>0</v>
      </c>
      <c r="O13" s="23">
        <f t="shared" si="3"/>
        <v>1192.3399999999999</v>
      </c>
      <c r="P13" s="24">
        <f t="shared" si="4"/>
        <v>0</v>
      </c>
    </row>
    <row r="14" spans="1:16" ht="12" customHeight="1">
      <c r="A14" s="29">
        <v>776</v>
      </c>
      <c r="B14" s="22">
        <v>15.619</v>
      </c>
      <c r="C14" s="22" t="s">
        <v>3</v>
      </c>
      <c r="D14" s="22" t="s">
        <v>3</v>
      </c>
      <c r="E14" s="22">
        <v>0</v>
      </c>
      <c r="F14" s="22">
        <v>10</v>
      </c>
      <c r="G14" s="22">
        <f t="shared" si="2"/>
        <v>304.45</v>
      </c>
      <c r="H14" s="22">
        <v>0</v>
      </c>
      <c r="I14" s="22">
        <v>0</v>
      </c>
      <c r="J14" s="34">
        <f t="shared" si="1"/>
        <v>0</v>
      </c>
      <c r="K14" s="23">
        <f t="shared" si="0"/>
        <v>304.45</v>
      </c>
      <c r="L14" s="23">
        <f t="shared" si="0"/>
        <v>0</v>
      </c>
      <c r="M14" s="23">
        <f t="shared" si="0"/>
        <v>0</v>
      </c>
      <c r="N14" s="23">
        <f t="shared" si="0"/>
        <v>0</v>
      </c>
      <c r="O14" s="23">
        <f t="shared" si="3"/>
        <v>1496.79</v>
      </c>
      <c r="P14" s="24">
        <f t="shared" si="4"/>
        <v>0</v>
      </c>
    </row>
    <row r="15" spans="1:16" ht="12" customHeight="1">
      <c r="A15" s="29">
        <v>777</v>
      </c>
      <c r="B15" s="22">
        <v>17.385000000000002</v>
      </c>
      <c r="C15" s="22" t="s">
        <v>3</v>
      </c>
      <c r="D15" s="22" t="s">
        <v>3</v>
      </c>
      <c r="E15" s="22">
        <v>0</v>
      </c>
      <c r="F15" s="22">
        <v>10</v>
      </c>
      <c r="G15" s="22">
        <f t="shared" si="2"/>
        <v>330.04000000000008</v>
      </c>
      <c r="H15" s="22">
        <v>0</v>
      </c>
      <c r="I15" s="22">
        <v>0</v>
      </c>
      <c r="J15" s="34">
        <f t="shared" si="1"/>
        <v>0</v>
      </c>
      <c r="K15" s="23">
        <f t="shared" si="0"/>
        <v>330.04000000000008</v>
      </c>
      <c r="L15" s="23">
        <f t="shared" si="0"/>
        <v>0</v>
      </c>
      <c r="M15" s="23">
        <f t="shared" si="0"/>
        <v>0</v>
      </c>
      <c r="N15" s="23">
        <f t="shared" si="0"/>
        <v>0</v>
      </c>
      <c r="O15" s="23">
        <f t="shared" si="3"/>
        <v>1826.83</v>
      </c>
      <c r="P15" s="24">
        <f t="shared" si="4"/>
        <v>0</v>
      </c>
    </row>
    <row r="16" spans="1:16" ht="12" customHeight="1">
      <c r="A16" s="29">
        <v>778</v>
      </c>
      <c r="B16" s="22">
        <v>17.13</v>
      </c>
      <c r="C16" s="22" t="s">
        <v>3</v>
      </c>
      <c r="D16" s="22" t="s">
        <v>3</v>
      </c>
      <c r="E16" s="22">
        <v>0</v>
      </c>
      <c r="F16" s="22">
        <v>10</v>
      </c>
      <c r="G16" s="22">
        <f t="shared" si="2"/>
        <v>345.15</v>
      </c>
      <c r="H16" s="22">
        <v>0</v>
      </c>
      <c r="I16" s="22">
        <v>0</v>
      </c>
      <c r="J16" s="34">
        <f t="shared" si="1"/>
        <v>0</v>
      </c>
      <c r="K16" s="23">
        <f t="shared" si="0"/>
        <v>345.15</v>
      </c>
      <c r="L16" s="23">
        <f t="shared" si="0"/>
        <v>0</v>
      </c>
      <c r="M16" s="23">
        <f t="shared" si="0"/>
        <v>0</v>
      </c>
      <c r="N16" s="23">
        <f t="shared" si="0"/>
        <v>0</v>
      </c>
      <c r="O16" s="23">
        <f t="shared" si="3"/>
        <v>2171.98</v>
      </c>
      <c r="P16" s="24">
        <f t="shared" si="4"/>
        <v>0</v>
      </c>
    </row>
    <row r="17" spans="1:16" ht="12" customHeight="1">
      <c r="A17" s="29">
        <v>779</v>
      </c>
      <c r="B17" s="22">
        <v>16.094999999999999</v>
      </c>
      <c r="C17" s="22" t="s">
        <v>3</v>
      </c>
      <c r="D17" s="22" t="s">
        <v>3</v>
      </c>
      <c r="E17" s="22">
        <v>0</v>
      </c>
      <c r="F17" s="22">
        <v>10</v>
      </c>
      <c r="G17" s="22">
        <f t="shared" si="2"/>
        <v>332.24999999999994</v>
      </c>
      <c r="H17" s="22">
        <v>0</v>
      </c>
      <c r="I17" s="22">
        <v>0</v>
      </c>
      <c r="J17" s="34">
        <f t="shared" si="1"/>
        <v>0</v>
      </c>
      <c r="K17" s="23">
        <f t="shared" si="0"/>
        <v>332.24999999999994</v>
      </c>
      <c r="L17" s="23">
        <f t="shared" si="0"/>
        <v>0</v>
      </c>
      <c r="M17" s="23">
        <f t="shared" si="0"/>
        <v>0</v>
      </c>
      <c r="N17" s="23">
        <f t="shared" si="0"/>
        <v>0</v>
      </c>
      <c r="O17" s="23">
        <f t="shared" si="3"/>
        <v>2504.23</v>
      </c>
      <c r="P17" s="24">
        <f t="shared" si="4"/>
        <v>0</v>
      </c>
    </row>
    <row r="18" spans="1:16" ht="12" customHeight="1">
      <c r="A18" s="29">
        <v>780</v>
      </c>
      <c r="B18" s="22">
        <v>16.515000000000001</v>
      </c>
      <c r="C18" s="22" t="s">
        <v>3</v>
      </c>
      <c r="D18" s="22" t="s">
        <v>3</v>
      </c>
      <c r="E18" s="22">
        <v>0</v>
      </c>
      <c r="F18" s="22">
        <v>10</v>
      </c>
      <c r="G18" s="22">
        <f t="shared" si="2"/>
        <v>326.10000000000002</v>
      </c>
      <c r="H18" s="22">
        <v>0</v>
      </c>
      <c r="I18" s="22">
        <v>0</v>
      </c>
      <c r="J18" s="34">
        <f t="shared" si="1"/>
        <v>0</v>
      </c>
      <c r="K18" s="23">
        <f t="shared" si="0"/>
        <v>326.10000000000002</v>
      </c>
      <c r="L18" s="23">
        <f t="shared" si="0"/>
        <v>0</v>
      </c>
      <c r="M18" s="23">
        <f t="shared" si="0"/>
        <v>0</v>
      </c>
      <c r="N18" s="23">
        <f t="shared" si="0"/>
        <v>0</v>
      </c>
      <c r="O18" s="23">
        <f t="shared" si="3"/>
        <v>2830.33</v>
      </c>
      <c r="P18" s="24">
        <f t="shared" si="4"/>
        <v>0</v>
      </c>
    </row>
    <row r="19" spans="1:16" ht="12" customHeight="1">
      <c r="A19" s="29">
        <v>781</v>
      </c>
      <c r="B19" s="22">
        <v>16.209</v>
      </c>
      <c r="C19" s="22" t="s">
        <v>3</v>
      </c>
      <c r="D19" s="22" t="s">
        <v>3</v>
      </c>
      <c r="E19" s="22">
        <v>0</v>
      </c>
      <c r="F19" s="22">
        <v>10</v>
      </c>
      <c r="G19" s="22">
        <f t="shared" si="2"/>
        <v>327.24</v>
      </c>
      <c r="H19" s="22">
        <v>0</v>
      </c>
      <c r="I19" s="22">
        <v>0</v>
      </c>
      <c r="J19" s="34">
        <f t="shared" si="1"/>
        <v>0</v>
      </c>
      <c r="K19" s="23">
        <f t="shared" si="0"/>
        <v>327.24</v>
      </c>
      <c r="L19" s="23">
        <f t="shared" si="0"/>
        <v>0</v>
      </c>
      <c r="M19" s="23">
        <f t="shared" si="0"/>
        <v>0</v>
      </c>
      <c r="N19" s="23">
        <f t="shared" si="0"/>
        <v>0</v>
      </c>
      <c r="O19" s="23">
        <f t="shared" si="3"/>
        <v>3157.5699999999997</v>
      </c>
      <c r="P19" s="24">
        <f t="shared" si="4"/>
        <v>0</v>
      </c>
    </row>
    <row r="20" spans="1:16" ht="12" customHeight="1">
      <c r="A20" s="29">
        <v>782</v>
      </c>
      <c r="B20" s="22">
        <v>14.824</v>
      </c>
      <c r="C20" s="22" t="s">
        <v>3</v>
      </c>
      <c r="D20" s="22" t="s">
        <v>3</v>
      </c>
      <c r="E20" s="22">
        <v>0</v>
      </c>
      <c r="F20" s="22">
        <v>10</v>
      </c>
      <c r="G20" s="22">
        <f t="shared" si="2"/>
        <v>310.33000000000004</v>
      </c>
      <c r="H20" s="22">
        <v>0</v>
      </c>
      <c r="I20" s="22">
        <v>0</v>
      </c>
      <c r="J20" s="34">
        <f t="shared" si="1"/>
        <v>0</v>
      </c>
      <c r="K20" s="23">
        <f t="shared" si="0"/>
        <v>310.33000000000004</v>
      </c>
      <c r="L20" s="23">
        <f t="shared" si="0"/>
        <v>0</v>
      </c>
      <c r="M20" s="23">
        <f t="shared" si="0"/>
        <v>0</v>
      </c>
      <c r="N20" s="23">
        <f t="shared" si="0"/>
        <v>0</v>
      </c>
      <c r="O20" s="23">
        <f t="shared" si="3"/>
        <v>3467.8999999999996</v>
      </c>
      <c r="P20" s="24">
        <f t="shared" si="4"/>
        <v>0</v>
      </c>
    </row>
    <row r="21" spans="1:16" ht="12" customHeight="1">
      <c r="A21" s="29">
        <v>783</v>
      </c>
      <c r="B21" s="22">
        <v>13.701000000000001</v>
      </c>
      <c r="C21" s="22" t="s">
        <v>3</v>
      </c>
      <c r="D21" s="22" t="s">
        <v>3</v>
      </c>
      <c r="E21" s="22">
        <v>0</v>
      </c>
      <c r="F21" s="22">
        <v>10</v>
      </c>
      <c r="G21" s="22">
        <f t="shared" si="2"/>
        <v>285.25</v>
      </c>
      <c r="H21" s="22">
        <v>0</v>
      </c>
      <c r="I21" s="22">
        <v>0</v>
      </c>
      <c r="J21" s="34">
        <f t="shared" si="1"/>
        <v>0</v>
      </c>
      <c r="K21" s="23">
        <f t="shared" si="0"/>
        <v>285.25</v>
      </c>
      <c r="L21" s="23">
        <f t="shared" si="0"/>
        <v>0</v>
      </c>
      <c r="M21" s="23">
        <f t="shared" si="0"/>
        <v>0</v>
      </c>
      <c r="N21" s="23">
        <f t="shared" si="0"/>
        <v>0</v>
      </c>
      <c r="O21" s="23">
        <f t="shared" si="3"/>
        <v>3753.1499999999996</v>
      </c>
      <c r="P21" s="24">
        <f t="shared" si="4"/>
        <v>0</v>
      </c>
    </row>
    <row r="22" spans="1:16" ht="12" customHeight="1">
      <c r="A22" s="29">
        <v>784</v>
      </c>
      <c r="B22" s="22">
        <v>11.121</v>
      </c>
      <c r="C22" s="22" t="s">
        <v>3</v>
      </c>
      <c r="D22" s="22" t="s">
        <v>3</v>
      </c>
      <c r="E22" s="22">
        <v>0.71299999999999997</v>
      </c>
      <c r="F22" s="22">
        <v>10</v>
      </c>
      <c r="G22" s="22">
        <f t="shared" si="2"/>
        <v>248.22000000000003</v>
      </c>
      <c r="H22" s="22">
        <v>0</v>
      </c>
      <c r="I22" s="22">
        <v>0</v>
      </c>
      <c r="J22" s="34">
        <f t="shared" si="1"/>
        <v>9.2690000000000001</v>
      </c>
      <c r="K22" s="23">
        <f t="shared" si="0"/>
        <v>248.22000000000003</v>
      </c>
      <c r="L22" s="23">
        <f t="shared" si="0"/>
        <v>0</v>
      </c>
      <c r="M22" s="23">
        <f t="shared" si="0"/>
        <v>0</v>
      </c>
      <c r="N22" s="23">
        <f t="shared" si="0"/>
        <v>9.2690000000000001</v>
      </c>
      <c r="O22" s="23">
        <f t="shared" si="3"/>
        <v>4001.37</v>
      </c>
      <c r="P22" s="24">
        <f t="shared" si="4"/>
        <v>9.2690000000000001</v>
      </c>
    </row>
    <row r="23" spans="1:16" ht="12" customHeight="1">
      <c r="A23" s="29">
        <v>785</v>
      </c>
      <c r="B23" s="22">
        <v>7.3940000000000001</v>
      </c>
      <c r="C23" s="22" t="s">
        <v>3</v>
      </c>
      <c r="D23" s="22" t="s">
        <v>3</v>
      </c>
      <c r="E23" s="22">
        <v>1.98</v>
      </c>
      <c r="F23" s="22">
        <v>10</v>
      </c>
      <c r="G23" s="22">
        <f t="shared" si="2"/>
        <v>185.15</v>
      </c>
      <c r="H23" s="22">
        <v>0</v>
      </c>
      <c r="I23" s="22">
        <v>0</v>
      </c>
      <c r="J23" s="34">
        <f t="shared" si="1"/>
        <v>35.009</v>
      </c>
      <c r="K23" s="23">
        <f t="shared" si="0"/>
        <v>185.15</v>
      </c>
      <c r="L23" s="23">
        <f t="shared" si="0"/>
        <v>0</v>
      </c>
      <c r="M23" s="23">
        <f t="shared" si="0"/>
        <v>0</v>
      </c>
      <c r="N23" s="23">
        <f t="shared" si="0"/>
        <v>35.009</v>
      </c>
      <c r="O23" s="23">
        <f t="shared" si="3"/>
        <v>4186.5199999999995</v>
      </c>
      <c r="P23" s="24">
        <f t="shared" si="4"/>
        <v>44.277999999999999</v>
      </c>
    </row>
    <row r="24" spans="1:16" ht="12" customHeight="1">
      <c r="A24" s="29">
        <v>786</v>
      </c>
      <c r="B24" s="22">
        <v>5.64</v>
      </c>
      <c r="C24" s="22" t="s">
        <v>3</v>
      </c>
      <c r="D24" s="22" t="s">
        <v>3</v>
      </c>
      <c r="E24" s="22">
        <v>2.7570000000000001</v>
      </c>
      <c r="F24" s="22">
        <v>10</v>
      </c>
      <c r="G24" s="22">
        <f t="shared" si="2"/>
        <v>130.33999999999997</v>
      </c>
      <c r="H24" s="22">
        <v>0</v>
      </c>
      <c r="I24" s="22">
        <v>0</v>
      </c>
      <c r="J24" s="34">
        <f t="shared" si="1"/>
        <v>61.58100000000001</v>
      </c>
      <c r="K24" s="23">
        <f t="shared" si="0"/>
        <v>130.33999999999997</v>
      </c>
      <c r="L24" s="23">
        <f t="shared" si="0"/>
        <v>0</v>
      </c>
      <c r="M24" s="23">
        <f t="shared" si="0"/>
        <v>0</v>
      </c>
      <c r="N24" s="23">
        <f t="shared" si="0"/>
        <v>61.58100000000001</v>
      </c>
      <c r="O24" s="23">
        <f t="shared" si="3"/>
        <v>4316.8599999999997</v>
      </c>
      <c r="P24" s="24">
        <f t="shared" si="4"/>
        <v>105.85900000000001</v>
      </c>
    </row>
    <row r="25" spans="1:16" ht="12" customHeight="1">
      <c r="A25" s="29">
        <v>787</v>
      </c>
      <c r="B25" s="22">
        <v>3.415</v>
      </c>
      <c r="C25" s="22" t="s">
        <v>3</v>
      </c>
      <c r="D25" s="22" t="s">
        <v>3</v>
      </c>
      <c r="E25" s="22">
        <v>3.3069999999999999</v>
      </c>
      <c r="F25" s="22">
        <v>10</v>
      </c>
      <c r="G25" s="22">
        <f t="shared" si="2"/>
        <v>90.55</v>
      </c>
      <c r="H25" s="22">
        <v>0</v>
      </c>
      <c r="I25" s="22">
        <v>0</v>
      </c>
      <c r="J25" s="34">
        <f t="shared" si="1"/>
        <v>78.832000000000008</v>
      </c>
      <c r="K25" s="23">
        <f t="shared" si="0"/>
        <v>90.55</v>
      </c>
      <c r="L25" s="23">
        <f t="shared" si="0"/>
        <v>0</v>
      </c>
      <c r="M25" s="23">
        <f t="shared" si="0"/>
        <v>0</v>
      </c>
      <c r="N25" s="23">
        <f t="shared" si="0"/>
        <v>78.832000000000008</v>
      </c>
      <c r="O25" s="23">
        <f t="shared" si="3"/>
        <v>4407.41</v>
      </c>
      <c r="P25" s="24">
        <f t="shared" si="4"/>
        <v>184.69100000000003</v>
      </c>
    </row>
    <row r="26" spans="1:16" ht="12" customHeight="1">
      <c r="A26" s="29">
        <v>788</v>
      </c>
      <c r="B26" s="22">
        <v>4.7569999999999997</v>
      </c>
      <c r="C26" s="22" t="s">
        <v>3</v>
      </c>
      <c r="D26" s="22" t="s">
        <v>3</v>
      </c>
      <c r="E26" s="22">
        <v>3.3279999999999998</v>
      </c>
      <c r="F26" s="22">
        <v>10</v>
      </c>
      <c r="G26" s="22">
        <f t="shared" si="2"/>
        <v>81.72</v>
      </c>
      <c r="H26" s="22">
        <v>0</v>
      </c>
      <c r="I26" s="22">
        <v>0</v>
      </c>
      <c r="J26" s="34">
        <f t="shared" si="1"/>
        <v>86.254999999999995</v>
      </c>
      <c r="K26" s="23">
        <f t="shared" ref="K26:N29" si="5">G26</f>
        <v>81.72</v>
      </c>
      <c r="L26" s="23">
        <f t="shared" si="5"/>
        <v>0</v>
      </c>
      <c r="M26" s="23">
        <f t="shared" si="5"/>
        <v>0</v>
      </c>
      <c r="N26" s="23">
        <f t="shared" si="5"/>
        <v>86.254999999999995</v>
      </c>
      <c r="O26" s="23">
        <f t="shared" si="3"/>
        <v>4489.13</v>
      </c>
      <c r="P26" s="24">
        <f t="shared" si="4"/>
        <v>270.94600000000003</v>
      </c>
    </row>
    <row r="27" spans="1:16" ht="12" customHeight="1">
      <c r="A27" s="29">
        <v>789</v>
      </c>
      <c r="B27" s="22">
        <v>0.76200000000000001</v>
      </c>
      <c r="C27" s="22" t="s">
        <v>3</v>
      </c>
      <c r="D27" s="22" t="s">
        <v>3</v>
      </c>
      <c r="E27" s="22">
        <v>4.3929999999999998</v>
      </c>
      <c r="F27" s="22">
        <v>10</v>
      </c>
      <c r="G27" s="22">
        <f t="shared" si="2"/>
        <v>55.19</v>
      </c>
      <c r="H27" s="22">
        <v>0</v>
      </c>
      <c r="I27" s="22">
        <v>0</v>
      </c>
      <c r="J27" s="34">
        <f t="shared" si="1"/>
        <v>100.37300000000002</v>
      </c>
      <c r="K27" s="23">
        <f t="shared" si="5"/>
        <v>55.19</v>
      </c>
      <c r="L27" s="23">
        <f t="shared" si="5"/>
        <v>0</v>
      </c>
      <c r="M27" s="23">
        <f t="shared" si="5"/>
        <v>0</v>
      </c>
      <c r="N27" s="23">
        <f t="shared" si="5"/>
        <v>100.37300000000002</v>
      </c>
      <c r="O27" s="23">
        <f t="shared" si="3"/>
        <v>4544.32</v>
      </c>
      <c r="P27" s="24">
        <f t="shared" si="4"/>
        <v>371.31900000000007</v>
      </c>
    </row>
    <row r="28" spans="1:16" ht="12" customHeight="1">
      <c r="A28" s="29">
        <v>790</v>
      </c>
      <c r="B28" s="22">
        <v>1.357</v>
      </c>
      <c r="C28" s="22" t="s">
        <v>3</v>
      </c>
      <c r="D28" s="22" t="s">
        <v>3</v>
      </c>
      <c r="E28" s="22">
        <v>5.9059999999999997</v>
      </c>
      <c r="F28" s="22">
        <v>10</v>
      </c>
      <c r="G28" s="22">
        <f t="shared" si="2"/>
        <v>21.189999999999998</v>
      </c>
      <c r="H28" s="22">
        <v>0</v>
      </c>
      <c r="I28" s="22">
        <v>0</v>
      </c>
      <c r="J28" s="34">
        <f t="shared" si="1"/>
        <v>133.887</v>
      </c>
      <c r="K28" s="23">
        <f t="shared" si="5"/>
        <v>21.189999999999998</v>
      </c>
      <c r="L28" s="23">
        <f t="shared" si="5"/>
        <v>0</v>
      </c>
      <c r="M28" s="23">
        <f t="shared" si="5"/>
        <v>0</v>
      </c>
      <c r="N28" s="23">
        <f t="shared" si="5"/>
        <v>133.887</v>
      </c>
      <c r="O28" s="23">
        <f t="shared" si="3"/>
        <v>4565.5099999999993</v>
      </c>
      <c r="P28" s="24">
        <f t="shared" si="4"/>
        <v>505.20600000000007</v>
      </c>
    </row>
    <row r="29" spans="1:16" ht="12" customHeight="1">
      <c r="A29" s="29">
        <v>791</v>
      </c>
      <c r="B29" s="22">
        <v>0</v>
      </c>
      <c r="C29" s="22" t="s">
        <v>3</v>
      </c>
      <c r="D29" s="22" t="s">
        <v>3</v>
      </c>
      <c r="E29" s="22">
        <v>0</v>
      </c>
      <c r="F29" s="22">
        <v>10</v>
      </c>
      <c r="G29" s="22">
        <f t="shared" si="2"/>
        <v>13.57</v>
      </c>
      <c r="H29" s="22">
        <v>0</v>
      </c>
      <c r="I29" s="22">
        <v>0</v>
      </c>
      <c r="J29" s="34">
        <f t="shared" si="1"/>
        <v>76.777999999999992</v>
      </c>
      <c r="K29" s="23">
        <f t="shared" si="5"/>
        <v>13.57</v>
      </c>
      <c r="L29" s="23">
        <f t="shared" si="5"/>
        <v>0</v>
      </c>
      <c r="M29" s="23">
        <f t="shared" si="5"/>
        <v>0</v>
      </c>
      <c r="N29" s="23">
        <f t="shared" si="5"/>
        <v>76.777999999999992</v>
      </c>
      <c r="O29" s="23">
        <f t="shared" si="3"/>
        <v>4579.079999999999</v>
      </c>
      <c r="P29" s="24">
        <f t="shared" si="4"/>
        <v>581.98400000000004</v>
      </c>
    </row>
    <row r="30" spans="1:16" ht="12" customHeight="1">
      <c r="A30" s="29"/>
      <c r="B30" s="22"/>
      <c r="C30" s="22"/>
      <c r="D30" s="22"/>
      <c r="E30" s="22"/>
      <c r="F30" s="22"/>
      <c r="G30" s="22"/>
      <c r="H30" s="22"/>
      <c r="I30" s="22"/>
      <c r="J30" s="34"/>
      <c r="K30" s="23"/>
      <c r="L30" s="23"/>
      <c r="M30" s="23"/>
      <c r="N30" s="23"/>
      <c r="O30" s="23"/>
      <c r="P30" s="24"/>
    </row>
    <row r="31" spans="1:16" ht="12" customHeight="1">
      <c r="A31" s="29"/>
      <c r="B31" s="22"/>
      <c r="C31" s="22"/>
      <c r="D31" s="22"/>
      <c r="E31" s="22"/>
      <c r="F31" s="22"/>
      <c r="G31" s="22"/>
      <c r="H31" s="22"/>
      <c r="I31" s="22"/>
      <c r="J31" s="34"/>
      <c r="K31" s="23"/>
      <c r="L31" s="23"/>
      <c r="M31" s="23"/>
      <c r="N31" s="23"/>
      <c r="O31" s="23"/>
      <c r="P31" s="24"/>
    </row>
    <row r="32" spans="1:16" ht="12" customHeight="1">
      <c r="A32" s="29"/>
      <c r="B32" s="22"/>
      <c r="C32" s="22"/>
      <c r="D32" s="22"/>
      <c r="E32" s="22"/>
      <c r="F32" s="22"/>
      <c r="G32" s="22"/>
      <c r="H32" s="22"/>
      <c r="I32" s="22"/>
      <c r="J32" s="34"/>
      <c r="K32" s="23"/>
      <c r="L32" s="23"/>
      <c r="M32" s="23"/>
      <c r="N32" s="23"/>
      <c r="O32" s="23"/>
      <c r="P32" s="24"/>
    </row>
    <row r="33" spans="1:16" ht="12" customHeight="1">
      <c r="A33" s="29"/>
      <c r="B33" s="22"/>
      <c r="C33" s="22"/>
      <c r="D33" s="22"/>
      <c r="E33" s="22"/>
      <c r="F33" s="22"/>
      <c r="G33" s="22"/>
      <c r="H33" s="22"/>
      <c r="I33" s="22"/>
      <c r="J33" s="34"/>
      <c r="K33" s="23"/>
      <c r="L33" s="23"/>
      <c r="M33" s="23"/>
      <c r="N33" s="23"/>
      <c r="O33" s="23"/>
      <c r="P33" s="24"/>
    </row>
    <row r="34" spans="1:16" ht="12" customHeight="1">
      <c r="A34" s="29"/>
      <c r="B34" s="22"/>
      <c r="C34" s="22"/>
      <c r="D34" s="22"/>
      <c r="E34" s="22"/>
      <c r="F34" s="22"/>
      <c r="G34" s="22"/>
      <c r="H34" s="22"/>
      <c r="I34" s="22"/>
      <c r="J34" s="34"/>
      <c r="K34" s="23"/>
      <c r="L34" s="23"/>
      <c r="M34" s="23"/>
      <c r="N34" s="23"/>
      <c r="O34" s="23"/>
      <c r="P34" s="24"/>
    </row>
    <row r="35" spans="1:16" ht="12" customHeight="1">
      <c r="A35" s="29"/>
      <c r="B35" s="22"/>
      <c r="C35" s="22"/>
      <c r="D35" s="22"/>
      <c r="E35" s="22"/>
      <c r="F35" s="22"/>
      <c r="G35" s="22"/>
      <c r="H35" s="22"/>
      <c r="I35" s="22"/>
      <c r="J35" s="34"/>
      <c r="K35" s="23"/>
      <c r="L35" s="23"/>
      <c r="M35" s="23"/>
      <c r="N35" s="23"/>
      <c r="O35" s="23"/>
      <c r="P35" s="24"/>
    </row>
    <row r="36" spans="1:16" ht="12" customHeight="1">
      <c r="A36" s="29"/>
      <c r="B36" s="22"/>
      <c r="C36" s="22"/>
      <c r="D36" s="22"/>
      <c r="E36" s="22"/>
      <c r="F36" s="22"/>
      <c r="G36" s="22"/>
      <c r="H36" s="22"/>
      <c r="I36" s="22"/>
      <c r="J36" s="34"/>
      <c r="K36" s="23"/>
      <c r="L36" s="23"/>
      <c r="M36" s="23"/>
      <c r="N36" s="23"/>
      <c r="O36" s="23"/>
      <c r="P36" s="24"/>
    </row>
    <row r="37" spans="1:16" ht="12" customHeight="1">
      <c r="A37" s="29"/>
      <c r="B37" s="22"/>
      <c r="C37" s="22"/>
      <c r="D37" s="22"/>
      <c r="E37" s="22"/>
      <c r="F37" s="22"/>
      <c r="G37" s="22"/>
      <c r="H37" s="22"/>
      <c r="I37" s="22"/>
      <c r="J37" s="34"/>
      <c r="K37" s="23"/>
      <c r="L37" s="23"/>
      <c r="M37" s="23"/>
      <c r="N37" s="23"/>
      <c r="O37" s="23"/>
      <c r="P37" s="24"/>
    </row>
    <row r="38" spans="1:16" ht="12" customHeight="1">
      <c r="A38" s="29"/>
      <c r="B38" s="22"/>
      <c r="C38" s="22"/>
      <c r="D38" s="22"/>
      <c r="E38" s="22"/>
      <c r="F38" s="22"/>
      <c r="G38" s="22"/>
      <c r="H38" s="22"/>
      <c r="I38" s="22"/>
      <c r="J38" s="34"/>
      <c r="K38" s="23"/>
      <c r="L38" s="23"/>
      <c r="M38" s="23"/>
      <c r="N38" s="23"/>
      <c r="O38" s="23"/>
      <c r="P38" s="24"/>
    </row>
    <row r="39" spans="1:16" ht="12" customHeight="1">
      <c r="A39" s="29"/>
      <c r="B39" s="22"/>
      <c r="C39" s="22"/>
      <c r="D39" s="22"/>
      <c r="E39" s="22"/>
      <c r="F39" s="22"/>
      <c r="G39" s="22"/>
      <c r="H39" s="22"/>
      <c r="I39" s="22"/>
      <c r="J39" s="34"/>
      <c r="K39" s="23"/>
      <c r="L39" s="23"/>
      <c r="M39" s="23"/>
      <c r="N39" s="23"/>
      <c r="O39" s="23"/>
      <c r="P39" s="24"/>
    </row>
    <row r="40" spans="1:16" ht="12" customHeight="1">
      <c r="A40" s="29"/>
      <c r="B40" s="22"/>
      <c r="C40" s="22"/>
      <c r="D40" s="22"/>
      <c r="E40" s="22"/>
      <c r="F40" s="22"/>
      <c r="G40" s="22"/>
      <c r="H40" s="22"/>
      <c r="I40" s="22"/>
      <c r="J40" s="34"/>
      <c r="K40" s="23"/>
      <c r="L40" s="23"/>
      <c r="M40" s="23"/>
      <c r="N40" s="23"/>
      <c r="O40" s="23"/>
      <c r="P40" s="24"/>
    </row>
    <row r="41" spans="1:16" ht="12" customHeight="1">
      <c r="A41" s="29"/>
      <c r="B41" s="22"/>
      <c r="C41" s="22"/>
      <c r="D41" s="22"/>
      <c r="E41" s="22"/>
      <c r="F41" s="22"/>
      <c r="G41" s="22"/>
      <c r="H41" s="22"/>
      <c r="I41" s="22"/>
      <c r="J41" s="34"/>
      <c r="K41" s="23"/>
      <c r="L41" s="23"/>
      <c r="M41" s="23"/>
      <c r="N41" s="23"/>
      <c r="O41" s="23"/>
      <c r="P41" s="24"/>
    </row>
    <row r="42" spans="1:16" ht="12" customHeight="1">
      <c r="A42" s="29"/>
      <c r="B42" s="22"/>
      <c r="C42" s="22"/>
      <c r="D42" s="22"/>
      <c r="E42" s="23"/>
      <c r="F42" s="22"/>
      <c r="G42" s="22"/>
      <c r="H42" s="22"/>
      <c r="I42" s="22"/>
      <c r="J42" s="34"/>
      <c r="K42" s="23"/>
      <c r="L42" s="23"/>
      <c r="M42" s="23"/>
      <c r="N42" s="23"/>
      <c r="O42" s="23"/>
      <c r="P42" s="24"/>
    </row>
    <row r="43" spans="1:16" ht="12" customHeight="1">
      <c r="A43" s="29"/>
      <c r="B43" s="22"/>
      <c r="C43" s="22"/>
      <c r="D43" s="22"/>
      <c r="E43" s="23"/>
      <c r="F43" s="22"/>
      <c r="G43" s="22"/>
      <c r="H43" s="22"/>
      <c r="I43" s="22"/>
      <c r="J43" s="34"/>
      <c r="K43" s="23"/>
      <c r="L43" s="23"/>
      <c r="M43" s="23"/>
      <c r="N43" s="23"/>
      <c r="O43" s="23"/>
      <c r="P43" s="24"/>
    </row>
    <row r="44" spans="1:16" ht="12" customHeight="1">
      <c r="A44" s="29"/>
      <c r="B44" s="22"/>
      <c r="C44" s="22"/>
      <c r="D44" s="22"/>
      <c r="E44" s="23"/>
      <c r="F44" s="22"/>
      <c r="G44" s="22"/>
      <c r="H44" s="22"/>
      <c r="I44" s="22"/>
      <c r="J44" s="34"/>
      <c r="K44" s="23"/>
      <c r="L44" s="23"/>
      <c r="M44" s="23"/>
      <c r="N44" s="23"/>
      <c r="O44" s="23"/>
      <c r="P44" s="24"/>
    </row>
    <row r="45" spans="1:16" ht="12" customHeight="1">
      <c r="A45" s="29"/>
      <c r="B45" s="22"/>
      <c r="C45" s="22"/>
      <c r="D45" s="22"/>
      <c r="E45" s="23"/>
      <c r="F45" s="22"/>
      <c r="G45" s="22"/>
      <c r="H45" s="22"/>
      <c r="I45" s="22"/>
      <c r="J45" s="34"/>
      <c r="K45" s="23"/>
      <c r="L45" s="23"/>
      <c r="M45" s="23"/>
      <c r="N45" s="23"/>
      <c r="O45" s="23"/>
      <c r="P45" s="24"/>
    </row>
    <row r="46" spans="1:16" ht="12" customHeight="1" thickBot="1">
      <c r="A46" s="35"/>
      <c r="B46" s="36"/>
      <c r="C46" s="36"/>
      <c r="D46" s="36"/>
      <c r="E46" s="37"/>
      <c r="F46" s="36"/>
      <c r="G46" s="36"/>
      <c r="H46" s="36"/>
      <c r="I46" s="36"/>
      <c r="J46" s="38"/>
      <c r="K46" s="37"/>
      <c r="L46" s="37"/>
      <c r="M46" s="37"/>
      <c r="N46" s="37"/>
      <c r="O46" s="37"/>
      <c r="P46" s="39"/>
    </row>
    <row r="47" spans="1:16" ht="12" customHeight="1" thickBot="1">
      <c r="A47" s="40"/>
      <c r="B47" s="26">
        <f>SUM(B9:B46)</f>
        <v>228.95400000000001</v>
      </c>
      <c r="C47" s="26">
        <f>SUM(C9:C46)</f>
        <v>0</v>
      </c>
      <c r="D47" s="26">
        <f>SUM(D9:D46)</f>
        <v>0</v>
      </c>
      <c r="E47" s="26">
        <f>SUM(E9:E46)</f>
        <v>22.383999999999997</v>
      </c>
      <c r="F47" s="26"/>
      <c r="G47" s="26">
        <f>SUM(G9:G46)</f>
        <v>4579.079999999999</v>
      </c>
      <c r="H47" s="26">
        <f t="shared" ref="H47:N47" si="6">SUM(H9:H46)</f>
        <v>0</v>
      </c>
      <c r="I47" s="26">
        <f t="shared" si="6"/>
        <v>0</v>
      </c>
      <c r="J47" s="26">
        <f t="shared" si="6"/>
        <v>581.98400000000004</v>
      </c>
      <c r="K47" s="26">
        <f t="shared" si="6"/>
        <v>4579.079999999999</v>
      </c>
      <c r="L47" s="26">
        <f t="shared" si="6"/>
        <v>0</v>
      </c>
      <c r="M47" s="26">
        <f t="shared" si="6"/>
        <v>0</v>
      </c>
      <c r="N47" s="26">
        <f t="shared" si="6"/>
        <v>581.98400000000004</v>
      </c>
      <c r="O47" s="26">
        <f>O29</f>
        <v>4579.079999999999</v>
      </c>
      <c r="P47" s="27">
        <f>P29</f>
        <v>581.98400000000004</v>
      </c>
    </row>
    <row r="48" spans="1:16" ht="12" customHeight="1"/>
    <row r="49" ht="12" customHeight="1"/>
    <row r="50" ht="12" customHeight="1"/>
    <row r="51" ht="12" customHeight="1"/>
  </sheetData>
  <mergeCells count="12">
    <mergeCell ref="A8:P8"/>
    <mergeCell ref="K5:N5"/>
    <mergeCell ref="O5:P5"/>
    <mergeCell ref="B7:C7"/>
    <mergeCell ref="A1:P1"/>
    <mergeCell ref="A2:P2"/>
    <mergeCell ref="A3:P3"/>
    <mergeCell ref="A4:P4"/>
    <mergeCell ref="A5:A6"/>
    <mergeCell ref="B5:E5"/>
    <mergeCell ref="F5:F6"/>
    <mergeCell ref="G5:J5"/>
  </mergeCells>
  <printOptions horizontalCentered="1"/>
  <pageMargins left="0.39370078740157483" right="0.39370078740157483" top="0.98425196850393704" bottom="0.39370078740157483" header="0.51181102362204722" footer="0.11811023622047245"/>
  <pageSetup paperSize="9" scale="90" firstPageNumber="85" orientation="landscape" useFirstPageNumber="1" horizontalDpi="4294967293" verticalDpi="300" r:id="rId1"/>
  <headerFooter alignWithMargins="0">
    <oddFooter>&amp;R&amp;6&amp;F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CE</vt:lpstr>
      <vt:lpstr>ME</vt:lpstr>
      <vt:lpstr>MD</vt:lpstr>
      <vt:lpstr>LOE</vt:lpstr>
      <vt:lpstr>LOD</vt:lpstr>
      <vt:lpstr>CE!Area_de_impressao</vt:lpstr>
      <vt:lpstr>LOD!Area_de_impressao</vt:lpstr>
      <vt:lpstr>LOE!Area_de_impressao</vt:lpstr>
      <vt:lpstr>MD!Area_de_impressao</vt:lpstr>
      <vt:lpstr>ME!Area_de_impressao</vt:lpstr>
      <vt:lpstr>CE!Titulos_de_impressao</vt:lpstr>
      <vt:lpstr>LOD!Titulos_de_impressao</vt:lpstr>
      <vt:lpstr>LOE!Titulos_de_impressao</vt:lpstr>
      <vt:lpstr>MD!Titulos_de_impressao</vt:lpstr>
      <vt:lpstr>ME!Titulos_de_impressao</vt:lpstr>
    </vt:vector>
  </TitlesOfParts>
  <Company>Engemin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Maurício</dc:creator>
  <cp:lastModifiedBy>Fabiano</cp:lastModifiedBy>
  <cp:lastPrinted>2011-08-26T16:52:23Z</cp:lastPrinted>
  <dcterms:created xsi:type="dcterms:W3CDTF">2002-03-15T16:28:23Z</dcterms:created>
  <dcterms:modified xsi:type="dcterms:W3CDTF">2011-08-26T16:52:24Z</dcterms:modified>
</cp:coreProperties>
</file>