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665" yWindow="-15" windowWidth="7650" windowHeight="4560" tabRatio="866"/>
  </bookViews>
  <sheets>
    <sheet name="CE" sheetId="3" r:id="rId1"/>
    <sheet name="ME" sheetId="5" r:id="rId2"/>
    <sheet name="MD" sheetId="6" r:id="rId3"/>
    <sheet name="LOE" sheetId="12" r:id="rId4"/>
    <sheet name="LOD" sheetId="11" r:id="rId5"/>
    <sheet name="AFONSO_1" sheetId="7" r:id="rId6"/>
    <sheet name="AFONSO_2" sheetId="8" r:id="rId7"/>
    <sheet name="ANTÔNIO" sheetId="9" r:id="rId8"/>
    <sheet name="HEITOR" sheetId="10" r:id="rId9"/>
    <sheet name="NAGIB" sheetId="13" r:id="rId10"/>
    <sheet name="POLI" sheetId="14" r:id="rId11"/>
    <sheet name="VITOR" sheetId="15" r:id="rId12"/>
    <sheet name="VITOR_LE" sheetId="16" r:id="rId13"/>
    <sheet name="VITOR_LD" sheetId="17" r:id="rId14"/>
  </sheets>
  <definedNames>
    <definedName name="_xlnm._FilterDatabase" localSheetId="5" hidden="1">AFONSO_1!#REF!</definedName>
    <definedName name="_xlnm._FilterDatabase" localSheetId="6" hidden="1">AFONSO_2!#REF!</definedName>
    <definedName name="_xlnm._FilterDatabase" localSheetId="7" hidden="1">ANTÔNIO!#REF!</definedName>
    <definedName name="_xlnm._FilterDatabase" localSheetId="0" hidden="1">CE!#REF!</definedName>
    <definedName name="_xlnm._FilterDatabase" localSheetId="8" hidden="1">HEITOR!#REF!</definedName>
    <definedName name="_xlnm._FilterDatabase" localSheetId="4" hidden="1">LOD!#REF!</definedName>
    <definedName name="_xlnm._FilterDatabase" localSheetId="3" hidden="1">LOE!#REF!</definedName>
    <definedName name="_xlnm._FilterDatabase" localSheetId="2" hidden="1">MD!#REF!</definedName>
    <definedName name="_xlnm._FilterDatabase" localSheetId="1" hidden="1">ME!#REF!</definedName>
    <definedName name="_xlnm._FilterDatabase" localSheetId="9" hidden="1">NAGIB!#REF!</definedName>
    <definedName name="_xlnm._FilterDatabase" localSheetId="10" hidden="1">POLI!#REF!</definedName>
    <definedName name="_xlnm._FilterDatabase" localSheetId="11" hidden="1">VITOR!#REF!</definedName>
    <definedName name="_xlnm._FilterDatabase" localSheetId="13" hidden="1">VITOR_LD!#REF!</definedName>
    <definedName name="_xlnm._FilterDatabase" localSheetId="12" hidden="1">VITOR_LE!#REF!</definedName>
    <definedName name="_xlnm.Print_Area" localSheetId="5">AFONSO_1!$A$1:$P$47</definedName>
    <definedName name="_xlnm.Print_Area" localSheetId="6">AFONSO_2!$A$1:$P$86</definedName>
    <definedName name="_xlnm.Print_Area" localSheetId="7">ANTÔNIO!$A$1:$P$47</definedName>
    <definedName name="_xlnm.Print_Area" localSheetId="0">CE!$A$1:$P$88</definedName>
    <definedName name="_xlnm.Print_Area" localSheetId="8">HEITOR!$A$1:$P$47</definedName>
    <definedName name="_xlnm.Print_Area" localSheetId="4">LOD!$A$1:$P$128</definedName>
    <definedName name="_xlnm.Print_Area" localSheetId="3">LOE!$A$1:$P$128</definedName>
    <definedName name="_xlnm.Print_Area" localSheetId="2">MD!$A$1:$P$128</definedName>
    <definedName name="_xlnm.Print_Area" localSheetId="1">ME!$A$1:$P$128</definedName>
    <definedName name="_xlnm.Print_Area" localSheetId="9">NAGIB!$A$1:$P$47</definedName>
    <definedName name="_xlnm.Print_Area" localSheetId="10">POLI!$A$1:$P$47</definedName>
    <definedName name="_xlnm.Print_Area" localSheetId="11">VITOR!$A$1:$P$86</definedName>
    <definedName name="_xlnm.Print_Area" localSheetId="13">VITOR_LD!$A$1:$P$48</definedName>
    <definedName name="_xlnm.Print_Area" localSheetId="12">VITOR_LE!$A$1:$P$48</definedName>
    <definedName name="_xlnm.Print_Titles" localSheetId="5">AFONSO_1!$1:$8</definedName>
    <definedName name="_xlnm.Print_Titles" localSheetId="6">AFONSO_2!$1:$8</definedName>
    <definedName name="_xlnm.Print_Titles" localSheetId="7">ANTÔNIO!$1:$8</definedName>
    <definedName name="_xlnm.Print_Titles" localSheetId="0">CE!$1:$8</definedName>
    <definedName name="_xlnm.Print_Titles" localSheetId="8">HEITOR!$1:$8</definedName>
    <definedName name="_xlnm.Print_Titles" localSheetId="4">LOD!$1:$8</definedName>
    <definedName name="_xlnm.Print_Titles" localSheetId="3">LOE!$1:$8</definedName>
    <definedName name="_xlnm.Print_Titles" localSheetId="2">MD!$1:$8</definedName>
    <definedName name="_xlnm.Print_Titles" localSheetId="1">ME!$1:$8</definedName>
    <definedName name="_xlnm.Print_Titles" localSheetId="9">NAGIB!$1:$8</definedName>
    <definedName name="_xlnm.Print_Titles" localSheetId="10">POLI!$1:$8</definedName>
    <definedName name="_xlnm.Print_Titles" localSheetId="11">VITOR!$1:$8</definedName>
    <definedName name="_xlnm.Print_Titles" localSheetId="13">VITOR_LD!$1:$8</definedName>
    <definedName name="_xlnm.Print_Titles" localSheetId="12">VITOR_LE!$1:$8</definedName>
  </definedNames>
  <calcPr calcId="124519"/>
</workbook>
</file>

<file path=xl/calcChain.xml><?xml version="1.0" encoding="utf-8"?>
<calcChain xmlns="http://schemas.openxmlformats.org/spreadsheetml/2006/main">
  <c r="B128" i="6"/>
  <c r="C128"/>
  <c r="D128"/>
  <c r="E128"/>
  <c r="H128"/>
  <c r="I128"/>
  <c r="G50" i="5"/>
  <c r="K50" s="1"/>
  <c r="I48" i="17"/>
  <c r="H48"/>
  <c r="E48"/>
  <c r="D48"/>
  <c r="C48"/>
  <c r="B48"/>
  <c r="M47"/>
  <c r="L47"/>
  <c r="J47"/>
  <c r="N47" s="1"/>
  <c r="G47"/>
  <c r="K47"/>
  <c r="M46"/>
  <c r="L46"/>
  <c r="J46"/>
  <c r="N46" s="1"/>
  <c r="G46"/>
  <c r="K46" s="1"/>
  <c r="M45"/>
  <c r="L45"/>
  <c r="J45"/>
  <c r="N45" s="1"/>
  <c r="G45"/>
  <c r="K45" s="1"/>
  <c r="M44"/>
  <c r="L44"/>
  <c r="J44"/>
  <c r="N44" s="1"/>
  <c r="G44"/>
  <c r="K44" s="1"/>
  <c r="M43"/>
  <c r="L43"/>
  <c r="J43"/>
  <c r="N43" s="1"/>
  <c r="G43"/>
  <c r="K43" s="1"/>
  <c r="M42"/>
  <c r="L42"/>
  <c r="J42"/>
  <c r="N42" s="1"/>
  <c r="G42"/>
  <c r="K42" s="1"/>
  <c r="M41"/>
  <c r="L41"/>
  <c r="J41"/>
  <c r="N41" s="1"/>
  <c r="G41"/>
  <c r="K41" s="1"/>
  <c r="M40"/>
  <c r="L40"/>
  <c r="J40"/>
  <c r="N40" s="1"/>
  <c r="G40"/>
  <c r="K40" s="1"/>
  <c r="M39"/>
  <c r="L39"/>
  <c r="J39"/>
  <c r="N39" s="1"/>
  <c r="G39"/>
  <c r="K39" s="1"/>
  <c r="M38"/>
  <c r="L38"/>
  <c r="J38"/>
  <c r="N38" s="1"/>
  <c r="G38"/>
  <c r="K38" s="1"/>
  <c r="M37"/>
  <c r="L37"/>
  <c r="J37"/>
  <c r="N37" s="1"/>
  <c r="G37"/>
  <c r="K37" s="1"/>
  <c r="M36"/>
  <c r="L36"/>
  <c r="J36"/>
  <c r="N36" s="1"/>
  <c r="G36"/>
  <c r="K36" s="1"/>
  <c r="M35"/>
  <c r="L35"/>
  <c r="J35"/>
  <c r="N35" s="1"/>
  <c r="G35"/>
  <c r="K35" s="1"/>
  <c r="M34"/>
  <c r="L34"/>
  <c r="J34"/>
  <c r="N34" s="1"/>
  <c r="G34"/>
  <c r="K34" s="1"/>
  <c r="M33"/>
  <c r="L33"/>
  <c r="J33"/>
  <c r="N33" s="1"/>
  <c r="G33"/>
  <c r="K33" s="1"/>
  <c r="M32"/>
  <c r="L32"/>
  <c r="J32"/>
  <c r="N32" s="1"/>
  <c r="G32"/>
  <c r="K32" s="1"/>
  <c r="M31"/>
  <c r="L31"/>
  <c r="J31"/>
  <c r="N31" s="1"/>
  <c r="G31"/>
  <c r="K31" s="1"/>
  <c r="M30"/>
  <c r="L30"/>
  <c r="J30"/>
  <c r="N30" s="1"/>
  <c r="G30"/>
  <c r="K30" s="1"/>
  <c r="M29"/>
  <c r="L29"/>
  <c r="J29"/>
  <c r="N29" s="1"/>
  <c r="G29"/>
  <c r="K29" s="1"/>
  <c r="M28"/>
  <c r="L28"/>
  <c r="J28"/>
  <c r="N28" s="1"/>
  <c r="G28"/>
  <c r="K28" s="1"/>
  <c r="M27"/>
  <c r="L27"/>
  <c r="J27"/>
  <c r="N27" s="1"/>
  <c r="G27"/>
  <c r="K27" s="1"/>
  <c r="M26"/>
  <c r="L26"/>
  <c r="J26"/>
  <c r="N26" s="1"/>
  <c r="G26"/>
  <c r="K26" s="1"/>
  <c r="M25"/>
  <c r="L25"/>
  <c r="J25"/>
  <c r="N25" s="1"/>
  <c r="G25"/>
  <c r="K25" s="1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M48" s="1"/>
  <c r="L10"/>
  <c r="J10"/>
  <c r="J48" s="1"/>
  <c r="G10"/>
  <c r="P9"/>
  <c r="O9"/>
  <c r="I48" i="16"/>
  <c r="H48"/>
  <c r="E48"/>
  <c r="D48"/>
  <c r="C48"/>
  <c r="B48"/>
  <c r="M47"/>
  <c r="L47"/>
  <c r="J47"/>
  <c r="N47" s="1"/>
  <c r="G47"/>
  <c r="K47" s="1"/>
  <c r="M46"/>
  <c r="L46"/>
  <c r="J46"/>
  <c r="N46" s="1"/>
  <c r="G46"/>
  <c r="K46" s="1"/>
  <c r="M45"/>
  <c r="L45"/>
  <c r="J45"/>
  <c r="N45" s="1"/>
  <c r="G45"/>
  <c r="K45" s="1"/>
  <c r="M44"/>
  <c r="L44"/>
  <c r="J44"/>
  <c r="N44" s="1"/>
  <c r="G44"/>
  <c r="K44" s="1"/>
  <c r="M43"/>
  <c r="L43"/>
  <c r="J43"/>
  <c r="N43" s="1"/>
  <c r="G43"/>
  <c r="K43" s="1"/>
  <c r="M42"/>
  <c r="L42"/>
  <c r="J42"/>
  <c r="N42" s="1"/>
  <c r="G42"/>
  <c r="K42" s="1"/>
  <c r="M41"/>
  <c r="L41"/>
  <c r="J41"/>
  <c r="N41" s="1"/>
  <c r="G41"/>
  <c r="K41" s="1"/>
  <c r="M40"/>
  <c r="L40"/>
  <c r="J40"/>
  <c r="N40" s="1"/>
  <c r="G40"/>
  <c r="K40" s="1"/>
  <c r="M39"/>
  <c r="L39"/>
  <c r="J39"/>
  <c r="N39" s="1"/>
  <c r="G39"/>
  <c r="K39" s="1"/>
  <c r="M38"/>
  <c r="L38"/>
  <c r="J38"/>
  <c r="N38" s="1"/>
  <c r="G38"/>
  <c r="K38" s="1"/>
  <c r="M37"/>
  <c r="L37"/>
  <c r="J37"/>
  <c r="N37" s="1"/>
  <c r="G37"/>
  <c r="K37" s="1"/>
  <c r="M36"/>
  <c r="L36"/>
  <c r="J36"/>
  <c r="N36" s="1"/>
  <c r="G36"/>
  <c r="K36" s="1"/>
  <c r="M35"/>
  <c r="L35"/>
  <c r="J35"/>
  <c r="N35" s="1"/>
  <c r="G35"/>
  <c r="K35" s="1"/>
  <c r="M34"/>
  <c r="L34"/>
  <c r="J34"/>
  <c r="N34" s="1"/>
  <c r="G34"/>
  <c r="K34" s="1"/>
  <c r="M33"/>
  <c r="L33"/>
  <c r="J33"/>
  <c r="N33" s="1"/>
  <c r="G33"/>
  <c r="K33" s="1"/>
  <c r="M32"/>
  <c r="L32"/>
  <c r="J32"/>
  <c r="N32" s="1"/>
  <c r="G32"/>
  <c r="K32" s="1"/>
  <c r="M31"/>
  <c r="L31"/>
  <c r="J31"/>
  <c r="N31" s="1"/>
  <c r="G31"/>
  <c r="K31" s="1"/>
  <c r="M30"/>
  <c r="L30"/>
  <c r="J30"/>
  <c r="N30" s="1"/>
  <c r="G30"/>
  <c r="K30" s="1"/>
  <c r="M29"/>
  <c r="L29"/>
  <c r="J29"/>
  <c r="N29" s="1"/>
  <c r="G29"/>
  <c r="K29" s="1"/>
  <c r="M28"/>
  <c r="L28"/>
  <c r="J28"/>
  <c r="N28" s="1"/>
  <c r="G28"/>
  <c r="K28" s="1"/>
  <c r="M27"/>
  <c r="L27"/>
  <c r="J27"/>
  <c r="N27" s="1"/>
  <c r="G27"/>
  <c r="K27" s="1"/>
  <c r="M26"/>
  <c r="L26"/>
  <c r="J26"/>
  <c r="N26" s="1"/>
  <c r="G26"/>
  <c r="K26" s="1"/>
  <c r="M25"/>
  <c r="L25"/>
  <c r="J25"/>
  <c r="N25" s="1"/>
  <c r="G25"/>
  <c r="K25" s="1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M48" s="1"/>
  <c r="L10"/>
  <c r="L48" s="1"/>
  <c r="J10"/>
  <c r="J48" s="1"/>
  <c r="G10"/>
  <c r="G48" s="1"/>
  <c r="P9"/>
  <c r="O9"/>
  <c r="G56" i="15"/>
  <c r="J56"/>
  <c r="K56"/>
  <c r="L56"/>
  <c r="M56"/>
  <c r="N56"/>
  <c r="G57"/>
  <c r="J57"/>
  <c r="K57"/>
  <c r="L57"/>
  <c r="M57"/>
  <c r="N57"/>
  <c r="G58"/>
  <c r="J58"/>
  <c r="K58"/>
  <c r="L58"/>
  <c r="M58"/>
  <c r="N58"/>
  <c r="G59"/>
  <c r="J59"/>
  <c r="K59"/>
  <c r="L59"/>
  <c r="M59"/>
  <c r="N59"/>
  <c r="G60"/>
  <c r="J60"/>
  <c r="K60"/>
  <c r="L60"/>
  <c r="M60"/>
  <c r="N60"/>
  <c r="G61"/>
  <c r="J61"/>
  <c r="K61"/>
  <c r="L61"/>
  <c r="M61"/>
  <c r="N61"/>
  <c r="G62"/>
  <c r="J62"/>
  <c r="K62"/>
  <c r="L62"/>
  <c r="M62"/>
  <c r="N62"/>
  <c r="G63"/>
  <c r="J63"/>
  <c r="K63"/>
  <c r="L63"/>
  <c r="M63"/>
  <c r="N63"/>
  <c r="G64"/>
  <c r="J64"/>
  <c r="K64"/>
  <c r="L64"/>
  <c r="M64"/>
  <c r="N64"/>
  <c r="G65"/>
  <c r="J65"/>
  <c r="K65"/>
  <c r="L65"/>
  <c r="M65"/>
  <c r="N65"/>
  <c r="G66"/>
  <c r="J66"/>
  <c r="K66"/>
  <c r="L66"/>
  <c r="M66"/>
  <c r="N66"/>
  <c r="I86"/>
  <c r="H86"/>
  <c r="E86"/>
  <c r="D86"/>
  <c r="C86"/>
  <c r="B86"/>
  <c r="M55"/>
  <c r="L55"/>
  <c r="J55"/>
  <c r="N55" s="1"/>
  <c r="G55"/>
  <c r="K55" s="1"/>
  <c r="M54"/>
  <c r="L54"/>
  <c r="J54"/>
  <c r="N54" s="1"/>
  <c r="G54"/>
  <c r="K54" s="1"/>
  <c r="M53"/>
  <c r="L53"/>
  <c r="J53"/>
  <c r="N53" s="1"/>
  <c r="G53"/>
  <c r="K53" s="1"/>
  <c r="M52"/>
  <c r="L52"/>
  <c r="J52"/>
  <c r="N52" s="1"/>
  <c r="G52"/>
  <c r="K52" s="1"/>
  <c r="M51"/>
  <c r="L51"/>
  <c r="J51"/>
  <c r="N51" s="1"/>
  <c r="G51"/>
  <c r="K51" s="1"/>
  <c r="M50"/>
  <c r="L50"/>
  <c r="J50"/>
  <c r="N50" s="1"/>
  <c r="G50"/>
  <c r="K50" s="1"/>
  <c r="M49"/>
  <c r="L49"/>
  <c r="J49"/>
  <c r="N49" s="1"/>
  <c r="G49"/>
  <c r="K49" s="1"/>
  <c r="M48"/>
  <c r="L48"/>
  <c r="J48"/>
  <c r="N48" s="1"/>
  <c r="G48"/>
  <c r="K48" s="1"/>
  <c r="M47"/>
  <c r="L47"/>
  <c r="J47"/>
  <c r="N47" s="1"/>
  <c r="G47"/>
  <c r="K47" s="1"/>
  <c r="M46"/>
  <c r="L46"/>
  <c r="J46"/>
  <c r="N46" s="1"/>
  <c r="G46"/>
  <c r="K46" s="1"/>
  <c r="M45"/>
  <c r="L45"/>
  <c r="J45"/>
  <c r="N45" s="1"/>
  <c r="G45"/>
  <c r="K45" s="1"/>
  <c r="M44"/>
  <c r="L44"/>
  <c r="J44"/>
  <c r="N44" s="1"/>
  <c r="G44"/>
  <c r="K44" s="1"/>
  <c r="M43"/>
  <c r="L43"/>
  <c r="J43"/>
  <c r="N43" s="1"/>
  <c r="G43"/>
  <c r="K43" s="1"/>
  <c r="M42"/>
  <c r="L42"/>
  <c r="J42"/>
  <c r="N42" s="1"/>
  <c r="G42"/>
  <c r="K42" s="1"/>
  <c r="M41"/>
  <c r="L41"/>
  <c r="J41"/>
  <c r="N41" s="1"/>
  <c r="G41"/>
  <c r="K41" s="1"/>
  <c r="M40"/>
  <c r="L40"/>
  <c r="J40"/>
  <c r="N40" s="1"/>
  <c r="G40"/>
  <c r="K40" s="1"/>
  <c r="M39"/>
  <c r="L39"/>
  <c r="J39"/>
  <c r="N39" s="1"/>
  <c r="G39"/>
  <c r="K39" s="1"/>
  <c r="M38"/>
  <c r="L38"/>
  <c r="J38"/>
  <c r="N38" s="1"/>
  <c r="G38"/>
  <c r="K38" s="1"/>
  <c r="M37"/>
  <c r="L37"/>
  <c r="J37"/>
  <c r="N37" s="1"/>
  <c r="G37"/>
  <c r="K37" s="1"/>
  <c r="M36"/>
  <c r="L36"/>
  <c r="J36"/>
  <c r="N36" s="1"/>
  <c r="G36"/>
  <c r="K36" s="1"/>
  <c r="M35"/>
  <c r="L35"/>
  <c r="J35"/>
  <c r="N35" s="1"/>
  <c r="G35"/>
  <c r="K35" s="1"/>
  <c r="M34"/>
  <c r="L34"/>
  <c r="J34"/>
  <c r="N34" s="1"/>
  <c r="G34"/>
  <c r="K34" s="1"/>
  <c r="M33"/>
  <c r="L33"/>
  <c r="J33"/>
  <c r="N33" s="1"/>
  <c r="G33"/>
  <c r="K33" s="1"/>
  <c r="M32"/>
  <c r="L32"/>
  <c r="J32"/>
  <c r="N32" s="1"/>
  <c r="G32"/>
  <c r="K32" s="1"/>
  <c r="M31"/>
  <c r="L31"/>
  <c r="J31"/>
  <c r="N31" s="1"/>
  <c r="G31"/>
  <c r="K31" s="1"/>
  <c r="M30"/>
  <c r="L30"/>
  <c r="J30"/>
  <c r="N30" s="1"/>
  <c r="G30"/>
  <c r="K30" s="1"/>
  <c r="M29"/>
  <c r="L29"/>
  <c r="J29"/>
  <c r="N29" s="1"/>
  <c r="G29"/>
  <c r="K29" s="1"/>
  <c r="M28"/>
  <c r="L28"/>
  <c r="J28"/>
  <c r="N28" s="1"/>
  <c r="G28"/>
  <c r="K28" s="1"/>
  <c r="M27"/>
  <c r="L27"/>
  <c r="J27"/>
  <c r="N27" s="1"/>
  <c r="G27"/>
  <c r="K27" s="1"/>
  <c r="M26"/>
  <c r="L26"/>
  <c r="J26"/>
  <c r="N26" s="1"/>
  <c r="G26"/>
  <c r="K26" s="1"/>
  <c r="M25"/>
  <c r="L25"/>
  <c r="J25"/>
  <c r="N25" s="1"/>
  <c r="G25"/>
  <c r="K25" s="1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L10"/>
  <c r="L86" s="1"/>
  <c r="J10"/>
  <c r="G10"/>
  <c r="P9"/>
  <c r="O9"/>
  <c r="G31" i="14"/>
  <c r="J31"/>
  <c r="K31"/>
  <c r="L31"/>
  <c r="M31"/>
  <c r="N31"/>
  <c r="G32"/>
  <c r="J32"/>
  <c r="K32"/>
  <c r="L32"/>
  <c r="M32"/>
  <c r="N32"/>
  <c r="G25"/>
  <c r="J25"/>
  <c r="K25"/>
  <c r="L25"/>
  <c r="M25"/>
  <c r="N25"/>
  <c r="G26"/>
  <c r="J26"/>
  <c r="K26"/>
  <c r="L26"/>
  <c r="M26"/>
  <c r="N26"/>
  <c r="G27"/>
  <c r="J27"/>
  <c r="K27"/>
  <c r="L27"/>
  <c r="M27"/>
  <c r="N27"/>
  <c r="G28"/>
  <c r="J28"/>
  <c r="K28"/>
  <c r="L28"/>
  <c r="M28"/>
  <c r="N28"/>
  <c r="G29"/>
  <c r="J29"/>
  <c r="K29"/>
  <c r="L29"/>
  <c r="M29"/>
  <c r="N29"/>
  <c r="G30"/>
  <c r="J30"/>
  <c r="K30"/>
  <c r="L30"/>
  <c r="M30"/>
  <c r="N30"/>
  <c r="I47"/>
  <c r="H47"/>
  <c r="E47"/>
  <c r="D47"/>
  <c r="C47"/>
  <c r="B47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M47" s="1"/>
  <c r="L10"/>
  <c r="L47" s="1"/>
  <c r="J10"/>
  <c r="J47" s="1"/>
  <c r="G10"/>
  <c r="P9"/>
  <c r="O9"/>
  <c r="I47" i="13"/>
  <c r="H47"/>
  <c r="E47"/>
  <c r="D47"/>
  <c r="C47"/>
  <c r="B47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M47" s="1"/>
  <c r="L10"/>
  <c r="L47" s="1"/>
  <c r="J10"/>
  <c r="J47" s="1"/>
  <c r="G10"/>
  <c r="G47" s="1"/>
  <c r="P9"/>
  <c r="O9"/>
  <c r="G89" i="12"/>
  <c r="J89"/>
  <c r="K89"/>
  <c r="L89"/>
  <c r="M89"/>
  <c r="N89"/>
  <c r="G90"/>
  <c r="J90"/>
  <c r="K90"/>
  <c r="L90"/>
  <c r="M90"/>
  <c r="N90"/>
  <c r="G91"/>
  <c r="J91"/>
  <c r="K91"/>
  <c r="L91"/>
  <c r="M91"/>
  <c r="N91"/>
  <c r="G92"/>
  <c r="J92"/>
  <c r="K92"/>
  <c r="L92"/>
  <c r="M92"/>
  <c r="N92"/>
  <c r="G93"/>
  <c r="J93"/>
  <c r="K93"/>
  <c r="L93"/>
  <c r="M93"/>
  <c r="N93"/>
  <c r="G94"/>
  <c r="J94"/>
  <c r="K94"/>
  <c r="L94"/>
  <c r="M94"/>
  <c r="N94"/>
  <c r="I128"/>
  <c r="H128"/>
  <c r="E128"/>
  <c r="D128"/>
  <c r="C128"/>
  <c r="B128"/>
  <c r="M88"/>
  <c r="L88"/>
  <c r="J88"/>
  <c r="N88" s="1"/>
  <c r="G88"/>
  <c r="K88" s="1"/>
  <c r="M87"/>
  <c r="L87"/>
  <c r="J87"/>
  <c r="N87" s="1"/>
  <c r="G87"/>
  <c r="K87" s="1"/>
  <c r="M86"/>
  <c r="L86"/>
  <c r="J86"/>
  <c r="N86" s="1"/>
  <c r="G86"/>
  <c r="K86" s="1"/>
  <c r="M85"/>
  <c r="L85"/>
  <c r="J85"/>
  <c r="N85" s="1"/>
  <c r="G85"/>
  <c r="K85" s="1"/>
  <c r="M84"/>
  <c r="L84"/>
  <c r="J84"/>
  <c r="N84" s="1"/>
  <c r="G84"/>
  <c r="K84" s="1"/>
  <c r="M83"/>
  <c r="L83"/>
  <c r="J83"/>
  <c r="N83" s="1"/>
  <c r="G83"/>
  <c r="K83" s="1"/>
  <c r="M82"/>
  <c r="L82"/>
  <c r="J82"/>
  <c r="N82" s="1"/>
  <c r="G82"/>
  <c r="K82" s="1"/>
  <c r="M81"/>
  <c r="L81"/>
  <c r="J81"/>
  <c r="N81" s="1"/>
  <c r="G81"/>
  <c r="K81" s="1"/>
  <c r="M80"/>
  <c r="L80"/>
  <c r="J80"/>
  <c r="N80" s="1"/>
  <c r="G80"/>
  <c r="K80" s="1"/>
  <c r="M79"/>
  <c r="L79"/>
  <c r="J79"/>
  <c r="N79" s="1"/>
  <c r="G79"/>
  <c r="K79" s="1"/>
  <c r="M78"/>
  <c r="L78"/>
  <c r="J78"/>
  <c r="N78" s="1"/>
  <c r="G78"/>
  <c r="K78" s="1"/>
  <c r="M77"/>
  <c r="L77"/>
  <c r="J77"/>
  <c r="N77" s="1"/>
  <c r="G77"/>
  <c r="K77" s="1"/>
  <c r="M76"/>
  <c r="L76"/>
  <c r="J76"/>
  <c r="N76" s="1"/>
  <c r="G76"/>
  <c r="K76" s="1"/>
  <c r="M75"/>
  <c r="L75"/>
  <c r="J75"/>
  <c r="N75" s="1"/>
  <c r="G75"/>
  <c r="K75" s="1"/>
  <c r="M74"/>
  <c r="L74"/>
  <c r="J74"/>
  <c r="N74" s="1"/>
  <c r="G74"/>
  <c r="K74" s="1"/>
  <c r="M73"/>
  <c r="L73"/>
  <c r="J73"/>
  <c r="N73" s="1"/>
  <c r="G73"/>
  <c r="K73" s="1"/>
  <c r="M72"/>
  <c r="L72"/>
  <c r="J72"/>
  <c r="N72" s="1"/>
  <c r="G72"/>
  <c r="K72" s="1"/>
  <c r="M71"/>
  <c r="L71"/>
  <c r="J71"/>
  <c r="N71" s="1"/>
  <c r="G71"/>
  <c r="K71" s="1"/>
  <c r="M70"/>
  <c r="L70"/>
  <c r="J70"/>
  <c r="N70" s="1"/>
  <c r="G70"/>
  <c r="K70" s="1"/>
  <c r="M69"/>
  <c r="L69"/>
  <c r="J69"/>
  <c r="N69" s="1"/>
  <c r="G69"/>
  <c r="K69" s="1"/>
  <c r="M68"/>
  <c r="L68"/>
  <c r="J68"/>
  <c r="N68" s="1"/>
  <c r="G68"/>
  <c r="K68" s="1"/>
  <c r="M67"/>
  <c r="L67"/>
  <c r="J67"/>
  <c r="N67" s="1"/>
  <c r="G67"/>
  <c r="K67" s="1"/>
  <c r="M66"/>
  <c r="L66"/>
  <c r="J66"/>
  <c r="N66" s="1"/>
  <c r="G66"/>
  <c r="K66" s="1"/>
  <c r="M65"/>
  <c r="L65"/>
  <c r="J65"/>
  <c r="N65" s="1"/>
  <c r="G65"/>
  <c r="K65" s="1"/>
  <c r="M64"/>
  <c r="L64"/>
  <c r="J64"/>
  <c r="N64" s="1"/>
  <c r="G64"/>
  <c r="K64" s="1"/>
  <c r="M63"/>
  <c r="L63"/>
  <c r="J63"/>
  <c r="N63" s="1"/>
  <c r="G63"/>
  <c r="K63" s="1"/>
  <c r="M62"/>
  <c r="L62"/>
  <c r="J62"/>
  <c r="N62" s="1"/>
  <c r="G62"/>
  <c r="K62" s="1"/>
  <c r="M61"/>
  <c r="L61"/>
  <c r="J61"/>
  <c r="N61" s="1"/>
  <c r="G61"/>
  <c r="K61" s="1"/>
  <c r="M60"/>
  <c r="L60"/>
  <c r="J60"/>
  <c r="N60" s="1"/>
  <c r="G60"/>
  <c r="K60" s="1"/>
  <c r="M59"/>
  <c r="L59"/>
  <c r="J59"/>
  <c r="N59" s="1"/>
  <c r="G59"/>
  <c r="K59" s="1"/>
  <c r="M58"/>
  <c r="L58"/>
  <c r="J58"/>
  <c r="N58" s="1"/>
  <c r="G58"/>
  <c r="K58" s="1"/>
  <c r="M57"/>
  <c r="L57"/>
  <c r="J57"/>
  <c r="N57" s="1"/>
  <c r="G57"/>
  <c r="K57" s="1"/>
  <c r="M56"/>
  <c r="L56"/>
  <c r="J56"/>
  <c r="N56" s="1"/>
  <c r="G56"/>
  <c r="K56" s="1"/>
  <c r="M55"/>
  <c r="L55"/>
  <c r="J55"/>
  <c r="N55" s="1"/>
  <c r="G55"/>
  <c r="K55" s="1"/>
  <c r="M54"/>
  <c r="L54"/>
  <c r="J54"/>
  <c r="N54" s="1"/>
  <c r="G54"/>
  <c r="K54" s="1"/>
  <c r="M53"/>
  <c r="L53"/>
  <c r="J53"/>
  <c r="N53" s="1"/>
  <c r="G53"/>
  <c r="K53" s="1"/>
  <c r="M52"/>
  <c r="L52"/>
  <c r="J52"/>
  <c r="N52" s="1"/>
  <c r="G52"/>
  <c r="K52" s="1"/>
  <c r="M51"/>
  <c r="L51"/>
  <c r="J51"/>
  <c r="N51" s="1"/>
  <c r="G51"/>
  <c r="K51" s="1"/>
  <c r="M50"/>
  <c r="L50"/>
  <c r="J50"/>
  <c r="N50" s="1"/>
  <c r="G50"/>
  <c r="K50" s="1"/>
  <c r="M49"/>
  <c r="L49"/>
  <c r="J49"/>
  <c r="N49" s="1"/>
  <c r="G49"/>
  <c r="K49" s="1"/>
  <c r="M48"/>
  <c r="L48"/>
  <c r="J48"/>
  <c r="N48" s="1"/>
  <c r="G48"/>
  <c r="K48" s="1"/>
  <c r="M47"/>
  <c r="L47"/>
  <c r="J47"/>
  <c r="N47" s="1"/>
  <c r="G47"/>
  <c r="K47" s="1"/>
  <c r="M46"/>
  <c r="L46"/>
  <c r="J46"/>
  <c r="N46" s="1"/>
  <c r="G46"/>
  <c r="K46" s="1"/>
  <c r="M45"/>
  <c r="L45"/>
  <c r="J45"/>
  <c r="N45" s="1"/>
  <c r="G45"/>
  <c r="K45" s="1"/>
  <c r="M44"/>
  <c r="L44"/>
  <c r="J44"/>
  <c r="N44" s="1"/>
  <c r="G44"/>
  <c r="K44" s="1"/>
  <c r="M43"/>
  <c r="L43"/>
  <c r="J43"/>
  <c r="N43" s="1"/>
  <c r="G43"/>
  <c r="K43" s="1"/>
  <c r="M42"/>
  <c r="L42"/>
  <c r="J42"/>
  <c r="N42" s="1"/>
  <c r="G42"/>
  <c r="K42" s="1"/>
  <c r="M41"/>
  <c r="L41"/>
  <c r="J41"/>
  <c r="N41" s="1"/>
  <c r="G41"/>
  <c r="K41" s="1"/>
  <c r="M40"/>
  <c r="L40"/>
  <c r="J40"/>
  <c r="N40" s="1"/>
  <c r="G40"/>
  <c r="K40" s="1"/>
  <c r="M39"/>
  <c r="L39"/>
  <c r="J39"/>
  <c r="N39" s="1"/>
  <c r="G39"/>
  <c r="K39" s="1"/>
  <c r="M38"/>
  <c r="L38"/>
  <c r="J38"/>
  <c r="N38" s="1"/>
  <c r="G38"/>
  <c r="K38" s="1"/>
  <c r="M37"/>
  <c r="L37"/>
  <c r="J37"/>
  <c r="N37" s="1"/>
  <c r="G37"/>
  <c r="K37" s="1"/>
  <c r="M36"/>
  <c r="L36"/>
  <c r="J36"/>
  <c r="N36" s="1"/>
  <c r="G36"/>
  <c r="K36" s="1"/>
  <c r="M35"/>
  <c r="L35"/>
  <c r="J35"/>
  <c r="N35" s="1"/>
  <c r="G35"/>
  <c r="K35" s="1"/>
  <c r="M34"/>
  <c r="L34"/>
  <c r="J34"/>
  <c r="N34" s="1"/>
  <c r="G34"/>
  <c r="K34" s="1"/>
  <c r="M33"/>
  <c r="L33"/>
  <c r="K33"/>
  <c r="J33"/>
  <c r="N33" s="1"/>
  <c r="M32"/>
  <c r="L32"/>
  <c r="K32"/>
  <c r="J32"/>
  <c r="N32" s="1"/>
  <c r="M31"/>
  <c r="L31"/>
  <c r="K31"/>
  <c r="J31"/>
  <c r="N31" s="1"/>
  <c r="M30"/>
  <c r="L30"/>
  <c r="K30"/>
  <c r="J30"/>
  <c r="N30" s="1"/>
  <c r="M29"/>
  <c r="L29"/>
  <c r="J29"/>
  <c r="N29" s="1"/>
  <c r="G29"/>
  <c r="K29" s="1"/>
  <c r="M28"/>
  <c r="L28"/>
  <c r="J28"/>
  <c r="N28" s="1"/>
  <c r="G28"/>
  <c r="K28" s="1"/>
  <c r="M27"/>
  <c r="L27"/>
  <c r="J27"/>
  <c r="N27" s="1"/>
  <c r="G27"/>
  <c r="K27" s="1"/>
  <c r="M26"/>
  <c r="L26"/>
  <c r="J26"/>
  <c r="N26" s="1"/>
  <c r="G26"/>
  <c r="K26" s="1"/>
  <c r="M25"/>
  <c r="L25"/>
  <c r="J25"/>
  <c r="N25" s="1"/>
  <c r="G25"/>
  <c r="K25" s="1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L10"/>
  <c r="L128" s="1"/>
  <c r="J10"/>
  <c r="G10"/>
  <c r="G128" s="1"/>
  <c r="P9"/>
  <c r="O9"/>
  <c r="G90" i="11"/>
  <c r="J90"/>
  <c r="K90"/>
  <c r="L90"/>
  <c r="M90"/>
  <c r="N90"/>
  <c r="G91"/>
  <c r="J91"/>
  <c r="K91"/>
  <c r="L91"/>
  <c r="M91"/>
  <c r="N91"/>
  <c r="G92"/>
  <c r="J92"/>
  <c r="K92"/>
  <c r="L92"/>
  <c r="M92"/>
  <c r="N92"/>
  <c r="G80"/>
  <c r="J80"/>
  <c r="K80"/>
  <c r="L80"/>
  <c r="M80"/>
  <c r="N80"/>
  <c r="G81"/>
  <c r="J81"/>
  <c r="K81"/>
  <c r="L81"/>
  <c r="M81"/>
  <c r="N81"/>
  <c r="G82"/>
  <c r="J82"/>
  <c r="K82"/>
  <c r="L82"/>
  <c r="M82"/>
  <c r="N82"/>
  <c r="G83"/>
  <c r="J83"/>
  <c r="K83"/>
  <c r="L83"/>
  <c r="M83"/>
  <c r="N83"/>
  <c r="G84"/>
  <c r="J84"/>
  <c r="K84"/>
  <c r="L84"/>
  <c r="M84"/>
  <c r="N84"/>
  <c r="G85"/>
  <c r="J85"/>
  <c r="K85"/>
  <c r="L85"/>
  <c r="M85"/>
  <c r="N85"/>
  <c r="G86"/>
  <c r="J86"/>
  <c r="K86"/>
  <c r="L86"/>
  <c r="M86"/>
  <c r="N86"/>
  <c r="G87"/>
  <c r="J87"/>
  <c r="K87"/>
  <c r="L87"/>
  <c r="M87"/>
  <c r="N87"/>
  <c r="G88"/>
  <c r="J88"/>
  <c r="K88"/>
  <c r="L88"/>
  <c r="M88"/>
  <c r="N88"/>
  <c r="G89"/>
  <c r="J89"/>
  <c r="K89"/>
  <c r="L89"/>
  <c r="M89"/>
  <c r="N89"/>
  <c r="G82" i="6"/>
  <c r="J82"/>
  <c r="K82"/>
  <c r="L82"/>
  <c r="M82"/>
  <c r="N82"/>
  <c r="G83"/>
  <c r="J83"/>
  <c r="K83"/>
  <c r="L83"/>
  <c r="M83"/>
  <c r="N83"/>
  <c r="G84"/>
  <c r="J84"/>
  <c r="K84"/>
  <c r="L84"/>
  <c r="M84"/>
  <c r="N84"/>
  <c r="G85"/>
  <c r="J85"/>
  <c r="K85"/>
  <c r="L85"/>
  <c r="M85"/>
  <c r="N85"/>
  <c r="G86"/>
  <c r="J86"/>
  <c r="K86"/>
  <c r="L86"/>
  <c r="M86"/>
  <c r="N86"/>
  <c r="G87"/>
  <c r="J87"/>
  <c r="K87"/>
  <c r="L87"/>
  <c r="M87"/>
  <c r="N87"/>
  <c r="G88"/>
  <c r="J88"/>
  <c r="K88"/>
  <c r="L88"/>
  <c r="M88"/>
  <c r="N88"/>
  <c r="G89"/>
  <c r="J89"/>
  <c r="K89"/>
  <c r="L89"/>
  <c r="M89"/>
  <c r="N89"/>
  <c r="G90"/>
  <c r="J90"/>
  <c r="K90"/>
  <c r="L90"/>
  <c r="M90"/>
  <c r="N90"/>
  <c r="G91"/>
  <c r="J91"/>
  <c r="K91"/>
  <c r="L91"/>
  <c r="M91"/>
  <c r="N91"/>
  <c r="G92"/>
  <c r="J92"/>
  <c r="K92"/>
  <c r="L92"/>
  <c r="M92"/>
  <c r="N92"/>
  <c r="G93"/>
  <c r="J93"/>
  <c r="K93"/>
  <c r="L93"/>
  <c r="M93"/>
  <c r="N93"/>
  <c r="G94"/>
  <c r="J94"/>
  <c r="K94"/>
  <c r="L94"/>
  <c r="M94"/>
  <c r="N94"/>
  <c r="G93" i="5"/>
  <c r="J93"/>
  <c r="K93"/>
  <c r="L93"/>
  <c r="M93"/>
  <c r="N93"/>
  <c r="G94"/>
  <c r="J94"/>
  <c r="K94"/>
  <c r="L94"/>
  <c r="M94"/>
  <c r="N94"/>
  <c r="G78"/>
  <c r="J78"/>
  <c r="K78"/>
  <c r="L78"/>
  <c r="M78"/>
  <c r="N78"/>
  <c r="G79"/>
  <c r="J79"/>
  <c r="K79"/>
  <c r="L79"/>
  <c r="M79"/>
  <c r="N79"/>
  <c r="G80"/>
  <c r="J80"/>
  <c r="K80"/>
  <c r="L80"/>
  <c r="M80"/>
  <c r="N80"/>
  <c r="G81"/>
  <c r="J81"/>
  <c r="K81"/>
  <c r="L81"/>
  <c r="M81"/>
  <c r="N81"/>
  <c r="G82"/>
  <c r="J82"/>
  <c r="K82"/>
  <c r="L82"/>
  <c r="M82"/>
  <c r="N82"/>
  <c r="G83"/>
  <c r="J83"/>
  <c r="K83"/>
  <c r="L83"/>
  <c r="M83"/>
  <c r="N83"/>
  <c r="G84"/>
  <c r="J84"/>
  <c r="K84"/>
  <c r="L84"/>
  <c r="M84"/>
  <c r="N84"/>
  <c r="G85"/>
  <c r="J85"/>
  <c r="K85"/>
  <c r="L85"/>
  <c r="M85"/>
  <c r="N85"/>
  <c r="G86"/>
  <c r="J86"/>
  <c r="K86"/>
  <c r="L86"/>
  <c r="M86"/>
  <c r="N86"/>
  <c r="G87"/>
  <c r="J87"/>
  <c r="K87"/>
  <c r="L87"/>
  <c r="M87"/>
  <c r="N87"/>
  <c r="G88"/>
  <c r="J88"/>
  <c r="K88"/>
  <c r="L88"/>
  <c r="M88"/>
  <c r="N88"/>
  <c r="G89"/>
  <c r="J89"/>
  <c r="K89"/>
  <c r="L89"/>
  <c r="M89"/>
  <c r="N89"/>
  <c r="G90"/>
  <c r="J90"/>
  <c r="K90"/>
  <c r="L90"/>
  <c r="M90"/>
  <c r="N90"/>
  <c r="G91"/>
  <c r="J91"/>
  <c r="K91"/>
  <c r="L91"/>
  <c r="M91"/>
  <c r="N91"/>
  <c r="G92"/>
  <c r="J92"/>
  <c r="K92"/>
  <c r="L92"/>
  <c r="M92"/>
  <c r="N92"/>
  <c r="I128" i="11"/>
  <c r="H128"/>
  <c r="E128"/>
  <c r="D128"/>
  <c r="C128"/>
  <c r="B128"/>
  <c r="M79"/>
  <c r="L79"/>
  <c r="J79"/>
  <c r="N79" s="1"/>
  <c r="G79"/>
  <c r="K79" s="1"/>
  <c r="M78"/>
  <c r="L78"/>
  <c r="J78"/>
  <c r="N78" s="1"/>
  <c r="G78"/>
  <c r="K78" s="1"/>
  <c r="M77"/>
  <c r="L77"/>
  <c r="J77"/>
  <c r="N77" s="1"/>
  <c r="G77"/>
  <c r="K77" s="1"/>
  <c r="M76"/>
  <c r="L76"/>
  <c r="J76"/>
  <c r="N76" s="1"/>
  <c r="G76"/>
  <c r="K76" s="1"/>
  <c r="M75"/>
  <c r="L75"/>
  <c r="J75"/>
  <c r="N75" s="1"/>
  <c r="G75"/>
  <c r="K75" s="1"/>
  <c r="M74"/>
  <c r="L74"/>
  <c r="J74"/>
  <c r="N74" s="1"/>
  <c r="G74"/>
  <c r="K74" s="1"/>
  <c r="M73"/>
  <c r="L73"/>
  <c r="J73"/>
  <c r="N73" s="1"/>
  <c r="G73"/>
  <c r="K73" s="1"/>
  <c r="M72"/>
  <c r="L72"/>
  <c r="J72"/>
  <c r="N72" s="1"/>
  <c r="G72"/>
  <c r="K72" s="1"/>
  <c r="M71"/>
  <c r="L71"/>
  <c r="J71"/>
  <c r="N71" s="1"/>
  <c r="G71"/>
  <c r="K71" s="1"/>
  <c r="M70"/>
  <c r="L70"/>
  <c r="J70"/>
  <c r="N70" s="1"/>
  <c r="G70"/>
  <c r="K70" s="1"/>
  <c r="M69"/>
  <c r="L69"/>
  <c r="J69"/>
  <c r="N69" s="1"/>
  <c r="G69"/>
  <c r="K69" s="1"/>
  <c r="M68"/>
  <c r="L68"/>
  <c r="J68"/>
  <c r="N68" s="1"/>
  <c r="G68"/>
  <c r="K68" s="1"/>
  <c r="M67"/>
  <c r="L67"/>
  <c r="J67"/>
  <c r="N67" s="1"/>
  <c r="G67"/>
  <c r="K67" s="1"/>
  <c r="M66"/>
  <c r="L66"/>
  <c r="J66"/>
  <c r="N66" s="1"/>
  <c r="G66"/>
  <c r="K66" s="1"/>
  <c r="M65"/>
  <c r="L65"/>
  <c r="J65"/>
  <c r="N65" s="1"/>
  <c r="G65"/>
  <c r="K65" s="1"/>
  <c r="M64"/>
  <c r="L64"/>
  <c r="J64"/>
  <c r="N64" s="1"/>
  <c r="G64"/>
  <c r="K64" s="1"/>
  <c r="M63"/>
  <c r="L63"/>
  <c r="J63"/>
  <c r="N63" s="1"/>
  <c r="G63"/>
  <c r="K63" s="1"/>
  <c r="M62"/>
  <c r="L62"/>
  <c r="J62"/>
  <c r="N62" s="1"/>
  <c r="G62"/>
  <c r="K62" s="1"/>
  <c r="M61"/>
  <c r="L61"/>
  <c r="J61"/>
  <c r="N61" s="1"/>
  <c r="G61"/>
  <c r="K61" s="1"/>
  <c r="M60"/>
  <c r="L60"/>
  <c r="J60"/>
  <c r="N60" s="1"/>
  <c r="G60"/>
  <c r="K60" s="1"/>
  <c r="M59"/>
  <c r="L59"/>
  <c r="J59"/>
  <c r="N59" s="1"/>
  <c r="G59"/>
  <c r="K59" s="1"/>
  <c r="M58"/>
  <c r="L58"/>
  <c r="J58"/>
  <c r="N58" s="1"/>
  <c r="G58"/>
  <c r="K58" s="1"/>
  <c r="M57"/>
  <c r="L57"/>
  <c r="J57"/>
  <c r="N57" s="1"/>
  <c r="G57"/>
  <c r="K57" s="1"/>
  <c r="M56"/>
  <c r="L56"/>
  <c r="J56"/>
  <c r="N56" s="1"/>
  <c r="G56"/>
  <c r="K56" s="1"/>
  <c r="M55"/>
  <c r="L55"/>
  <c r="J55"/>
  <c r="N55" s="1"/>
  <c r="G55"/>
  <c r="K55" s="1"/>
  <c r="M54"/>
  <c r="L54"/>
  <c r="J54"/>
  <c r="N54" s="1"/>
  <c r="G54"/>
  <c r="K54" s="1"/>
  <c r="M53"/>
  <c r="L53"/>
  <c r="J53"/>
  <c r="N53" s="1"/>
  <c r="G53"/>
  <c r="K53" s="1"/>
  <c r="M52"/>
  <c r="L52"/>
  <c r="J52"/>
  <c r="N52" s="1"/>
  <c r="G52"/>
  <c r="K52" s="1"/>
  <c r="M51"/>
  <c r="L51"/>
  <c r="J51"/>
  <c r="N51" s="1"/>
  <c r="G51"/>
  <c r="K51" s="1"/>
  <c r="M50"/>
  <c r="L50"/>
  <c r="J50"/>
  <c r="N50" s="1"/>
  <c r="G50"/>
  <c r="K50" s="1"/>
  <c r="M49"/>
  <c r="L49"/>
  <c r="J49"/>
  <c r="N49" s="1"/>
  <c r="G49"/>
  <c r="K49" s="1"/>
  <c r="M48"/>
  <c r="L48"/>
  <c r="J48"/>
  <c r="N48" s="1"/>
  <c r="G48"/>
  <c r="K48" s="1"/>
  <c r="M47"/>
  <c r="L47"/>
  <c r="J47"/>
  <c r="N47" s="1"/>
  <c r="G47"/>
  <c r="K47" s="1"/>
  <c r="M46"/>
  <c r="L46"/>
  <c r="J46"/>
  <c r="N46" s="1"/>
  <c r="G46"/>
  <c r="K46" s="1"/>
  <c r="M45"/>
  <c r="L45"/>
  <c r="J45"/>
  <c r="N45" s="1"/>
  <c r="G45"/>
  <c r="K45" s="1"/>
  <c r="M44"/>
  <c r="L44"/>
  <c r="J44"/>
  <c r="N44" s="1"/>
  <c r="G44"/>
  <c r="K44" s="1"/>
  <c r="M43"/>
  <c r="L43"/>
  <c r="J43"/>
  <c r="N43" s="1"/>
  <c r="G43"/>
  <c r="K43" s="1"/>
  <c r="M42"/>
  <c r="L42"/>
  <c r="J42"/>
  <c r="N42" s="1"/>
  <c r="G42"/>
  <c r="K42" s="1"/>
  <c r="M41"/>
  <c r="L41"/>
  <c r="J41"/>
  <c r="N41" s="1"/>
  <c r="G41"/>
  <c r="K41" s="1"/>
  <c r="M40"/>
  <c r="L40"/>
  <c r="J40"/>
  <c r="N40" s="1"/>
  <c r="G40"/>
  <c r="K40" s="1"/>
  <c r="M39"/>
  <c r="L39"/>
  <c r="J39"/>
  <c r="N39" s="1"/>
  <c r="G39"/>
  <c r="K39" s="1"/>
  <c r="M38"/>
  <c r="L38"/>
  <c r="J38"/>
  <c r="N38" s="1"/>
  <c r="G38"/>
  <c r="K38" s="1"/>
  <c r="M37"/>
  <c r="L37"/>
  <c r="J37"/>
  <c r="N37" s="1"/>
  <c r="G37"/>
  <c r="K37" s="1"/>
  <c r="M36"/>
  <c r="L36"/>
  <c r="J36"/>
  <c r="N36" s="1"/>
  <c r="G36"/>
  <c r="K36" s="1"/>
  <c r="M35"/>
  <c r="L35"/>
  <c r="J35"/>
  <c r="N35" s="1"/>
  <c r="G35"/>
  <c r="K35" s="1"/>
  <c r="M34"/>
  <c r="L34"/>
  <c r="J34"/>
  <c r="N34" s="1"/>
  <c r="G34"/>
  <c r="K34" s="1"/>
  <c r="M33"/>
  <c r="L33"/>
  <c r="K33"/>
  <c r="J33"/>
  <c r="N33" s="1"/>
  <c r="M32"/>
  <c r="L32"/>
  <c r="K32"/>
  <c r="J32"/>
  <c r="N32" s="1"/>
  <c r="M31"/>
  <c r="L31"/>
  <c r="K31"/>
  <c r="J31"/>
  <c r="N31" s="1"/>
  <c r="M30"/>
  <c r="L30"/>
  <c r="K30"/>
  <c r="J30"/>
  <c r="N30" s="1"/>
  <c r="M29"/>
  <c r="L29"/>
  <c r="J29"/>
  <c r="N29" s="1"/>
  <c r="G29"/>
  <c r="K29" s="1"/>
  <c r="M28"/>
  <c r="L28"/>
  <c r="J28"/>
  <c r="N28" s="1"/>
  <c r="G28"/>
  <c r="K28" s="1"/>
  <c r="M27"/>
  <c r="L27"/>
  <c r="J27"/>
  <c r="N27" s="1"/>
  <c r="G27"/>
  <c r="K27" s="1"/>
  <c r="M26"/>
  <c r="L26"/>
  <c r="J26"/>
  <c r="N26" s="1"/>
  <c r="G26"/>
  <c r="K26" s="1"/>
  <c r="M25"/>
  <c r="L25"/>
  <c r="J25"/>
  <c r="N25" s="1"/>
  <c r="G25"/>
  <c r="K25" s="1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M128" s="1"/>
  <c r="L10"/>
  <c r="L128" s="1"/>
  <c r="J10"/>
  <c r="G10"/>
  <c r="P9"/>
  <c r="O9"/>
  <c r="I47" i="10"/>
  <c r="H47"/>
  <c r="E47"/>
  <c r="D47"/>
  <c r="C47"/>
  <c r="B47"/>
  <c r="M27"/>
  <c r="L27"/>
  <c r="J27"/>
  <c r="N27" s="1"/>
  <c r="G27"/>
  <c r="K27" s="1"/>
  <c r="M26"/>
  <c r="L26"/>
  <c r="J26"/>
  <c r="N26" s="1"/>
  <c r="G26"/>
  <c r="K26" s="1"/>
  <c r="M25"/>
  <c r="L25"/>
  <c r="J25"/>
  <c r="N25" s="1"/>
  <c r="G25"/>
  <c r="K25" s="1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M47" s="1"/>
  <c r="L10"/>
  <c r="L47" s="1"/>
  <c r="J10"/>
  <c r="J47" s="1"/>
  <c r="G10"/>
  <c r="G47" s="1"/>
  <c r="P9"/>
  <c r="O9"/>
  <c r="I47" i="9"/>
  <c r="H47"/>
  <c r="E47"/>
  <c r="D47"/>
  <c r="C47"/>
  <c r="B47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M47" s="1"/>
  <c r="L10"/>
  <c r="L47" s="1"/>
  <c r="J10"/>
  <c r="G10"/>
  <c r="G47" s="1"/>
  <c r="P9"/>
  <c r="O9"/>
  <c r="G29" i="8"/>
  <c r="J29"/>
  <c r="K29"/>
  <c r="L29"/>
  <c r="M29"/>
  <c r="N29"/>
  <c r="G30"/>
  <c r="J30"/>
  <c r="K30"/>
  <c r="L30"/>
  <c r="M30"/>
  <c r="N30"/>
  <c r="G31"/>
  <c r="J31"/>
  <c r="K31"/>
  <c r="L31"/>
  <c r="M31"/>
  <c r="N31"/>
  <c r="G32"/>
  <c r="J32"/>
  <c r="K32"/>
  <c r="L32"/>
  <c r="M32"/>
  <c r="N32"/>
  <c r="G33"/>
  <c r="J33"/>
  <c r="K33"/>
  <c r="L33"/>
  <c r="M33"/>
  <c r="N33"/>
  <c r="G34"/>
  <c r="J34"/>
  <c r="K34"/>
  <c r="L34"/>
  <c r="M34"/>
  <c r="N34"/>
  <c r="G35"/>
  <c r="J35"/>
  <c r="K35"/>
  <c r="L35"/>
  <c r="M35"/>
  <c r="N35"/>
  <c r="G36"/>
  <c r="J36"/>
  <c r="K36"/>
  <c r="L36"/>
  <c r="M36"/>
  <c r="N36"/>
  <c r="G37"/>
  <c r="J37"/>
  <c r="K37"/>
  <c r="L37"/>
  <c r="M37"/>
  <c r="N37"/>
  <c r="G38"/>
  <c r="J38"/>
  <c r="K38"/>
  <c r="L38"/>
  <c r="M38"/>
  <c r="N38"/>
  <c r="G39"/>
  <c r="J39"/>
  <c r="K39"/>
  <c r="L39"/>
  <c r="M39"/>
  <c r="N39"/>
  <c r="G40"/>
  <c r="J40"/>
  <c r="K40"/>
  <c r="L40"/>
  <c r="M40"/>
  <c r="N40"/>
  <c r="G41"/>
  <c r="J41"/>
  <c r="K41"/>
  <c r="L41"/>
  <c r="M41"/>
  <c r="N41"/>
  <c r="G42"/>
  <c r="J42"/>
  <c r="K42"/>
  <c r="L42"/>
  <c r="M42"/>
  <c r="N42"/>
  <c r="G43"/>
  <c r="J43"/>
  <c r="K43"/>
  <c r="L43"/>
  <c r="M43"/>
  <c r="N43"/>
  <c r="G44"/>
  <c r="J44"/>
  <c r="K44"/>
  <c r="L44"/>
  <c r="M44"/>
  <c r="N44"/>
  <c r="G45"/>
  <c r="J45"/>
  <c r="K45"/>
  <c r="L45"/>
  <c r="M45"/>
  <c r="N45"/>
  <c r="G46"/>
  <c r="J46"/>
  <c r="K46"/>
  <c r="L46"/>
  <c r="M46"/>
  <c r="N46"/>
  <c r="G47"/>
  <c r="J47"/>
  <c r="K47"/>
  <c r="L47"/>
  <c r="M47"/>
  <c r="N47"/>
  <c r="G48"/>
  <c r="J48"/>
  <c r="K48"/>
  <c r="L48"/>
  <c r="M48"/>
  <c r="N48"/>
  <c r="G49"/>
  <c r="J49"/>
  <c r="K49"/>
  <c r="L49"/>
  <c r="M49"/>
  <c r="N49"/>
  <c r="G50"/>
  <c r="J50"/>
  <c r="K50"/>
  <c r="L50"/>
  <c r="M50"/>
  <c r="N50"/>
  <c r="G51"/>
  <c r="J51"/>
  <c r="K51"/>
  <c r="L51"/>
  <c r="M51"/>
  <c r="N51"/>
  <c r="G52"/>
  <c r="J52"/>
  <c r="K52"/>
  <c r="L52"/>
  <c r="M52"/>
  <c r="N52"/>
  <c r="G53"/>
  <c r="J53"/>
  <c r="K53"/>
  <c r="L53"/>
  <c r="M53"/>
  <c r="N53"/>
  <c r="G54"/>
  <c r="J54"/>
  <c r="K54"/>
  <c r="L54"/>
  <c r="M54"/>
  <c r="N54"/>
  <c r="G55"/>
  <c r="J55"/>
  <c r="K55"/>
  <c r="L55"/>
  <c r="M55"/>
  <c r="N55"/>
  <c r="G56"/>
  <c r="J56"/>
  <c r="K56"/>
  <c r="L56"/>
  <c r="M56"/>
  <c r="N56"/>
  <c r="G57"/>
  <c r="J57"/>
  <c r="K57"/>
  <c r="L57"/>
  <c r="M57"/>
  <c r="N57"/>
  <c r="G58"/>
  <c r="J58"/>
  <c r="K58"/>
  <c r="L58"/>
  <c r="M58"/>
  <c r="N58"/>
  <c r="B86"/>
  <c r="I86"/>
  <c r="H86"/>
  <c r="E86"/>
  <c r="D86"/>
  <c r="C86"/>
  <c r="M28"/>
  <c r="L28"/>
  <c r="J28"/>
  <c r="N28" s="1"/>
  <c r="G28"/>
  <c r="K28" s="1"/>
  <c r="M27"/>
  <c r="L27"/>
  <c r="J27"/>
  <c r="N27" s="1"/>
  <c r="G27"/>
  <c r="K27" s="1"/>
  <c r="M26"/>
  <c r="L26"/>
  <c r="J26"/>
  <c r="N26" s="1"/>
  <c r="G26"/>
  <c r="K26" s="1"/>
  <c r="M25"/>
  <c r="L25"/>
  <c r="J25"/>
  <c r="N25" s="1"/>
  <c r="G25"/>
  <c r="K25" s="1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L10"/>
  <c r="L86" s="1"/>
  <c r="J10"/>
  <c r="G10"/>
  <c r="G86" s="1"/>
  <c r="P9"/>
  <c r="O9"/>
  <c r="I47" i="7"/>
  <c r="H47"/>
  <c r="E47"/>
  <c r="D47"/>
  <c r="C47"/>
  <c r="B47"/>
  <c r="M33"/>
  <c r="L33"/>
  <c r="K33"/>
  <c r="J33"/>
  <c r="N33" s="1"/>
  <c r="M32"/>
  <c r="L32"/>
  <c r="K32"/>
  <c r="J32"/>
  <c r="N32" s="1"/>
  <c r="M31"/>
  <c r="L31"/>
  <c r="K31"/>
  <c r="J31"/>
  <c r="N31" s="1"/>
  <c r="M30"/>
  <c r="L30"/>
  <c r="K30"/>
  <c r="J30"/>
  <c r="N30" s="1"/>
  <c r="M29"/>
  <c r="L29"/>
  <c r="J29"/>
  <c r="N29" s="1"/>
  <c r="G29"/>
  <c r="K29" s="1"/>
  <c r="M28"/>
  <c r="L28"/>
  <c r="J28"/>
  <c r="N28" s="1"/>
  <c r="G28"/>
  <c r="K28" s="1"/>
  <c r="M27"/>
  <c r="L27"/>
  <c r="J27"/>
  <c r="N27" s="1"/>
  <c r="G27"/>
  <c r="K27" s="1"/>
  <c r="M26"/>
  <c r="L26"/>
  <c r="J26"/>
  <c r="N26" s="1"/>
  <c r="G26"/>
  <c r="K26" s="1"/>
  <c r="M25"/>
  <c r="L25"/>
  <c r="J25"/>
  <c r="N25" s="1"/>
  <c r="G25"/>
  <c r="K25" s="1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L10"/>
  <c r="L47" s="1"/>
  <c r="J10"/>
  <c r="G10"/>
  <c r="G47" s="1"/>
  <c r="P9"/>
  <c r="O9"/>
  <c r="G50" i="6"/>
  <c r="G49"/>
  <c r="K49" s="1"/>
  <c r="G46" i="5"/>
  <c r="K46" s="1"/>
  <c r="G45"/>
  <c r="K45" s="1"/>
  <c r="G37" i="3"/>
  <c r="K37" s="1"/>
  <c r="G36"/>
  <c r="K36" s="1"/>
  <c r="M81" i="6"/>
  <c r="L81"/>
  <c r="J81"/>
  <c r="N81" s="1"/>
  <c r="G81"/>
  <c r="K81" s="1"/>
  <c r="M80"/>
  <c r="L80"/>
  <c r="J80"/>
  <c r="N80" s="1"/>
  <c r="G80"/>
  <c r="K80" s="1"/>
  <c r="M79"/>
  <c r="L79"/>
  <c r="J79"/>
  <c r="N79" s="1"/>
  <c r="G79"/>
  <c r="K79" s="1"/>
  <c r="M78"/>
  <c r="L78"/>
  <c r="J78"/>
  <c r="N78" s="1"/>
  <c r="G78"/>
  <c r="K78" s="1"/>
  <c r="M77"/>
  <c r="L77"/>
  <c r="J77"/>
  <c r="N77" s="1"/>
  <c r="G77"/>
  <c r="K77" s="1"/>
  <c r="M76"/>
  <c r="L76"/>
  <c r="J76"/>
  <c r="N76" s="1"/>
  <c r="G76"/>
  <c r="K76" s="1"/>
  <c r="M75"/>
  <c r="L75"/>
  <c r="J75"/>
  <c r="N75" s="1"/>
  <c r="G75"/>
  <c r="K75" s="1"/>
  <c r="M74"/>
  <c r="L74"/>
  <c r="J74"/>
  <c r="N74" s="1"/>
  <c r="G74"/>
  <c r="K74" s="1"/>
  <c r="M73"/>
  <c r="L73"/>
  <c r="J73"/>
  <c r="N73" s="1"/>
  <c r="G73"/>
  <c r="K73" s="1"/>
  <c r="M72"/>
  <c r="L72"/>
  <c r="J72"/>
  <c r="N72" s="1"/>
  <c r="G72"/>
  <c r="K72" s="1"/>
  <c r="M71"/>
  <c r="L71"/>
  <c r="J71"/>
  <c r="N71" s="1"/>
  <c r="G71"/>
  <c r="K71" s="1"/>
  <c r="M70"/>
  <c r="L70"/>
  <c r="J70"/>
  <c r="N70" s="1"/>
  <c r="G70"/>
  <c r="K70" s="1"/>
  <c r="M69"/>
  <c r="L69"/>
  <c r="J69"/>
  <c r="N69" s="1"/>
  <c r="G69"/>
  <c r="K69" s="1"/>
  <c r="M68"/>
  <c r="L68"/>
  <c r="J68"/>
  <c r="N68" s="1"/>
  <c r="G68"/>
  <c r="K68" s="1"/>
  <c r="M67"/>
  <c r="L67"/>
  <c r="J67"/>
  <c r="N67" s="1"/>
  <c r="G67"/>
  <c r="K67" s="1"/>
  <c r="M66"/>
  <c r="L66"/>
  <c r="J66"/>
  <c r="N66" s="1"/>
  <c r="G66"/>
  <c r="K66" s="1"/>
  <c r="M65"/>
  <c r="L65"/>
  <c r="J65"/>
  <c r="N65" s="1"/>
  <c r="G65"/>
  <c r="K65" s="1"/>
  <c r="M64"/>
  <c r="L64"/>
  <c r="J64"/>
  <c r="N64" s="1"/>
  <c r="G64"/>
  <c r="K64" s="1"/>
  <c r="M63"/>
  <c r="L63"/>
  <c r="J63"/>
  <c r="N63" s="1"/>
  <c r="G63"/>
  <c r="K63" s="1"/>
  <c r="M62"/>
  <c r="L62"/>
  <c r="J62"/>
  <c r="N62" s="1"/>
  <c r="G62"/>
  <c r="K62" s="1"/>
  <c r="M61"/>
  <c r="L61"/>
  <c r="J61"/>
  <c r="N61" s="1"/>
  <c r="G61"/>
  <c r="K61" s="1"/>
  <c r="M60"/>
  <c r="L60"/>
  <c r="J60"/>
  <c r="N60" s="1"/>
  <c r="G60"/>
  <c r="K60" s="1"/>
  <c r="M59"/>
  <c r="L59"/>
  <c r="J59"/>
  <c r="N59" s="1"/>
  <c r="G59"/>
  <c r="K59" s="1"/>
  <c r="M58"/>
  <c r="L58"/>
  <c r="J58"/>
  <c r="N58" s="1"/>
  <c r="G58"/>
  <c r="K58" s="1"/>
  <c r="M57"/>
  <c r="L57"/>
  <c r="J57"/>
  <c r="N57" s="1"/>
  <c r="G57"/>
  <c r="K57" s="1"/>
  <c r="M56"/>
  <c r="L56"/>
  <c r="J56"/>
  <c r="N56" s="1"/>
  <c r="G56"/>
  <c r="K56" s="1"/>
  <c r="M55"/>
  <c r="L55"/>
  <c r="J55"/>
  <c r="N55" s="1"/>
  <c r="G55"/>
  <c r="K55" s="1"/>
  <c r="M54"/>
  <c r="L54"/>
  <c r="J54"/>
  <c r="N54" s="1"/>
  <c r="G54"/>
  <c r="K54" s="1"/>
  <c r="M53"/>
  <c r="L53"/>
  <c r="J53"/>
  <c r="N53" s="1"/>
  <c r="G53"/>
  <c r="K53" s="1"/>
  <c r="M52"/>
  <c r="L52"/>
  <c r="J52"/>
  <c r="N52" s="1"/>
  <c r="G52"/>
  <c r="K52" s="1"/>
  <c r="M51"/>
  <c r="L51"/>
  <c r="J51"/>
  <c r="N51" s="1"/>
  <c r="G51"/>
  <c r="K51" s="1"/>
  <c r="M50"/>
  <c r="L50"/>
  <c r="J50"/>
  <c r="N50" s="1"/>
  <c r="K50"/>
  <c r="M49"/>
  <c r="L49"/>
  <c r="J49"/>
  <c r="N49" s="1"/>
  <c r="M48"/>
  <c r="L48"/>
  <c r="J48"/>
  <c r="N48" s="1"/>
  <c r="G48"/>
  <c r="K48" s="1"/>
  <c r="M47"/>
  <c r="L47"/>
  <c r="J47"/>
  <c r="N47" s="1"/>
  <c r="G47"/>
  <c r="K47" s="1"/>
  <c r="M46"/>
  <c r="L46"/>
  <c r="J46"/>
  <c r="N46" s="1"/>
  <c r="G46"/>
  <c r="K46" s="1"/>
  <c r="M45"/>
  <c r="L45"/>
  <c r="J45"/>
  <c r="N45" s="1"/>
  <c r="G45"/>
  <c r="K45" s="1"/>
  <c r="M44"/>
  <c r="L44"/>
  <c r="J44"/>
  <c r="N44" s="1"/>
  <c r="G44"/>
  <c r="K44" s="1"/>
  <c r="M43"/>
  <c r="L43"/>
  <c r="J43"/>
  <c r="N43" s="1"/>
  <c r="G43"/>
  <c r="K43" s="1"/>
  <c r="M42"/>
  <c r="L42"/>
  <c r="J42"/>
  <c r="N42" s="1"/>
  <c r="G42"/>
  <c r="K42" s="1"/>
  <c r="M41"/>
  <c r="L41"/>
  <c r="J41"/>
  <c r="N41" s="1"/>
  <c r="G41"/>
  <c r="K41" s="1"/>
  <c r="M40"/>
  <c r="L40"/>
  <c r="J40"/>
  <c r="N40" s="1"/>
  <c r="G40"/>
  <c r="K40" s="1"/>
  <c r="M39"/>
  <c r="L39"/>
  <c r="J39"/>
  <c r="N39" s="1"/>
  <c r="G39"/>
  <c r="K39" s="1"/>
  <c r="M38"/>
  <c r="L38"/>
  <c r="J38"/>
  <c r="N38" s="1"/>
  <c r="G38"/>
  <c r="K38" s="1"/>
  <c r="M37"/>
  <c r="L37"/>
  <c r="J37"/>
  <c r="N37" s="1"/>
  <c r="G37"/>
  <c r="K37" s="1"/>
  <c r="M36"/>
  <c r="L36"/>
  <c r="J36"/>
  <c r="N36" s="1"/>
  <c r="G36"/>
  <c r="K36" s="1"/>
  <c r="M35"/>
  <c r="L35"/>
  <c r="J35"/>
  <c r="N35" s="1"/>
  <c r="G35"/>
  <c r="K35" s="1"/>
  <c r="M34"/>
  <c r="L34"/>
  <c r="J34"/>
  <c r="N34" s="1"/>
  <c r="G34"/>
  <c r="K34" s="1"/>
  <c r="M33"/>
  <c r="L33"/>
  <c r="K33"/>
  <c r="J33"/>
  <c r="N33" s="1"/>
  <c r="M32"/>
  <c r="L32"/>
  <c r="K32"/>
  <c r="J32"/>
  <c r="N32" s="1"/>
  <c r="M31"/>
  <c r="L31"/>
  <c r="K31"/>
  <c r="J31"/>
  <c r="M30"/>
  <c r="L30"/>
  <c r="K30"/>
  <c r="J30"/>
  <c r="N30" s="1"/>
  <c r="M29"/>
  <c r="L29"/>
  <c r="J29"/>
  <c r="N29" s="1"/>
  <c r="G29"/>
  <c r="K29" s="1"/>
  <c r="M28"/>
  <c r="L28"/>
  <c r="J28"/>
  <c r="N28" s="1"/>
  <c r="G28"/>
  <c r="K28" s="1"/>
  <c r="M27"/>
  <c r="L27"/>
  <c r="J27"/>
  <c r="N27" s="1"/>
  <c r="G27"/>
  <c r="K27" s="1"/>
  <c r="M26"/>
  <c r="L26"/>
  <c r="J26"/>
  <c r="N26" s="1"/>
  <c r="G26"/>
  <c r="K26" s="1"/>
  <c r="M25"/>
  <c r="L25"/>
  <c r="J25"/>
  <c r="N25" s="1"/>
  <c r="G25"/>
  <c r="K25" s="1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M128" s="1"/>
  <c r="L10"/>
  <c r="L128" s="1"/>
  <c r="J10"/>
  <c r="J128" s="1"/>
  <c r="G10"/>
  <c r="G128" s="1"/>
  <c r="P9"/>
  <c r="O9"/>
  <c r="G72" i="5"/>
  <c r="J72"/>
  <c r="K72"/>
  <c r="L72"/>
  <c r="M72"/>
  <c r="N72"/>
  <c r="G73"/>
  <c r="J73"/>
  <c r="K73"/>
  <c r="L73"/>
  <c r="M73"/>
  <c r="N73"/>
  <c r="G74"/>
  <c r="J74"/>
  <c r="K74"/>
  <c r="L74"/>
  <c r="M74"/>
  <c r="N74"/>
  <c r="G75"/>
  <c r="J75"/>
  <c r="K75"/>
  <c r="L75"/>
  <c r="M75"/>
  <c r="N75"/>
  <c r="G76"/>
  <c r="J76"/>
  <c r="K76"/>
  <c r="L76"/>
  <c r="M76"/>
  <c r="N76"/>
  <c r="G77"/>
  <c r="J77"/>
  <c r="K77"/>
  <c r="L77"/>
  <c r="M77"/>
  <c r="N77"/>
  <c r="I128"/>
  <c r="H128"/>
  <c r="E128"/>
  <c r="D128"/>
  <c r="C128"/>
  <c r="B128"/>
  <c r="M71"/>
  <c r="L71"/>
  <c r="J71"/>
  <c r="N71" s="1"/>
  <c r="G71"/>
  <c r="K71" s="1"/>
  <c r="M70"/>
  <c r="L70"/>
  <c r="J70"/>
  <c r="N70" s="1"/>
  <c r="G70"/>
  <c r="K70" s="1"/>
  <c r="M69"/>
  <c r="L69"/>
  <c r="J69"/>
  <c r="N69" s="1"/>
  <c r="G69"/>
  <c r="K69" s="1"/>
  <c r="M68"/>
  <c r="L68"/>
  <c r="J68"/>
  <c r="N68" s="1"/>
  <c r="G68"/>
  <c r="K68" s="1"/>
  <c r="M67"/>
  <c r="L67"/>
  <c r="J67"/>
  <c r="N67" s="1"/>
  <c r="G67"/>
  <c r="K67" s="1"/>
  <c r="M66"/>
  <c r="L66"/>
  <c r="J66"/>
  <c r="N66" s="1"/>
  <c r="G66"/>
  <c r="K66" s="1"/>
  <c r="M65"/>
  <c r="L65"/>
  <c r="J65"/>
  <c r="N65" s="1"/>
  <c r="G65"/>
  <c r="K65" s="1"/>
  <c r="M64"/>
  <c r="L64"/>
  <c r="J64"/>
  <c r="N64" s="1"/>
  <c r="G64"/>
  <c r="K64" s="1"/>
  <c r="M63"/>
  <c r="L63"/>
  <c r="J63"/>
  <c r="N63" s="1"/>
  <c r="G63"/>
  <c r="K63" s="1"/>
  <c r="M62"/>
  <c r="L62"/>
  <c r="J62"/>
  <c r="N62" s="1"/>
  <c r="G62"/>
  <c r="K62" s="1"/>
  <c r="M61"/>
  <c r="L61"/>
  <c r="J61"/>
  <c r="N61" s="1"/>
  <c r="G61"/>
  <c r="K61" s="1"/>
  <c r="M60"/>
  <c r="L60"/>
  <c r="J60"/>
  <c r="N60" s="1"/>
  <c r="G60"/>
  <c r="K60" s="1"/>
  <c r="M59"/>
  <c r="L59"/>
  <c r="J59"/>
  <c r="N59" s="1"/>
  <c r="G59"/>
  <c r="K59" s="1"/>
  <c r="M58"/>
  <c r="L58"/>
  <c r="J58"/>
  <c r="N58" s="1"/>
  <c r="G58"/>
  <c r="K58" s="1"/>
  <c r="M57"/>
  <c r="L57"/>
  <c r="J57"/>
  <c r="N57" s="1"/>
  <c r="G57"/>
  <c r="K57" s="1"/>
  <c r="M56"/>
  <c r="L56"/>
  <c r="J56"/>
  <c r="N56" s="1"/>
  <c r="G56"/>
  <c r="K56" s="1"/>
  <c r="M55"/>
  <c r="L55"/>
  <c r="J55"/>
  <c r="N55" s="1"/>
  <c r="G55"/>
  <c r="K55" s="1"/>
  <c r="M54"/>
  <c r="L54"/>
  <c r="J54"/>
  <c r="N54" s="1"/>
  <c r="G54"/>
  <c r="K54" s="1"/>
  <c r="M53"/>
  <c r="L53"/>
  <c r="J53"/>
  <c r="N53" s="1"/>
  <c r="G53"/>
  <c r="K53" s="1"/>
  <c r="M52"/>
  <c r="L52"/>
  <c r="J52"/>
  <c r="N52" s="1"/>
  <c r="G52"/>
  <c r="K52" s="1"/>
  <c r="M51"/>
  <c r="L51"/>
  <c r="J51"/>
  <c r="N51" s="1"/>
  <c r="G51"/>
  <c r="K51" s="1"/>
  <c r="M50"/>
  <c r="L50"/>
  <c r="J50"/>
  <c r="N50" s="1"/>
  <c r="M49"/>
  <c r="L49"/>
  <c r="J49"/>
  <c r="N49" s="1"/>
  <c r="K49"/>
  <c r="M48"/>
  <c r="L48"/>
  <c r="J48"/>
  <c r="N48" s="1"/>
  <c r="K48"/>
  <c r="M47"/>
  <c r="L47"/>
  <c r="J47"/>
  <c r="N47" s="1"/>
  <c r="G47"/>
  <c r="K47" s="1"/>
  <c r="M46"/>
  <c r="L46"/>
  <c r="J46"/>
  <c r="N46" s="1"/>
  <c r="M45"/>
  <c r="L45"/>
  <c r="J45"/>
  <c r="N45" s="1"/>
  <c r="M44"/>
  <c r="L44"/>
  <c r="J44"/>
  <c r="N44" s="1"/>
  <c r="G44"/>
  <c r="K44" s="1"/>
  <c r="M43"/>
  <c r="L43"/>
  <c r="J43"/>
  <c r="N43" s="1"/>
  <c r="G43"/>
  <c r="K43" s="1"/>
  <c r="M42"/>
  <c r="L42"/>
  <c r="J42"/>
  <c r="N42" s="1"/>
  <c r="G42"/>
  <c r="K42" s="1"/>
  <c r="M41"/>
  <c r="L41"/>
  <c r="J41"/>
  <c r="N41" s="1"/>
  <c r="G41"/>
  <c r="K41" s="1"/>
  <c r="M40"/>
  <c r="L40"/>
  <c r="J40"/>
  <c r="N40" s="1"/>
  <c r="G40"/>
  <c r="K40" s="1"/>
  <c r="M39"/>
  <c r="L39"/>
  <c r="J39"/>
  <c r="N39" s="1"/>
  <c r="G39"/>
  <c r="K39" s="1"/>
  <c r="M38"/>
  <c r="L38"/>
  <c r="J38"/>
  <c r="N38" s="1"/>
  <c r="G38"/>
  <c r="K38" s="1"/>
  <c r="M37"/>
  <c r="L37"/>
  <c r="J37"/>
  <c r="N37" s="1"/>
  <c r="G37"/>
  <c r="K37" s="1"/>
  <c r="M36"/>
  <c r="L36"/>
  <c r="J36"/>
  <c r="N36" s="1"/>
  <c r="G36"/>
  <c r="K36" s="1"/>
  <c r="M35"/>
  <c r="L35"/>
  <c r="J35"/>
  <c r="N35" s="1"/>
  <c r="G35"/>
  <c r="K35" s="1"/>
  <c r="M34"/>
  <c r="L34"/>
  <c r="J34"/>
  <c r="N34" s="1"/>
  <c r="G34"/>
  <c r="K34" s="1"/>
  <c r="M33"/>
  <c r="L33"/>
  <c r="K33"/>
  <c r="J33"/>
  <c r="N33" s="1"/>
  <c r="M32"/>
  <c r="L32"/>
  <c r="K32"/>
  <c r="J32"/>
  <c r="N32" s="1"/>
  <c r="M31"/>
  <c r="L31"/>
  <c r="K31"/>
  <c r="J31"/>
  <c r="N31" s="1"/>
  <c r="M30"/>
  <c r="L30"/>
  <c r="K30"/>
  <c r="J30"/>
  <c r="N30" s="1"/>
  <c r="M29"/>
  <c r="L29"/>
  <c r="J29"/>
  <c r="N29" s="1"/>
  <c r="G29"/>
  <c r="K29" s="1"/>
  <c r="M28"/>
  <c r="L28"/>
  <c r="J28"/>
  <c r="N28" s="1"/>
  <c r="G28"/>
  <c r="K28" s="1"/>
  <c r="M27"/>
  <c r="L27"/>
  <c r="J27"/>
  <c r="N27" s="1"/>
  <c r="G27"/>
  <c r="K27" s="1"/>
  <c r="M26"/>
  <c r="L26"/>
  <c r="J26"/>
  <c r="N26" s="1"/>
  <c r="G26"/>
  <c r="K26" s="1"/>
  <c r="M25"/>
  <c r="L25"/>
  <c r="J25"/>
  <c r="G25"/>
  <c r="K25" s="1"/>
  <c r="M24"/>
  <c r="L24"/>
  <c r="J24"/>
  <c r="N24" s="1"/>
  <c r="G24"/>
  <c r="K24" s="1"/>
  <c r="M23"/>
  <c r="L23"/>
  <c r="J23"/>
  <c r="N23" s="1"/>
  <c r="G23"/>
  <c r="K23" s="1"/>
  <c r="M22"/>
  <c r="L22"/>
  <c r="J22"/>
  <c r="N22" s="1"/>
  <c r="G22"/>
  <c r="K22" s="1"/>
  <c r="M21"/>
  <c r="L21"/>
  <c r="J21"/>
  <c r="N21" s="1"/>
  <c r="G21"/>
  <c r="K21" s="1"/>
  <c r="M20"/>
  <c r="L20"/>
  <c r="J20"/>
  <c r="N20" s="1"/>
  <c r="G20"/>
  <c r="K20" s="1"/>
  <c r="M19"/>
  <c r="L19"/>
  <c r="J19"/>
  <c r="N19" s="1"/>
  <c r="G19"/>
  <c r="K19" s="1"/>
  <c r="M18"/>
  <c r="L18"/>
  <c r="J18"/>
  <c r="N18" s="1"/>
  <c r="G18"/>
  <c r="K18" s="1"/>
  <c r="M17"/>
  <c r="L17"/>
  <c r="J17"/>
  <c r="N17" s="1"/>
  <c r="G17"/>
  <c r="K17" s="1"/>
  <c r="M16"/>
  <c r="L16"/>
  <c r="J16"/>
  <c r="N16" s="1"/>
  <c r="G16"/>
  <c r="K16" s="1"/>
  <c r="M15"/>
  <c r="L15"/>
  <c r="J15"/>
  <c r="N15" s="1"/>
  <c r="G15"/>
  <c r="K15" s="1"/>
  <c r="M14"/>
  <c r="L14"/>
  <c r="J14"/>
  <c r="N14" s="1"/>
  <c r="G14"/>
  <c r="K14" s="1"/>
  <c r="M13"/>
  <c r="L13"/>
  <c r="J13"/>
  <c r="N13" s="1"/>
  <c r="G13"/>
  <c r="K13" s="1"/>
  <c r="M12"/>
  <c r="L12"/>
  <c r="J12"/>
  <c r="N12" s="1"/>
  <c r="G12"/>
  <c r="K12" s="1"/>
  <c r="M11"/>
  <c r="L11"/>
  <c r="J11"/>
  <c r="N11" s="1"/>
  <c r="G11"/>
  <c r="K11" s="1"/>
  <c r="M10"/>
  <c r="L10"/>
  <c r="L128" s="1"/>
  <c r="J10"/>
  <c r="G10"/>
  <c r="P9"/>
  <c r="O9"/>
  <c r="G10" i="3"/>
  <c r="G20"/>
  <c r="K20" s="1"/>
  <c r="G21"/>
  <c r="G22"/>
  <c r="G23"/>
  <c r="K23" s="1"/>
  <c r="G24"/>
  <c r="K24" s="1"/>
  <c r="G25"/>
  <c r="G26"/>
  <c r="K26" s="1"/>
  <c r="G27"/>
  <c r="G28"/>
  <c r="K28" s="1"/>
  <c r="G29"/>
  <c r="K29" s="1"/>
  <c r="G34"/>
  <c r="K34" s="1"/>
  <c r="J11"/>
  <c r="N11" s="1"/>
  <c r="J12"/>
  <c r="N12" s="1"/>
  <c r="J13"/>
  <c r="J14"/>
  <c r="N14" s="1"/>
  <c r="J15"/>
  <c r="J16"/>
  <c r="N16" s="1"/>
  <c r="J17"/>
  <c r="J18"/>
  <c r="N18" s="1"/>
  <c r="J19"/>
  <c r="J20"/>
  <c r="N20" s="1"/>
  <c r="J21"/>
  <c r="N21" s="1"/>
  <c r="J22"/>
  <c r="J23"/>
  <c r="N23" s="1"/>
  <c r="J24"/>
  <c r="N24" s="1"/>
  <c r="J25"/>
  <c r="N25" s="1"/>
  <c r="J26"/>
  <c r="N26" s="1"/>
  <c r="J27"/>
  <c r="N27" s="1"/>
  <c r="J28"/>
  <c r="N28" s="1"/>
  <c r="J29"/>
  <c r="J30"/>
  <c r="N30" s="1"/>
  <c r="J31"/>
  <c r="J32"/>
  <c r="N32" s="1"/>
  <c r="J33"/>
  <c r="N33" s="1"/>
  <c r="J34"/>
  <c r="J35"/>
  <c r="N35" s="1"/>
  <c r="J36"/>
  <c r="N36" s="1"/>
  <c r="J37"/>
  <c r="J38"/>
  <c r="N38" s="1"/>
  <c r="J39"/>
  <c r="N39" s="1"/>
  <c r="J40"/>
  <c r="N40" s="1"/>
  <c r="J41"/>
  <c r="J42"/>
  <c r="N42" s="1"/>
  <c r="J43"/>
  <c r="N43" s="1"/>
  <c r="J44"/>
  <c r="N44" s="1"/>
  <c r="J45"/>
  <c r="J46"/>
  <c r="N46" s="1"/>
  <c r="J47"/>
  <c r="N47" s="1"/>
  <c r="J48"/>
  <c r="N48" s="1"/>
  <c r="J49"/>
  <c r="N49" s="1"/>
  <c r="J50"/>
  <c r="N50" s="1"/>
  <c r="J51"/>
  <c r="N51" s="1"/>
  <c r="J52"/>
  <c r="N52" s="1"/>
  <c r="J53"/>
  <c r="J54"/>
  <c r="N54" s="1"/>
  <c r="J55"/>
  <c r="N55" s="1"/>
  <c r="J56"/>
  <c r="N56" s="1"/>
  <c r="J57"/>
  <c r="N57" s="1"/>
  <c r="J58"/>
  <c r="J59"/>
  <c r="N59" s="1"/>
  <c r="J60"/>
  <c r="N60" s="1"/>
  <c r="J61"/>
  <c r="N61" s="1"/>
  <c r="J62"/>
  <c r="J63"/>
  <c r="N63" s="1"/>
  <c r="J64"/>
  <c r="J65"/>
  <c r="N65" s="1"/>
  <c r="J66"/>
  <c r="N66" s="1"/>
  <c r="J67"/>
  <c r="N67" s="1"/>
  <c r="J68"/>
  <c r="N68" s="1"/>
  <c r="J69"/>
  <c r="N69" s="1"/>
  <c r="J70"/>
  <c r="J71"/>
  <c r="N71" s="1"/>
  <c r="J72"/>
  <c r="J73"/>
  <c r="N73" s="1"/>
  <c r="J74"/>
  <c r="N74" s="1"/>
  <c r="J75"/>
  <c r="N75" s="1"/>
  <c r="J76"/>
  <c r="N76" s="1"/>
  <c r="J77"/>
  <c r="N77" s="1"/>
  <c r="J78"/>
  <c r="J79"/>
  <c r="N79" s="1"/>
  <c r="J80"/>
  <c r="N80" s="1"/>
  <c r="J81"/>
  <c r="J82"/>
  <c r="N82" s="1"/>
  <c r="J83"/>
  <c r="N83" s="1"/>
  <c r="J10"/>
  <c r="N10" s="1"/>
  <c r="E88"/>
  <c r="D88"/>
  <c r="C88"/>
  <c r="B88"/>
  <c r="M83"/>
  <c r="L83"/>
  <c r="G83"/>
  <c r="K83" s="1"/>
  <c r="M82"/>
  <c r="L82"/>
  <c r="G82"/>
  <c r="K82" s="1"/>
  <c r="N81"/>
  <c r="M81"/>
  <c r="L81"/>
  <c r="G81"/>
  <c r="K81" s="1"/>
  <c r="M80"/>
  <c r="L80"/>
  <c r="G80"/>
  <c r="K80" s="1"/>
  <c r="M79"/>
  <c r="L79"/>
  <c r="G79"/>
  <c r="K79" s="1"/>
  <c r="N78"/>
  <c r="M78"/>
  <c r="L78"/>
  <c r="G78"/>
  <c r="K78" s="1"/>
  <c r="M77"/>
  <c r="L77"/>
  <c r="G77"/>
  <c r="K77" s="1"/>
  <c r="M76"/>
  <c r="L76"/>
  <c r="G76"/>
  <c r="K76" s="1"/>
  <c r="M75"/>
  <c r="L75"/>
  <c r="G75"/>
  <c r="K75" s="1"/>
  <c r="M74"/>
  <c r="L74"/>
  <c r="G74"/>
  <c r="K74" s="1"/>
  <c r="M73"/>
  <c r="L73"/>
  <c r="G73"/>
  <c r="K73" s="1"/>
  <c r="N72"/>
  <c r="M72"/>
  <c r="L72"/>
  <c r="G72"/>
  <c r="K72" s="1"/>
  <c r="M71"/>
  <c r="L71"/>
  <c r="G71"/>
  <c r="K71" s="1"/>
  <c r="N70"/>
  <c r="M70"/>
  <c r="L70"/>
  <c r="G70"/>
  <c r="K70" s="1"/>
  <c r="M69"/>
  <c r="L69"/>
  <c r="G69"/>
  <c r="K69" s="1"/>
  <c r="M68"/>
  <c r="L68"/>
  <c r="G68"/>
  <c r="K68" s="1"/>
  <c r="M67"/>
  <c r="L67"/>
  <c r="G67"/>
  <c r="K67" s="1"/>
  <c r="M66"/>
  <c r="L66"/>
  <c r="G66"/>
  <c r="K66" s="1"/>
  <c r="M65"/>
  <c r="L65"/>
  <c r="G65"/>
  <c r="K65" s="1"/>
  <c r="N64"/>
  <c r="M64"/>
  <c r="L64"/>
  <c r="G64"/>
  <c r="K64" s="1"/>
  <c r="M63"/>
  <c r="L63"/>
  <c r="G63"/>
  <c r="K63" s="1"/>
  <c r="N62"/>
  <c r="M62"/>
  <c r="L62"/>
  <c r="G62"/>
  <c r="K62" s="1"/>
  <c r="M61"/>
  <c r="L61"/>
  <c r="G61"/>
  <c r="K61" s="1"/>
  <c r="M60"/>
  <c r="L60"/>
  <c r="G60"/>
  <c r="K60" s="1"/>
  <c r="M59"/>
  <c r="L59"/>
  <c r="G59"/>
  <c r="K59" s="1"/>
  <c r="N58"/>
  <c r="M58"/>
  <c r="L58"/>
  <c r="G58"/>
  <c r="K58" s="1"/>
  <c r="M57"/>
  <c r="L57"/>
  <c r="G57"/>
  <c r="K57" s="1"/>
  <c r="M56"/>
  <c r="L56"/>
  <c r="G56"/>
  <c r="K56" s="1"/>
  <c r="M55"/>
  <c r="L55"/>
  <c r="G55"/>
  <c r="K55" s="1"/>
  <c r="M54"/>
  <c r="L54"/>
  <c r="G54"/>
  <c r="K54" s="1"/>
  <c r="N53"/>
  <c r="M53"/>
  <c r="L53"/>
  <c r="G53"/>
  <c r="K53" s="1"/>
  <c r="M52"/>
  <c r="L52"/>
  <c r="G52"/>
  <c r="K52" s="1"/>
  <c r="M51"/>
  <c r="L51"/>
  <c r="G51"/>
  <c r="K51" s="1"/>
  <c r="M50"/>
  <c r="L50"/>
  <c r="G50"/>
  <c r="K50" s="1"/>
  <c r="M49"/>
  <c r="L49"/>
  <c r="G49"/>
  <c r="K49" s="1"/>
  <c r="M48"/>
  <c r="L48"/>
  <c r="G48"/>
  <c r="K48" s="1"/>
  <c r="M47"/>
  <c r="L47"/>
  <c r="G47"/>
  <c r="K47" s="1"/>
  <c r="M46"/>
  <c r="L46"/>
  <c r="G46"/>
  <c r="K46" s="1"/>
  <c r="N45"/>
  <c r="M45"/>
  <c r="L45"/>
  <c r="G45"/>
  <c r="K45" s="1"/>
  <c r="M44"/>
  <c r="L44"/>
  <c r="G44"/>
  <c r="K44" s="1"/>
  <c r="M43"/>
  <c r="L43"/>
  <c r="G43"/>
  <c r="K43" s="1"/>
  <c r="M42"/>
  <c r="L42"/>
  <c r="G42"/>
  <c r="K42" s="1"/>
  <c r="N41"/>
  <c r="M41"/>
  <c r="L41"/>
  <c r="G41"/>
  <c r="K41" s="1"/>
  <c r="M40"/>
  <c r="L40"/>
  <c r="G40"/>
  <c r="K40" s="1"/>
  <c r="M39"/>
  <c r="L39"/>
  <c r="G39"/>
  <c r="K39" s="1"/>
  <c r="M38"/>
  <c r="L38"/>
  <c r="G38"/>
  <c r="K38" s="1"/>
  <c r="N37"/>
  <c r="M37"/>
  <c r="L37"/>
  <c r="M36"/>
  <c r="L36"/>
  <c r="M35"/>
  <c r="L35"/>
  <c r="G35"/>
  <c r="K35" s="1"/>
  <c r="N34"/>
  <c r="M34"/>
  <c r="L34"/>
  <c r="M33"/>
  <c r="L33"/>
  <c r="K33"/>
  <c r="M32"/>
  <c r="L32"/>
  <c r="K32"/>
  <c r="M31"/>
  <c r="L31"/>
  <c r="K31"/>
  <c r="M30"/>
  <c r="L30"/>
  <c r="K30"/>
  <c r="N29"/>
  <c r="M29"/>
  <c r="L29"/>
  <c r="M28"/>
  <c r="L28"/>
  <c r="M27"/>
  <c r="L27"/>
  <c r="K27"/>
  <c r="M26"/>
  <c r="L26"/>
  <c r="M25"/>
  <c r="L25"/>
  <c r="K25"/>
  <c r="M24"/>
  <c r="L24"/>
  <c r="M23"/>
  <c r="L23"/>
  <c r="N22"/>
  <c r="M22"/>
  <c r="L22"/>
  <c r="K22"/>
  <c r="M21"/>
  <c r="L21"/>
  <c r="K21"/>
  <c r="M20"/>
  <c r="L20"/>
  <c r="N19"/>
  <c r="M19"/>
  <c r="L19"/>
  <c r="G19"/>
  <c r="K19" s="1"/>
  <c r="M18"/>
  <c r="L18"/>
  <c r="G18"/>
  <c r="K18" s="1"/>
  <c r="N17"/>
  <c r="M17"/>
  <c r="L17"/>
  <c r="G17"/>
  <c r="K17" s="1"/>
  <c r="M16"/>
  <c r="L16"/>
  <c r="G16"/>
  <c r="K16" s="1"/>
  <c r="N15"/>
  <c r="M15"/>
  <c r="L15"/>
  <c r="G15"/>
  <c r="K15" s="1"/>
  <c r="M14"/>
  <c r="L14"/>
  <c r="G14"/>
  <c r="K14" s="1"/>
  <c r="N13"/>
  <c r="M13"/>
  <c r="L13"/>
  <c r="G13"/>
  <c r="K13" s="1"/>
  <c r="M12"/>
  <c r="L12"/>
  <c r="G12"/>
  <c r="K12" s="1"/>
  <c r="M11"/>
  <c r="L11"/>
  <c r="G11"/>
  <c r="K11" s="1"/>
  <c r="M10"/>
  <c r="L10"/>
  <c r="K10"/>
  <c r="P9"/>
  <c r="O9"/>
  <c r="N31"/>
  <c r="I88"/>
  <c r="O10"/>
  <c r="H88"/>
  <c r="K10" i="5"/>
  <c r="O10" s="1"/>
  <c r="N10"/>
  <c r="P10" s="1"/>
  <c r="N10" i="17"/>
  <c r="K10"/>
  <c r="N10" i="16"/>
  <c r="K10"/>
  <c r="N10" i="15"/>
  <c r="N86" s="1"/>
  <c r="K10"/>
  <c r="K10" i="14"/>
  <c r="O10" s="1"/>
  <c r="K10" i="13"/>
  <c r="O10" s="1"/>
  <c r="N10" i="12"/>
  <c r="K10"/>
  <c r="O10" s="1"/>
  <c r="O11" s="1"/>
  <c r="K10" i="11"/>
  <c r="O10" s="1"/>
  <c r="N10" i="10"/>
  <c r="K10"/>
  <c r="K47" s="1"/>
  <c r="N10" i="9"/>
  <c r="K10"/>
  <c r="O10" s="1"/>
  <c r="N10" i="8"/>
  <c r="K10"/>
  <c r="N10" i="7"/>
  <c r="K10"/>
  <c r="O10" s="1"/>
  <c r="N10" i="6"/>
  <c r="K10"/>
  <c r="O10" s="1"/>
  <c r="O10" i="17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P10" i="15"/>
  <c r="P10" i="12"/>
  <c r="P10" i="10"/>
  <c r="P10" i="9"/>
  <c r="P11" s="1"/>
  <c r="P10" i="8"/>
  <c r="P10" i="7"/>
  <c r="P10" i="6"/>
  <c r="K48" i="16"/>
  <c r="O11" i="14"/>
  <c r="K47" i="13"/>
  <c r="N47" i="10"/>
  <c r="J47" i="9"/>
  <c r="N47"/>
  <c r="K47"/>
  <c r="P11" i="7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O11"/>
  <c r="G128" i="11"/>
  <c r="K128" i="12"/>
  <c r="G88" i="3"/>
  <c r="N25" i="5"/>
  <c r="J128" i="11" l="1"/>
  <c r="O12" i="7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47" s="1"/>
  <c r="O11" i="13"/>
  <c r="O12" s="1"/>
  <c r="O13" s="1"/>
  <c r="O14" s="1"/>
  <c r="O15" s="1"/>
  <c r="O16" s="1"/>
  <c r="O17" s="1"/>
  <c r="O18" s="1"/>
  <c r="O19" s="1"/>
  <c r="O20" s="1"/>
  <c r="O47" s="1"/>
  <c r="O12" i="14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47" s="1"/>
  <c r="O10" i="15"/>
  <c r="P1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86" s="1"/>
  <c r="K86"/>
  <c r="K48" i="17"/>
  <c r="N128" i="12"/>
  <c r="O11" i="6"/>
  <c r="K128"/>
  <c r="G128" i="5"/>
  <c r="O11" i="3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N47" i="7"/>
  <c r="P29"/>
  <c r="P30" s="1"/>
  <c r="P31" s="1"/>
  <c r="P32" s="1"/>
  <c r="P33" s="1"/>
  <c r="P47" s="1"/>
  <c r="O45" i="17"/>
  <c r="O46" s="1"/>
  <c r="O47" s="1"/>
  <c r="O48" s="1"/>
  <c r="K86" i="8"/>
  <c r="N48" i="17"/>
  <c r="K128" i="11"/>
  <c r="K47" i="7"/>
  <c r="K47" i="14"/>
  <c r="O10" i="8"/>
  <c r="O10" i="10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47" s="1"/>
  <c r="O10" i="16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P10" i="17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N86" i="8"/>
  <c r="N10" i="11"/>
  <c r="N10" i="13"/>
  <c r="N10" i="14"/>
  <c r="J128" i="5"/>
  <c r="M128"/>
  <c r="N128"/>
  <c r="J47" i="7"/>
  <c r="M47"/>
  <c r="J86" i="8"/>
  <c r="M86"/>
  <c r="J128" i="12"/>
  <c r="M128"/>
  <c r="G47" i="14"/>
  <c r="G86" i="15"/>
  <c r="G48" i="17"/>
  <c r="L48"/>
  <c r="N88" i="3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8" s="1"/>
  <c r="O11" i="5"/>
  <c r="K128"/>
  <c r="K88" i="3"/>
  <c r="O26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8" s="1"/>
  <c r="L88"/>
  <c r="J88"/>
  <c r="O11" i="1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128" s="1"/>
  <c r="P11" i="8"/>
  <c r="P11" i="5"/>
  <c r="P12" s="1"/>
  <c r="O12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128" s="1"/>
  <c r="P13"/>
  <c r="P14" s="1"/>
  <c r="P15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128" s="1"/>
  <c r="P11" i="6"/>
  <c r="P12" s="1"/>
  <c r="O12"/>
  <c r="O13" s="1"/>
  <c r="P13"/>
  <c r="P14" s="1"/>
  <c r="O14"/>
  <c r="O15" s="1"/>
  <c r="P15"/>
  <c r="P16" s="1"/>
  <c r="O16"/>
  <c r="O17" s="1"/>
  <c r="P17"/>
  <c r="P18" s="1"/>
  <c r="O18"/>
  <c r="O19" s="1"/>
  <c r="P19"/>
  <c r="P20" s="1"/>
  <c r="O20"/>
  <c r="O21" s="1"/>
  <c r="P21"/>
  <c r="P22" s="1"/>
  <c r="O22"/>
  <c r="O23" s="1"/>
  <c r="P23"/>
  <c r="P24" s="1"/>
  <c r="P25" s="1"/>
  <c r="P26" s="1"/>
  <c r="P27" s="1"/>
  <c r="P28" s="1"/>
  <c r="P29" s="1"/>
  <c r="P30" s="1"/>
  <c r="O24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128" s="1"/>
  <c r="O11" i="8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86" s="1"/>
  <c r="P12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86" s="1"/>
  <c r="P12" i="9"/>
  <c r="P13" s="1"/>
  <c r="P14" s="1"/>
  <c r="P15" s="1"/>
  <c r="P16" s="1"/>
  <c r="P17" s="1"/>
  <c r="P18" s="1"/>
  <c r="P19" s="1"/>
  <c r="P20" s="1"/>
  <c r="P21" s="1"/>
  <c r="P47" s="1"/>
  <c r="P11" i="10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47" s="1"/>
  <c r="P11" i="12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128" s="1"/>
  <c r="P10" i="16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N48"/>
  <c r="N31" i="6"/>
  <c r="N128" s="1"/>
  <c r="M88" i="3"/>
  <c r="O11" i="9"/>
  <c r="O12" s="1"/>
  <c r="O13" s="1"/>
  <c r="O14" s="1"/>
  <c r="O15" s="1"/>
  <c r="O16" s="1"/>
  <c r="O17" s="1"/>
  <c r="O18" s="1"/>
  <c r="O19" s="1"/>
  <c r="O20" s="1"/>
  <c r="O21" s="1"/>
  <c r="O47" s="1"/>
  <c r="O12" i="12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128" s="1"/>
  <c r="O11" i="15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86" s="1"/>
  <c r="J86"/>
  <c r="M86"/>
  <c r="P10" i="13" l="1"/>
  <c r="P11" s="1"/>
  <c r="P12" s="1"/>
  <c r="P13" s="1"/>
  <c r="P14" s="1"/>
  <c r="P15" s="1"/>
  <c r="P16" s="1"/>
  <c r="P17" s="1"/>
  <c r="P18" s="1"/>
  <c r="P19" s="1"/>
  <c r="P20" s="1"/>
  <c r="P47" s="1"/>
  <c r="N47"/>
  <c r="N47" i="14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47" s="1"/>
  <c r="P10" i="1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128" s="1"/>
  <c r="N128"/>
  <c r="P31" i="6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128" s="1"/>
</calcChain>
</file>

<file path=xl/sharedStrings.xml><?xml version="1.0" encoding="utf-8"?>
<sst xmlns="http://schemas.openxmlformats.org/spreadsheetml/2006/main" count="2009" uniqueCount="113">
  <si>
    <t>CÁLCULO DE VOLUMES</t>
  </si>
  <si>
    <t>volume já descontado a espessura do pavimento somado a area do escalonamento</t>
  </si>
  <si>
    <t>SEMI-DISTANCIA</t>
  </si>
  <si>
    <t>-</t>
  </si>
  <si>
    <t>CANALETA EXPRESSA</t>
  </si>
  <si>
    <t>MARGINAL ESQUERDA</t>
  </si>
  <si>
    <t>767+10</t>
  </si>
  <si>
    <t>768+10</t>
  </si>
  <si>
    <t>769+10</t>
  </si>
  <si>
    <t>770+10</t>
  </si>
  <si>
    <t>771+10</t>
  </si>
  <si>
    <t>772+10</t>
  </si>
  <si>
    <t>731+10</t>
  </si>
  <si>
    <t>732+10</t>
  </si>
  <si>
    <t>733+10</t>
  </si>
  <si>
    <t>734+10</t>
  </si>
  <si>
    <t>735+10</t>
  </si>
  <si>
    <t>736+10</t>
  </si>
  <si>
    <t>737+10</t>
  </si>
  <si>
    <t>738+10</t>
  </si>
  <si>
    <t>739+10</t>
  </si>
  <si>
    <t>740+10</t>
  </si>
  <si>
    <t>741+10</t>
  </si>
  <si>
    <t>742+10</t>
  </si>
  <si>
    <t>743+10</t>
  </si>
  <si>
    <t>744+10</t>
  </si>
  <si>
    <t>745+10</t>
  </si>
  <si>
    <t>746+10</t>
  </si>
  <si>
    <t>747+10</t>
  </si>
  <si>
    <t>748+10</t>
  </si>
  <si>
    <t>749+10</t>
  </si>
  <si>
    <t>750+10</t>
  </si>
  <si>
    <t>751+10</t>
  </si>
  <si>
    <t>752+10</t>
  </si>
  <si>
    <t>753+10</t>
  </si>
  <si>
    <t>754+10</t>
  </si>
  <si>
    <t>755+10</t>
  </si>
  <si>
    <t>756+10</t>
  </si>
  <si>
    <t>757+10</t>
  </si>
  <si>
    <t>758+10</t>
  </si>
  <si>
    <t>759+10</t>
  </si>
  <si>
    <t>760+10</t>
  </si>
  <si>
    <t>761+10</t>
  </si>
  <si>
    <t>762+10</t>
  </si>
  <si>
    <t>763+10</t>
  </si>
  <si>
    <t>764+10</t>
  </si>
  <si>
    <t>765+10</t>
  </si>
  <si>
    <t>766+10</t>
  </si>
  <si>
    <t>V I A D U T O</t>
  </si>
  <si>
    <t>MARGINAL DIREITA</t>
  </si>
  <si>
    <t>AV. AFONSO PENA - SEGMENTO 01</t>
  </si>
  <si>
    <t>0+10</t>
  </si>
  <si>
    <t>1+10</t>
  </si>
  <si>
    <t>2+10</t>
  </si>
  <si>
    <t>3+10</t>
  </si>
  <si>
    <t>4+10</t>
  </si>
  <si>
    <t>5+10</t>
  </si>
  <si>
    <t>6+10</t>
  </si>
  <si>
    <t>7+10</t>
  </si>
  <si>
    <t>8+10</t>
  </si>
  <si>
    <t>9+10</t>
  </si>
  <si>
    <t>10+10</t>
  </si>
  <si>
    <t>11+11</t>
  </si>
  <si>
    <t>12+10</t>
  </si>
  <si>
    <t>13+10</t>
  </si>
  <si>
    <t>14+10</t>
  </si>
  <si>
    <t>15+10</t>
  </si>
  <si>
    <t>16+10</t>
  </si>
  <si>
    <t>17+10</t>
  </si>
  <si>
    <t>18+10</t>
  </si>
  <si>
    <t>19+10</t>
  </si>
  <si>
    <t>20+10</t>
  </si>
  <si>
    <t>21+10</t>
  </si>
  <si>
    <t>22+10</t>
  </si>
  <si>
    <t>23+10</t>
  </si>
  <si>
    <t>24+10</t>
  </si>
  <si>
    <t>24+2,3</t>
  </si>
  <si>
    <t>RUA ANTÔNIO CAMILO</t>
  </si>
  <si>
    <t>AV. AFONSO PENA - SEGMENTO 02</t>
  </si>
  <si>
    <t>5+2,68</t>
  </si>
  <si>
    <t>RUA HEITOR VALENTE</t>
  </si>
  <si>
    <t>8+3,89</t>
  </si>
  <si>
    <t>VIA LOCAL DIREITA</t>
  </si>
  <si>
    <t>VIA LOCAL ESQUERDA</t>
  </si>
  <si>
    <t>5+3,38</t>
  </si>
  <si>
    <t>RUA NAGIB DAHER</t>
  </si>
  <si>
    <t>10+18,4</t>
  </si>
  <si>
    <t>RUA GENERAL POLI COELHO</t>
  </si>
  <si>
    <t>AV. VITOR FERREIRA</t>
  </si>
  <si>
    <t>25+10</t>
  </si>
  <si>
    <t>26+10</t>
  </si>
  <si>
    <t>27+10</t>
  </si>
  <si>
    <t>27+19,2</t>
  </si>
  <si>
    <t>AV. VITOR FERREIRA - LATERAL ESQUERDA</t>
  </si>
  <si>
    <t>18+8,6</t>
  </si>
  <si>
    <t>18+9,1</t>
  </si>
  <si>
    <t>AV. VITOR FERREIRA - LATERAL DIREITA</t>
  </si>
  <si>
    <t>V I A -  D U T O</t>
  </si>
  <si>
    <t>ESTACA</t>
  </si>
  <si>
    <t>ÁREAS (m²)</t>
  </si>
  <si>
    <t>VOLUME (m³)</t>
  </si>
  <si>
    <t>VOLUME UTILIZÁVEL (m³)</t>
  </si>
  <si>
    <t>ORDENADAS ACUM.(m³)</t>
  </si>
  <si>
    <t xml:space="preserve"> 1ª CAT.</t>
  </si>
  <si>
    <t>2ª CAT.</t>
  </si>
  <si>
    <t>3ª CAT.</t>
  </si>
  <si>
    <t>1ª CAT.</t>
  </si>
  <si>
    <t xml:space="preserve"> 2ª CAT.</t>
  </si>
  <si>
    <t>ATERRO</t>
  </si>
  <si>
    <t>CORTE</t>
  </si>
  <si>
    <t xml:space="preserve">ATERRO </t>
  </si>
  <si>
    <t>RODOVIA: LINHA VERDE NORTE - BR-476 / PR</t>
  </si>
  <si>
    <t>TRECHO: EST. 640+00,00 A 731+00,00 - LOTE 2</t>
  </si>
</sst>
</file>

<file path=xl/styles.xml><?xml version="1.0" encoding="utf-8"?>
<styleSheet xmlns="http://schemas.openxmlformats.org/spreadsheetml/2006/main">
  <numFmts count="3">
    <numFmt numFmtId="164" formatCode="0\+000"/>
    <numFmt numFmtId="165" formatCode="0.0"/>
    <numFmt numFmtId="166" formatCode="0.000"/>
  </numFmts>
  <fonts count="2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28" applyNumberFormat="0" applyAlignment="0" applyProtection="0"/>
    <xf numFmtId="0" fontId="9" fillId="23" borderId="29" applyNumberFormat="0" applyAlignment="0" applyProtection="0"/>
    <xf numFmtId="0" fontId="10" fillId="0" borderId="30" applyNumberFormat="0" applyFill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1" fillId="30" borderId="28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1" fillId="0" borderId="0"/>
    <xf numFmtId="0" fontId="5" fillId="33" borderId="31" applyNumberFormat="0" applyFont="0" applyAlignment="0" applyProtection="0"/>
    <xf numFmtId="0" fontId="14" fillId="22" borderId="32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20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36" applyNumberFormat="0" applyFill="0" applyAlignment="0" applyProtection="0"/>
  </cellStyleXfs>
  <cellXfs count="203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34" borderId="8" xfId="0" applyNumberFormat="1" applyFont="1" applyFill="1" applyBorder="1" applyAlignment="1">
      <alignment horizontal="center"/>
    </xf>
    <xf numFmtId="4" fontId="2" fillId="2" borderId="7" xfId="0" applyNumberFormat="1" applyFont="1" applyFill="1" applyBorder="1" applyAlignment="1">
      <alignment horizontal="center"/>
    </xf>
    <xf numFmtId="0" fontId="2" fillId="0" borderId="0" xfId="32" applyFont="1"/>
    <xf numFmtId="1" fontId="2" fillId="2" borderId="7" xfId="32" applyNumberFormat="1" applyFont="1" applyFill="1" applyBorder="1" applyAlignment="1">
      <alignment horizontal="center"/>
    </xf>
    <xf numFmtId="4" fontId="2" fillId="0" borderId="8" xfId="32" applyNumberFormat="1" applyFont="1" applyBorder="1" applyAlignment="1">
      <alignment horizontal="center"/>
    </xf>
    <xf numFmtId="4" fontId="2" fillId="0" borderId="9" xfId="32" applyNumberFormat="1" applyFont="1" applyBorder="1" applyAlignment="1">
      <alignment horizontal="center"/>
    </xf>
    <xf numFmtId="4" fontId="2" fillId="34" borderId="8" xfId="32" applyNumberFormat="1" applyFont="1" applyFill="1" applyBorder="1" applyAlignment="1">
      <alignment horizontal="center"/>
    </xf>
    <xf numFmtId="4" fontId="2" fillId="2" borderId="7" xfId="32" applyNumberFormat="1" applyFont="1" applyFill="1" applyBorder="1" applyAlignment="1">
      <alignment horizontal="center"/>
    </xf>
    <xf numFmtId="4" fontId="2" fillId="0" borderId="12" xfId="32" applyNumberFormat="1" applyFont="1" applyBorder="1" applyAlignment="1">
      <alignment horizontal="center"/>
    </xf>
    <xf numFmtId="4" fontId="2" fillId="34" borderId="12" xfId="32" applyNumberFormat="1" applyFont="1" applyFill="1" applyBorder="1" applyAlignment="1">
      <alignment horizontal="center"/>
    </xf>
    <xf numFmtId="4" fontId="2" fillId="2" borderId="10" xfId="32" applyNumberFormat="1" applyFont="1" applyFill="1" applyBorder="1" applyAlignment="1">
      <alignment horizontal="center"/>
    </xf>
    <xf numFmtId="4" fontId="2" fillId="34" borderId="9" xfId="32" applyNumberFormat="1" applyFont="1" applyFill="1" applyBorder="1" applyAlignment="1">
      <alignment horizontal="center"/>
    </xf>
    <xf numFmtId="4" fontId="2" fillId="2" borderId="11" xfId="32" applyNumberFormat="1" applyFont="1" applyFill="1" applyBorder="1" applyAlignment="1">
      <alignment horizontal="center"/>
    </xf>
    <xf numFmtId="4" fontId="3" fillId="0" borderId="13" xfId="32" applyNumberFormat="1" applyFont="1" applyFill="1" applyBorder="1" applyAlignment="1">
      <alignment horizontal="center"/>
    </xf>
    <xf numFmtId="4" fontId="3" fillId="0" borderId="14" xfId="32" applyNumberFormat="1" applyFont="1" applyFill="1" applyBorder="1" applyAlignment="1">
      <alignment horizontal="center"/>
    </xf>
    <xf numFmtId="0" fontId="2" fillId="0" borderId="0" xfId="32" applyFont="1" applyFill="1" applyAlignment="1">
      <alignment horizontal="center"/>
    </xf>
    <xf numFmtId="2" fontId="2" fillId="0" borderId="0" xfId="32" applyNumberFormat="1" applyFont="1" applyFill="1" applyAlignment="1">
      <alignment horizontal="center"/>
    </xf>
    <xf numFmtId="165" fontId="2" fillId="0" borderId="0" xfId="32" applyNumberFormat="1" applyFont="1" applyFill="1" applyAlignment="1">
      <alignment horizontal="center"/>
    </xf>
    <xf numFmtId="165" fontId="4" fillId="2" borderId="0" xfId="32" applyNumberFormat="1" applyFont="1" applyFill="1" applyAlignment="1">
      <alignment horizontal="center"/>
    </xf>
    <xf numFmtId="165" fontId="2" fillId="2" borderId="0" xfId="32" applyNumberFormat="1" applyFont="1" applyFill="1" applyAlignment="1">
      <alignment horizontal="center"/>
    </xf>
    <xf numFmtId="1" fontId="2" fillId="2" borderId="0" xfId="32" applyNumberFormat="1" applyFont="1" applyFill="1" applyAlignment="1">
      <alignment horizontal="center"/>
    </xf>
    <xf numFmtId="4" fontId="2" fillId="0" borderId="5" xfId="32" applyNumberFormat="1" applyFont="1" applyBorder="1" applyAlignment="1">
      <alignment horizontal="center"/>
    </xf>
    <xf numFmtId="4" fontId="2" fillId="34" borderId="10" xfId="32" applyNumberFormat="1" applyFont="1" applyFill="1" applyBorder="1" applyAlignment="1">
      <alignment horizontal="center"/>
    </xf>
    <xf numFmtId="4" fontId="2" fillId="34" borderId="5" xfId="32" applyNumberFormat="1" applyFont="1" applyFill="1" applyBorder="1" applyAlignment="1">
      <alignment horizontal="center"/>
    </xf>
    <xf numFmtId="0" fontId="23" fillId="0" borderId="0" xfId="0" applyFont="1"/>
    <xf numFmtId="0" fontId="23" fillId="0" borderId="0" xfId="32" applyFont="1"/>
    <xf numFmtId="0" fontId="25" fillId="0" borderId="0" xfId="0" applyFont="1"/>
    <xf numFmtId="0" fontId="25" fillId="0" borderId="0" xfId="32" applyFont="1"/>
    <xf numFmtId="0" fontId="1" fillId="0" borderId="21" xfId="0" applyFont="1" applyFill="1" applyBorder="1"/>
    <xf numFmtId="2" fontId="2" fillId="0" borderId="22" xfId="0" applyNumberFormat="1" applyFont="1" applyFill="1" applyBorder="1" applyAlignment="1">
      <alignment horizontal="center"/>
    </xf>
    <xf numFmtId="2" fontId="2" fillId="0" borderId="27" xfId="0" applyNumberFormat="1" applyFont="1" applyFill="1" applyBorder="1" applyAlignment="1">
      <alignment horizontal="center"/>
    </xf>
    <xf numFmtId="165" fontId="2" fillId="0" borderId="22" xfId="0" applyNumberFormat="1" applyFont="1" applyFill="1" applyBorder="1" applyAlignment="1">
      <alignment horizontal="center"/>
    </xf>
    <xf numFmtId="165" fontId="2" fillId="0" borderId="24" xfId="0" applyNumberFormat="1" applyFont="1" applyFill="1" applyBorder="1" applyAlignment="1">
      <alignment horizontal="center"/>
    </xf>
    <xf numFmtId="165" fontId="2" fillId="0" borderId="25" xfId="0" applyNumberFormat="1" applyFont="1" applyFill="1" applyBorder="1" applyAlignment="1">
      <alignment horizontal="center"/>
    </xf>
    <xf numFmtId="165" fontId="2" fillId="0" borderId="27" xfId="0" applyNumberFormat="1" applyFont="1" applyFill="1" applyBorder="1" applyAlignment="1">
      <alignment horizontal="center"/>
    </xf>
    <xf numFmtId="165" fontId="2" fillId="2" borderId="24" xfId="0" applyNumberFormat="1" applyFont="1" applyFill="1" applyBorder="1" applyAlignment="1">
      <alignment horizontal="center"/>
    </xf>
    <xf numFmtId="165" fontId="2" fillId="2" borderId="25" xfId="0" applyNumberFormat="1" applyFont="1" applyFill="1" applyBorder="1" applyAlignment="1">
      <alignment horizontal="center"/>
    </xf>
    <xf numFmtId="165" fontId="2" fillId="2" borderId="22" xfId="0" applyNumberFormat="1" applyFont="1" applyFill="1" applyBorder="1" applyAlignment="1">
      <alignment horizontal="center"/>
    </xf>
    <xf numFmtId="165" fontId="2" fillId="2" borderId="27" xfId="0" applyNumberFormat="1" applyFont="1" applyFill="1" applyBorder="1" applyAlignment="1">
      <alignment horizontal="center"/>
    </xf>
    <xf numFmtId="1" fontId="2" fillId="2" borderId="37" xfId="0" applyNumberFormat="1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/>
    </xf>
    <xf numFmtId="0" fontId="1" fillId="0" borderId="21" xfId="32" applyFont="1" applyFill="1" applyBorder="1"/>
    <xf numFmtId="2" fontId="2" fillId="0" borderId="22" xfId="32" applyNumberFormat="1" applyFont="1" applyFill="1" applyBorder="1" applyAlignment="1">
      <alignment horizontal="center"/>
    </xf>
    <xf numFmtId="2" fontId="2" fillId="0" borderId="27" xfId="32" applyNumberFormat="1" applyFont="1" applyFill="1" applyBorder="1" applyAlignment="1">
      <alignment horizontal="center"/>
    </xf>
    <xf numFmtId="165" fontId="2" fillId="0" borderId="22" xfId="32" applyNumberFormat="1" applyFont="1" applyFill="1" applyBorder="1" applyAlignment="1">
      <alignment horizontal="center"/>
    </xf>
    <xf numFmtId="165" fontId="2" fillId="0" borderId="24" xfId="32" applyNumberFormat="1" applyFont="1" applyFill="1" applyBorder="1" applyAlignment="1">
      <alignment horizontal="center"/>
    </xf>
    <xf numFmtId="165" fontId="2" fillId="0" borderId="25" xfId="32" applyNumberFormat="1" applyFont="1" applyFill="1" applyBorder="1" applyAlignment="1">
      <alignment horizontal="center"/>
    </xf>
    <xf numFmtId="165" fontId="2" fillId="0" borderId="27" xfId="32" applyNumberFormat="1" applyFont="1" applyFill="1" applyBorder="1" applyAlignment="1">
      <alignment horizontal="center"/>
    </xf>
    <xf numFmtId="165" fontId="2" fillId="2" borderId="24" xfId="32" applyNumberFormat="1" applyFont="1" applyFill="1" applyBorder="1" applyAlignment="1">
      <alignment horizontal="center"/>
    </xf>
    <xf numFmtId="165" fontId="2" fillId="2" borderId="25" xfId="32" applyNumberFormat="1" applyFont="1" applyFill="1" applyBorder="1" applyAlignment="1">
      <alignment horizontal="center"/>
    </xf>
    <xf numFmtId="165" fontId="2" fillId="2" borderId="22" xfId="32" applyNumberFormat="1" applyFont="1" applyFill="1" applyBorder="1" applyAlignment="1">
      <alignment horizontal="center"/>
    </xf>
    <xf numFmtId="165" fontId="2" fillId="2" borderId="27" xfId="32" applyNumberFormat="1" applyFont="1" applyFill="1" applyBorder="1" applyAlignment="1">
      <alignment horizontal="center"/>
    </xf>
    <xf numFmtId="1" fontId="2" fillId="2" borderId="37" xfId="32" applyNumberFormat="1" applyFont="1" applyFill="1" applyBorder="1" applyAlignment="1">
      <alignment horizontal="center"/>
    </xf>
    <xf numFmtId="1" fontId="2" fillId="2" borderId="23" xfId="32" applyNumberFormat="1" applyFont="1" applyFill="1" applyBorder="1" applyAlignment="1">
      <alignment horizontal="center"/>
    </xf>
    <xf numFmtId="3" fontId="2" fillId="2" borderId="18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34" borderId="8" xfId="0" applyNumberFormat="1" applyFont="1" applyFill="1" applyBorder="1" applyAlignment="1">
      <alignment horizontal="center"/>
    </xf>
    <xf numFmtId="1" fontId="2" fillId="34" borderId="8" xfId="0" applyNumberFormat="1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center"/>
    </xf>
    <xf numFmtId="4" fontId="2" fillId="0" borderId="8" xfId="0" applyNumberFormat="1" applyFont="1" applyBorder="1" applyAlignment="1"/>
    <xf numFmtId="3" fontId="2" fillId="2" borderId="18" xfId="32" applyNumberFormat="1" applyFont="1" applyFill="1" applyBorder="1" applyAlignment="1">
      <alignment horizontal="center"/>
    </xf>
    <xf numFmtId="2" fontId="2" fillId="0" borderId="8" xfId="32" applyNumberFormat="1" applyFont="1" applyBorder="1" applyAlignment="1">
      <alignment horizontal="center"/>
    </xf>
    <xf numFmtId="165" fontId="2" fillId="0" borderId="8" xfId="32" applyNumberFormat="1" applyFont="1" applyBorder="1" applyAlignment="1">
      <alignment horizontal="center"/>
    </xf>
    <xf numFmtId="165" fontId="2" fillId="2" borderId="8" xfId="32" applyNumberFormat="1" applyFont="1" applyFill="1" applyBorder="1" applyAlignment="1">
      <alignment horizontal="center"/>
    </xf>
    <xf numFmtId="165" fontId="2" fillId="34" borderId="8" xfId="32" applyNumberFormat="1" applyFont="1" applyFill="1" applyBorder="1" applyAlignment="1">
      <alignment horizontal="center"/>
    </xf>
    <xf numFmtId="1" fontId="2" fillId="34" borderId="8" xfId="32" applyNumberFormat="1" applyFont="1" applyFill="1" applyBorder="1" applyAlignment="1">
      <alignment horizontal="center"/>
    </xf>
    <xf numFmtId="4" fontId="2" fillId="2" borderId="8" xfId="32" applyNumberFormat="1" applyFont="1" applyFill="1" applyBorder="1" applyAlignment="1">
      <alignment horizontal="center"/>
    </xf>
    <xf numFmtId="3" fontId="2" fillId="2" borderId="20" xfId="32" applyNumberFormat="1" applyFont="1" applyFill="1" applyBorder="1" applyAlignment="1">
      <alignment horizontal="center"/>
    </xf>
    <xf numFmtId="4" fontId="2" fillId="2" borderId="12" xfId="32" applyNumberFormat="1" applyFont="1" applyFill="1" applyBorder="1" applyAlignment="1">
      <alignment horizontal="center"/>
    </xf>
    <xf numFmtId="4" fontId="2" fillId="0" borderId="8" xfId="32" applyNumberFormat="1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4" fontId="2" fillId="0" borderId="8" xfId="32" applyNumberFormat="1" applyFont="1" applyBorder="1" applyAlignment="1">
      <alignment horizontal="center"/>
    </xf>
    <xf numFmtId="4" fontId="2" fillId="0" borderId="8" xfId="32" applyNumberFormat="1" applyFont="1" applyBorder="1" applyAlignment="1">
      <alignment horizontal="center"/>
    </xf>
    <xf numFmtId="3" fontId="2" fillId="2" borderId="19" xfId="0" applyNumberFormat="1" applyFont="1" applyFill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2" borderId="9" xfId="0" applyNumberFormat="1" applyFont="1" applyFill="1" applyBorder="1" applyAlignment="1">
      <alignment horizontal="center"/>
    </xf>
    <xf numFmtId="4" fontId="2" fillId="34" borderId="9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3" fontId="2" fillId="2" borderId="20" xfId="0" applyNumberFormat="1" applyFont="1" applyFill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2" borderId="12" xfId="0" applyNumberFormat="1" applyFont="1" applyFill="1" applyBorder="1" applyAlignment="1">
      <alignment horizontal="center"/>
    </xf>
    <xf numFmtId="4" fontId="2" fillId="34" borderId="12" xfId="0" applyNumberFormat="1" applyFont="1" applyFill="1" applyBorder="1" applyAlignment="1">
      <alignment horizontal="center"/>
    </xf>
    <xf numFmtId="4" fontId="2" fillId="2" borderId="10" xfId="0" applyNumberFormat="1" applyFont="1" applyFill="1" applyBorder="1" applyAlignment="1">
      <alignment horizontal="center"/>
    </xf>
    <xf numFmtId="4" fontId="2" fillId="0" borderId="5" xfId="32" applyNumberFormat="1" applyFont="1" applyBorder="1" applyAlignment="1">
      <alignment horizontal="center"/>
    </xf>
    <xf numFmtId="4" fontId="2" fillId="0" borderId="9" xfId="32" applyNumberFormat="1" applyFont="1" applyBorder="1" applyAlignment="1">
      <alignment horizontal="center"/>
    </xf>
    <xf numFmtId="3" fontId="2" fillId="2" borderId="19" xfId="32" applyNumberFormat="1" applyFont="1" applyFill="1" applyBorder="1" applyAlignment="1">
      <alignment horizontal="center"/>
    </xf>
    <xf numFmtId="4" fontId="2" fillId="2" borderId="9" xfId="32" applyNumberFormat="1" applyFont="1" applyFill="1" applyBorder="1" applyAlignment="1">
      <alignment horizontal="center"/>
    </xf>
    <xf numFmtId="3" fontId="2" fillId="2" borderId="4" xfId="32" applyNumberFormat="1" applyFont="1" applyFill="1" applyBorder="1" applyAlignment="1">
      <alignment horizontal="center"/>
    </xf>
    <xf numFmtId="4" fontId="2" fillId="2" borderId="5" xfId="32" applyNumberFormat="1" applyFont="1" applyFill="1" applyBorder="1" applyAlignment="1">
      <alignment horizontal="center"/>
    </xf>
    <xf numFmtId="4" fontId="2" fillId="2" borderId="6" xfId="32" applyNumberFormat="1" applyFont="1" applyFill="1" applyBorder="1" applyAlignment="1">
      <alignment horizontal="center"/>
    </xf>
    <xf numFmtId="164" fontId="3" fillId="2" borderId="15" xfId="32" applyNumberFormat="1" applyFont="1" applyFill="1" applyBorder="1" applyAlignment="1">
      <alignment horizontal="center"/>
    </xf>
    <xf numFmtId="3" fontId="2" fillId="2" borderId="4" xfId="0" applyNumberFormat="1" applyFont="1" applyFill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34" borderId="5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2" fillId="0" borderId="9" xfId="32" applyNumberFormat="1" applyFont="1" applyBorder="1" applyAlignment="1">
      <alignment horizontal="center"/>
    </xf>
    <xf numFmtId="0" fontId="1" fillId="0" borderId="16" xfId="32" applyFont="1" applyFill="1" applyBorder="1"/>
    <xf numFmtId="2" fontId="2" fillId="0" borderId="0" xfId="32" applyNumberFormat="1" applyFont="1" applyFill="1" applyBorder="1" applyAlignment="1">
      <alignment horizontal="center"/>
    </xf>
    <xf numFmtId="2" fontId="2" fillId="0" borderId="26" xfId="32" applyNumberFormat="1" applyFont="1" applyFill="1" applyBorder="1" applyAlignment="1">
      <alignment horizontal="center"/>
    </xf>
    <xf numFmtId="165" fontId="2" fillId="0" borderId="0" xfId="32" applyNumberFormat="1" applyFont="1" applyFill="1" applyBorder="1" applyAlignment="1">
      <alignment horizontal="center"/>
    </xf>
    <xf numFmtId="165" fontId="2" fillId="0" borderId="47" xfId="32" applyNumberFormat="1" applyFont="1" applyFill="1" applyBorder="1" applyAlignment="1">
      <alignment horizontal="center"/>
    </xf>
    <xf numFmtId="165" fontId="2" fillId="0" borderId="44" xfId="32" applyNumberFormat="1" applyFont="1" applyFill="1" applyBorder="1" applyAlignment="1">
      <alignment horizontal="center"/>
    </xf>
    <xf numFmtId="165" fontId="2" fillId="0" borderId="26" xfId="32" applyNumberFormat="1" applyFont="1" applyFill="1" applyBorder="1" applyAlignment="1">
      <alignment horizontal="center"/>
    </xf>
    <xf numFmtId="165" fontId="2" fillId="2" borderId="47" xfId="32" applyNumberFormat="1" applyFont="1" applyFill="1" applyBorder="1" applyAlignment="1">
      <alignment horizontal="center"/>
    </xf>
    <xf numFmtId="165" fontId="2" fillId="2" borderId="44" xfId="32" applyNumberFormat="1" applyFont="1" applyFill="1" applyBorder="1" applyAlignment="1">
      <alignment horizontal="center"/>
    </xf>
    <xf numFmtId="165" fontId="2" fillId="2" borderId="0" xfId="32" applyNumberFormat="1" applyFont="1" applyFill="1" applyBorder="1" applyAlignment="1">
      <alignment horizontal="center"/>
    </xf>
    <xf numFmtId="165" fontId="2" fillId="2" borderId="26" xfId="32" applyNumberFormat="1" applyFont="1" applyFill="1" applyBorder="1" applyAlignment="1">
      <alignment horizontal="center"/>
    </xf>
    <xf numFmtId="1" fontId="2" fillId="2" borderId="46" xfId="32" applyNumberFormat="1" applyFont="1" applyFill="1" applyBorder="1" applyAlignment="1">
      <alignment horizontal="center"/>
    </xf>
    <xf numFmtId="1" fontId="2" fillId="2" borderId="17" xfId="32" applyNumberFormat="1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2" fontId="2" fillId="0" borderId="37" xfId="0" applyNumberFormat="1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2" fillId="0" borderId="8" xfId="0" applyFont="1" applyBorder="1"/>
    <xf numFmtId="4" fontId="3" fillId="0" borderId="8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vertical="center" textRotation="90"/>
    </xf>
    <xf numFmtId="4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166" fontId="22" fillId="0" borderId="21" xfId="0" applyNumberFormat="1" applyFont="1" applyFill="1" applyBorder="1" applyAlignment="1">
      <alignment horizontal="center"/>
    </xf>
    <xf numFmtId="166" fontId="22" fillId="0" borderId="22" xfId="0" applyNumberFormat="1" applyFont="1" applyFill="1" applyBorder="1" applyAlignment="1">
      <alignment horizontal="center"/>
    </xf>
    <xf numFmtId="166" fontId="22" fillId="0" borderId="23" xfId="0" applyNumberFormat="1" applyFont="1" applyFill="1" applyBorder="1" applyAlignment="1">
      <alignment horizontal="center"/>
    </xf>
    <xf numFmtId="4" fontId="3" fillId="0" borderId="44" xfId="32" applyNumberFormat="1" applyFont="1" applyBorder="1" applyAlignment="1">
      <alignment horizontal="center" vertical="center" textRotation="90"/>
    </xf>
    <xf numFmtId="4" fontId="3" fillId="0" borderId="9" xfId="32" applyNumberFormat="1" applyFont="1" applyBorder="1" applyAlignment="1">
      <alignment horizontal="center" vertical="center" textRotation="90"/>
    </xf>
    <xf numFmtId="166" fontId="22" fillId="0" borderId="21" xfId="32" applyNumberFormat="1" applyFont="1" applyFill="1" applyBorder="1" applyAlignment="1">
      <alignment horizontal="center"/>
    </xf>
    <xf numFmtId="166" fontId="22" fillId="0" borderId="22" xfId="32" applyNumberFormat="1" applyFont="1" applyFill="1" applyBorder="1" applyAlignment="1">
      <alignment horizontal="center"/>
    </xf>
    <xf numFmtId="166" fontId="22" fillId="0" borderId="23" xfId="32" applyNumberFormat="1" applyFont="1" applyFill="1" applyBorder="1" applyAlignment="1">
      <alignment horizontal="center"/>
    </xf>
    <xf numFmtId="2" fontId="2" fillId="0" borderId="21" xfId="32" applyNumberFormat="1" applyFont="1" applyFill="1" applyBorder="1" applyAlignment="1">
      <alignment horizontal="center"/>
    </xf>
    <xf numFmtId="2" fontId="2" fillId="0" borderId="37" xfId="32" applyNumberFormat="1" applyFont="1" applyFill="1" applyBorder="1" applyAlignment="1">
      <alignment horizontal="center"/>
    </xf>
    <xf numFmtId="4" fontId="3" fillId="0" borderId="5" xfId="32" applyNumberFormat="1" applyFont="1" applyBorder="1" applyAlignment="1">
      <alignment horizontal="center" vertical="center" textRotation="90" wrapText="1"/>
    </xf>
    <xf numFmtId="4" fontId="3" fillId="0" borderId="44" xfId="32" applyNumberFormat="1" applyFont="1" applyBorder="1" applyAlignment="1">
      <alignment horizontal="center" vertical="center" textRotation="90" wrapText="1"/>
    </xf>
    <xf numFmtId="4" fontId="3" fillId="0" borderId="45" xfId="32" applyNumberFormat="1" applyFont="1" applyBorder="1" applyAlignment="1">
      <alignment horizontal="center" vertical="center" textRotation="90" wrapText="1"/>
    </xf>
    <xf numFmtId="4" fontId="2" fillId="0" borderId="5" xfId="32" applyNumberFormat="1" applyFont="1" applyBorder="1" applyAlignment="1">
      <alignment horizontal="center"/>
    </xf>
    <xf numFmtId="4" fontId="2" fillId="0" borderId="44" xfId="32" applyNumberFormat="1" applyFont="1" applyBorder="1" applyAlignment="1">
      <alignment horizontal="center"/>
    </xf>
    <xf numFmtId="4" fontId="2" fillId="0" borderId="45" xfId="32" applyNumberFormat="1" applyFont="1" applyBorder="1" applyAlignment="1">
      <alignment horizontal="center"/>
    </xf>
    <xf numFmtId="4" fontId="2" fillId="0" borderId="9" xfId="32" applyNumberFormat="1" applyFont="1" applyBorder="1" applyAlignment="1">
      <alignment horizontal="center"/>
    </xf>
    <xf numFmtId="4" fontId="3" fillId="0" borderId="8" xfId="32" applyNumberFormat="1" applyFont="1" applyBorder="1" applyAlignment="1">
      <alignment horizontal="center" vertical="center" textRotation="90"/>
    </xf>
    <xf numFmtId="4" fontId="2" fillId="0" borderId="8" xfId="32" applyNumberFormat="1" applyFont="1" applyBorder="1" applyAlignment="1">
      <alignment horizontal="center"/>
    </xf>
    <xf numFmtId="2" fontId="2" fillId="0" borderId="16" xfId="32" applyNumberFormat="1" applyFont="1" applyFill="1" applyBorder="1" applyAlignment="1">
      <alignment horizontal="center"/>
    </xf>
    <xf numFmtId="2" fontId="2" fillId="0" borderId="46" xfId="32" applyNumberFormat="1" applyFont="1" applyFill="1" applyBorder="1" applyAlignment="1">
      <alignment horizontal="center"/>
    </xf>
    <xf numFmtId="0" fontId="26" fillId="0" borderId="38" xfId="0" applyFont="1" applyFill="1" applyBorder="1" applyAlignment="1">
      <alignment horizontal="center" vertical="center"/>
    </xf>
    <xf numFmtId="2" fontId="26" fillId="0" borderId="39" xfId="0" applyNumberFormat="1" applyFont="1" applyFill="1" applyBorder="1" applyAlignment="1">
      <alignment horizontal="center"/>
    </xf>
    <xf numFmtId="2" fontId="26" fillId="0" borderId="39" xfId="0" applyNumberFormat="1" applyFont="1" applyFill="1" applyBorder="1"/>
    <xf numFmtId="165" fontId="26" fillId="0" borderId="39" xfId="0" applyNumberFormat="1" applyFont="1" applyFill="1" applyBorder="1" applyAlignment="1">
      <alignment horizontal="center" vertical="center" wrapText="1"/>
    </xf>
    <xf numFmtId="165" fontId="26" fillId="0" borderId="39" xfId="0" applyNumberFormat="1" applyFont="1" applyFill="1" applyBorder="1" applyAlignment="1">
      <alignment horizontal="center"/>
    </xf>
    <xf numFmtId="165" fontId="26" fillId="0" borderId="39" xfId="0" applyNumberFormat="1" applyFont="1" applyFill="1" applyBorder="1"/>
    <xf numFmtId="1" fontId="26" fillId="0" borderId="39" xfId="0" applyNumberFormat="1" applyFont="1" applyFill="1" applyBorder="1" applyAlignment="1">
      <alignment horizontal="center"/>
    </xf>
    <xf numFmtId="1" fontId="26" fillId="0" borderId="40" xfId="0" applyNumberFormat="1" applyFont="1" applyFill="1" applyBorder="1"/>
    <xf numFmtId="0" fontId="26" fillId="0" borderId="0" xfId="0" applyFont="1" applyFill="1"/>
    <xf numFmtId="0" fontId="26" fillId="0" borderId="41" xfId="0" applyFont="1" applyFill="1" applyBorder="1"/>
    <xf numFmtId="2" fontId="26" fillId="0" borderId="42" xfId="0" applyNumberFormat="1" applyFont="1" applyFill="1" applyBorder="1" applyAlignment="1">
      <alignment horizontal="center"/>
    </xf>
    <xf numFmtId="165" fontId="26" fillId="0" borderId="42" xfId="0" applyNumberFormat="1" applyFont="1" applyFill="1" applyBorder="1" applyAlignment="1">
      <alignment horizontal="center" vertical="center" wrapText="1"/>
    </xf>
    <xf numFmtId="165" fontId="26" fillId="0" borderId="42" xfId="0" applyNumberFormat="1" applyFont="1" applyFill="1" applyBorder="1" applyAlignment="1">
      <alignment horizontal="center"/>
    </xf>
    <xf numFmtId="1" fontId="26" fillId="0" borderId="42" xfId="0" applyNumberFormat="1" applyFont="1" applyFill="1" applyBorder="1" applyAlignment="1">
      <alignment horizontal="center"/>
    </xf>
    <xf numFmtId="1" fontId="26" fillId="0" borderId="43" xfId="0" applyNumberFormat="1" applyFont="1" applyFill="1" applyBorder="1" applyAlignment="1">
      <alignment horizontal="center"/>
    </xf>
    <xf numFmtId="0" fontId="26" fillId="0" borderId="38" xfId="32" applyFont="1" applyFill="1" applyBorder="1" applyAlignment="1">
      <alignment horizontal="center" vertical="center"/>
    </xf>
    <xf numFmtId="2" fontId="26" fillId="0" borderId="39" xfId="32" applyNumberFormat="1" applyFont="1" applyFill="1" applyBorder="1" applyAlignment="1">
      <alignment horizontal="center"/>
    </xf>
    <xf numFmtId="2" fontId="26" fillId="0" borderId="39" xfId="32" applyNumberFormat="1" applyFont="1" applyFill="1" applyBorder="1"/>
    <xf numFmtId="165" fontId="26" fillId="0" borderId="39" xfId="32" applyNumberFormat="1" applyFont="1" applyFill="1" applyBorder="1" applyAlignment="1">
      <alignment horizontal="center" vertical="center" wrapText="1"/>
    </xf>
    <xf numFmtId="165" fontId="26" fillId="0" borderId="39" xfId="32" applyNumberFormat="1" applyFont="1" applyFill="1" applyBorder="1" applyAlignment="1">
      <alignment horizontal="center"/>
    </xf>
    <xf numFmtId="165" fontId="26" fillId="0" borderId="39" xfId="32" applyNumberFormat="1" applyFont="1" applyFill="1" applyBorder="1"/>
    <xf numFmtId="1" fontId="26" fillId="0" borderId="39" xfId="32" applyNumberFormat="1" applyFont="1" applyFill="1" applyBorder="1" applyAlignment="1">
      <alignment horizontal="center"/>
    </xf>
    <xf numFmtId="1" fontId="26" fillId="0" borderId="40" xfId="32" applyNumberFormat="1" applyFont="1" applyFill="1" applyBorder="1"/>
    <xf numFmtId="0" fontId="26" fillId="0" borderId="0" xfId="32" applyFont="1" applyFill="1"/>
    <xf numFmtId="0" fontId="26" fillId="0" borderId="41" xfId="32" applyFont="1" applyFill="1" applyBorder="1"/>
    <xf numFmtId="2" fontId="26" fillId="0" borderId="42" xfId="32" applyNumberFormat="1" applyFont="1" applyFill="1" applyBorder="1" applyAlignment="1">
      <alignment horizontal="center"/>
    </xf>
    <xf numFmtId="165" fontId="26" fillId="0" borderId="42" xfId="32" applyNumberFormat="1" applyFont="1" applyFill="1" applyBorder="1" applyAlignment="1">
      <alignment horizontal="center" vertical="center" wrapText="1"/>
    </xf>
    <xf numFmtId="165" fontId="26" fillId="0" borderId="42" xfId="32" applyNumberFormat="1" applyFont="1" applyFill="1" applyBorder="1" applyAlignment="1">
      <alignment horizontal="center"/>
    </xf>
    <xf numFmtId="1" fontId="26" fillId="0" borderId="42" xfId="32" applyNumberFormat="1" applyFont="1" applyFill="1" applyBorder="1" applyAlignment="1">
      <alignment horizontal="center"/>
    </xf>
    <xf numFmtId="1" fontId="26" fillId="0" borderId="43" xfId="32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6" xfId="32" applyFont="1" applyFill="1" applyBorder="1" applyAlignment="1">
      <alignment horizontal="left" vertical="center"/>
    </xf>
    <xf numFmtId="0" fontId="3" fillId="0" borderId="0" xfId="32" applyFont="1" applyFill="1" applyBorder="1" applyAlignment="1">
      <alignment horizontal="left" vertical="center"/>
    </xf>
    <xf numFmtId="0" fontId="3" fillId="0" borderId="17" xfId="32" applyFont="1" applyFill="1" applyBorder="1" applyAlignment="1">
      <alignment horizontal="left" vertical="center"/>
    </xf>
    <xf numFmtId="165" fontId="24" fillId="0" borderId="2" xfId="0" applyNumberFormat="1" applyFont="1" applyBorder="1" applyAlignment="1">
      <alignment horizontal="center" vertical="center"/>
    </xf>
    <xf numFmtId="165" fontId="24" fillId="0" borderId="3" xfId="0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165" fontId="24" fillId="0" borderId="2" xfId="32" applyNumberFormat="1" applyFont="1" applyBorder="1" applyAlignment="1">
      <alignment horizontal="center" vertical="center"/>
    </xf>
    <xf numFmtId="165" fontId="24" fillId="0" borderId="3" xfId="32" applyNumberFormat="1" applyFont="1" applyBorder="1" applyAlignment="1">
      <alignment horizontal="center" vertical="center"/>
    </xf>
    <xf numFmtId="165" fontId="24" fillId="0" borderId="1" xfId="32" applyNumberFormat="1" applyFont="1" applyBorder="1" applyAlignment="1">
      <alignment horizontal="center" vertical="center"/>
    </xf>
    <xf numFmtId="165" fontId="24" fillId="0" borderId="19" xfId="32" applyNumberFormat="1" applyFont="1" applyBorder="1" applyAlignment="1">
      <alignment horizontal="center" vertical="center"/>
    </xf>
    <xf numFmtId="165" fontId="24" fillId="0" borderId="9" xfId="32" applyNumberFormat="1" applyFont="1" applyBorder="1" applyAlignment="1">
      <alignment horizontal="center" vertical="center"/>
    </xf>
    <xf numFmtId="165" fontId="24" fillId="0" borderId="11" xfId="32" applyNumberFormat="1" applyFont="1" applyBorder="1" applyAlignment="1">
      <alignment horizontal="center" vertic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3" xfId="32"/>
    <cellStyle name="Nota 2" xfId="33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8"/>
  <sheetViews>
    <sheetView showGridLines="0" tabSelected="1" zoomScaleSheetLayoutView="100" workbookViewId="0">
      <selection activeCell="A2" sqref="A2:P2"/>
    </sheetView>
  </sheetViews>
  <sheetFormatPr defaultRowHeight="11.25"/>
  <cols>
    <col min="1" max="1" width="13.140625" style="2" customWidth="1"/>
    <col min="2" max="5" width="8.7109375" style="8" customWidth="1"/>
    <col min="6" max="6" width="9.7109375" style="3" customWidth="1"/>
    <col min="7" max="10" width="8.7109375" style="3" customWidth="1"/>
    <col min="11" max="11" width="8.7109375" style="5" customWidth="1"/>
    <col min="12" max="14" width="8.7109375" style="4" customWidth="1"/>
    <col min="15" max="16" width="9.42578125" style="7" customWidth="1"/>
    <col min="17" max="16384" width="9.140625" style="1"/>
  </cols>
  <sheetData>
    <row r="1" spans="1:16" s="34" customFormat="1" ht="16.5" customHeight="1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5"/>
    </row>
    <row r="2" spans="1:16" ht="13.5" customHeight="1">
      <c r="A2" s="184" t="s">
        <v>111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62" customFormat="1" ht="12" customHeight="1">
      <c r="A5" s="154" t="s">
        <v>98</v>
      </c>
      <c r="B5" s="155" t="s">
        <v>99</v>
      </c>
      <c r="C5" s="156"/>
      <c r="D5" s="156"/>
      <c r="E5" s="156"/>
      <c r="F5" s="157" t="s">
        <v>2</v>
      </c>
      <c r="G5" s="158" t="s">
        <v>100</v>
      </c>
      <c r="H5" s="159"/>
      <c r="I5" s="159"/>
      <c r="J5" s="159"/>
      <c r="K5" s="158" t="s">
        <v>101</v>
      </c>
      <c r="L5" s="159"/>
      <c r="M5" s="159"/>
      <c r="N5" s="159"/>
      <c r="O5" s="160" t="s">
        <v>102</v>
      </c>
      <c r="P5" s="161"/>
    </row>
    <row r="6" spans="1:16" s="162" customFormat="1" ht="12" customHeight="1" thickBot="1">
      <c r="A6" s="163"/>
      <c r="B6" s="164" t="s">
        <v>103</v>
      </c>
      <c r="C6" s="164" t="s">
        <v>104</v>
      </c>
      <c r="D6" s="164" t="s">
        <v>105</v>
      </c>
      <c r="E6" s="164" t="s">
        <v>108</v>
      </c>
      <c r="F6" s="165"/>
      <c r="G6" s="166" t="s">
        <v>106</v>
      </c>
      <c r="H6" s="166" t="s">
        <v>104</v>
      </c>
      <c r="I6" s="166" t="s">
        <v>105</v>
      </c>
      <c r="J6" s="166" t="s">
        <v>110</v>
      </c>
      <c r="K6" s="166" t="s">
        <v>103</v>
      </c>
      <c r="L6" s="166" t="s">
        <v>107</v>
      </c>
      <c r="M6" s="166" t="s">
        <v>105</v>
      </c>
      <c r="N6" s="166" t="s">
        <v>108</v>
      </c>
      <c r="O6" s="167" t="s">
        <v>109</v>
      </c>
      <c r="P6" s="168" t="s">
        <v>108</v>
      </c>
    </row>
    <row r="7" spans="1:16" ht="12" hidden="1" customHeight="1" thickBot="1">
      <c r="A7" s="38"/>
      <c r="B7" s="125" t="s">
        <v>1</v>
      </c>
      <c r="C7" s="126"/>
      <c r="D7" s="39"/>
      <c r="E7" s="40"/>
      <c r="F7" s="41"/>
      <c r="G7" s="42"/>
      <c r="H7" s="43"/>
      <c r="I7" s="41"/>
      <c r="J7" s="44"/>
      <c r="K7" s="45"/>
      <c r="L7" s="46"/>
      <c r="M7" s="47"/>
      <c r="N7" s="48"/>
      <c r="O7" s="49"/>
      <c r="P7" s="50"/>
    </row>
    <row r="8" spans="1:16" s="36" customFormat="1" ht="18" customHeight="1">
      <c r="A8" s="194" t="s">
        <v>4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6"/>
    </row>
    <row r="9" spans="1:16" ht="12" customHeight="1">
      <c r="A9" s="64">
        <v>730</v>
      </c>
      <c r="B9" s="65"/>
      <c r="C9" s="65"/>
      <c r="D9" s="65"/>
      <c r="E9" s="65"/>
      <c r="F9" s="66"/>
      <c r="G9" s="66"/>
      <c r="H9" s="67"/>
      <c r="I9" s="67"/>
      <c r="J9" s="66"/>
      <c r="K9" s="68"/>
      <c r="L9" s="68"/>
      <c r="M9" s="68"/>
      <c r="N9" s="68"/>
      <c r="O9" s="69">
        <f>SUM(K9+L9+M9)</f>
        <v>0</v>
      </c>
      <c r="P9" s="6">
        <f>N9</f>
        <v>0</v>
      </c>
    </row>
    <row r="10" spans="1:16" ht="12" customHeight="1">
      <c r="A10" s="64">
        <v>731</v>
      </c>
      <c r="B10" s="9">
        <v>0</v>
      </c>
      <c r="C10" s="9" t="s">
        <v>3</v>
      </c>
      <c r="D10" s="9" t="s">
        <v>3</v>
      </c>
      <c r="E10" s="9">
        <v>0</v>
      </c>
      <c r="F10" s="9">
        <v>5</v>
      </c>
      <c r="G10" s="9">
        <f>SUM(B9+B10)*F10</f>
        <v>0</v>
      </c>
      <c r="H10" s="9">
        <v>0</v>
      </c>
      <c r="I10" s="9">
        <v>0</v>
      </c>
      <c r="J10" s="70">
        <f>SUM((E9+E10)*F10*1.3)</f>
        <v>0</v>
      </c>
      <c r="K10" s="10">
        <f t="shared" ref="K10:N25" si="0">G10</f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>SUM(K10+L10+M10)+O9</f>
        <v>0</v>
      </c>
      <c r="P10" s="11">
        <f>N10+P9</f>
        <v>0</v>
      </c>
    </row>
    <row r="11" spans="1:16" ht="12" customHeight="1">
      <c r="A11" s="64" t="s">
        <v>12</v>
      </c>
      <c r="B11" s="9">
        <v>0</v>
      </c>
      <c r="C11" s="9" t="s">
        <v>3</v>
      </c>
      <c r="D11" s="9" t="s">
        <v>3</v>
      </c>
      <c r="E11" s="9">
        <v>0</v>
      </c>
      <c r="F11" s="9">
        <v>5</v>
      </c>
      <c r="G11" s="9">
        <f>SUM(B10+B11)*F11</f>
        <v>0</v>
      </c>
      <c r="H11" s="9">
        <v>0</v>
      </c>
      <c r="I11" s="9">
        <v>0</v>
      </c>
      <c r="J11" s="70">
        <f t="shared" ref="J11:J74" si="1">SUM((E10+E11)*F11*1.3)</f>
        <v>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>SUM(K11+L11+M11)+O10</f>
        <v>0</v>
      </c>
      <c r="P11" s="11">
        <f>N11+P10</f>
        <v>0</v>
      </c>
    </row>
    <row r="12" spans="1:16" ht="12" customHeight="1">
      <c r="A12" s="64">
        <v>732</v>
      </c>
      <c r="B12" s="9">
        <v>0</v>
      </c>
      <c r="C12" s="9" t="s">
        <v>3</v>
      </c>
      <c r="D12" s="9" t="s">
        <v>3</v>
      </c>
      <c r="E12" s="9">
        <v>0</v>
      </c>
      <c r="F12" s="9">
        <v>5</v>
      </c>
      <c r="G12" s="9">
        <f t="shared" ref="G12:G53" si="2">SUM(B11+B12)*F12</f>
        <v>0</v>
      </c>
      <c r="H12" s="9">
        <v>0</v>
      </c>
      <c r="I12" s="9">
        <v>0</v>
      </c>
      <c r="J12" s="70">
        <f t="shared" si="1"/>
        <v>0</v>
      </c>
      <c r="K12" s="10">
        <f t="shared" si="0"/>
        <v>0</v>
      </c>
      <c r="L12" s="10">
        <f t="shared" si="0"/>
        <v>0</v>
      </c>
      <c r="M12" s="10">
        <f t="shared" si="0"/>
        <v>0</v>
      </c>
      <c r="N12" s="10">
        <f t="shared" si="0"/>
        <v>0</v>
      </c>
      <c r="O12" s="10">
        <f t="shared" ref="O12:O32" si="3">SUM(K12+L12+M12)+O11</f>
        <v>0</v>
      </c>
      <c r="P12" s="11">
        <f t="shared" ref="P12:P53" si="4">N12+P11</f>
        <v>0</v>
      </c>
    </row>
    <row r="13" spans="1:16" ht="12" customHeight="1">
      <c r="A13" s="64" t="s">
        <v>13</v>
      </c>
      <c r="B13" s="9">
        <v>0</v>
      </c>
      <c r="C13" s="9" t="s">
        <v>3</v>
      </c>
      <c r="D13" s="9" t="s">
        <v>3</v>
      </c>
      <c r="E13" s="9">
        <v>0</v>
      </c>
      <c r="F13" s="9">
        <v>5</v>
      </c>
      <c r="G13" s="9">
        <f t="shared" si="2"/>
        <v>0</v>
      </c>
      <c r="H13" s="9">
        <v>0</v>
      </c>
      <c r="I13" s="9">
        <v>0</v>
      </c>
      <c r="J13" s="70">
        <f t="shared" si="1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3"/>
        <v>0</v>
      </c>
      <c r="P13" s="11">
        <f t="shared" si="4"/>
        <v>0</v>
      </c>
    </row>
    <row r="14" spans="1:16" ht="12" customHeight="1">
      <c r="A14" s="64">
        <v>733</v>
      </c>
      <c r="B14" s="9">
        <v>16.88</v>
      </c>
      <c r="C14" s="9" t="s">
        <v>3</v>
      </c>
      <c r="D14" s="9" t="s">
        <v>3</v>
      </c>
      <c r="E14" s="9">
        <v>1.27</v>
      </c>
      <c r="F14" s="9">
        <v>5</v>
      </c>
      <c r="G14" s="9">
        <f t="shared" si="2"/>
        <v>84.399999999999991</v>
      </c>
      <c r="H14" s="9">
        <v>0</v>
      </c>
      <c r="I14" s="9">
        <v>0</v>
      </c>
      <c r="J14" s="70">
        <f t="shared" si="1"/>
        <v>8.254999999999999</v>
      </c>
      <c r="K14" s="10">
        <f t="shared" si="0"/>
        <v>84.399999999999991</v>
      </c>
      <c r="L14" s="10">
        <f t="shared" si="0"/>
        <v>0</v>
      </c>
      <c r="M14" s="10">
        <f t="shared" si="0"/>
        <v>0</v>
      </c>
      <c r="N14" s="10">
        <f t="shared" si="0"/>
        <v>8.254999999999999</v>
      </c>
      <c r="O14" s="10">
        <f t="shared" si="3"/>
        <v>84.399999999999991</v>
      </c>
      <c r="P14" s="11">
        <f t="shared" si="4"/>
        <v>8.254999999999999</v>
      </c>
    </row>
    <row r="15" spans="1:16" ht="12" customHeight="1">
      <c r="A15" s="64" t="s">
        <v>14</v>
      </c>
      <c r="B15" s="9">
        <v>16.875</v>
      </c>
      <c r="C15" s="9" t="s">
        <v>3</v>
      </c>
      <c r="D15" s="9" t="s">
        <v>3</v>
      </c>
      <c r="E15" s="9">
        <v>1.3540000000000001</v>
      </c>
      <c r="F15" s="9">
        <v>5</v>
      </c>
      <c r="G15" s="9">
        <f t="shared" si="2"/>
        <v>168.77499999999998</v>
      </c>
      <c r="H15" s="9">
        <v>0</v>
      </c>
      <c r="I15" s="9">
        <v>0</v>
      </c>
      <c r="J15" s="70">
        <f t="shared" si="1"/>
        <v>17.056000000000001</v>
      </c>
      <c r="K15" s="10">
        <f t="shared" si="0"/>
        <v>168.77499999999998</v>
      </c>
      <c r="L15" s="10">
        <f t="shared" si="0"/>
        <v>0</v>
      </c>
      <c r="M15" s="10">
        <f t="shared" si="0"/>
        <v>0</v>
      </c>
      <c r="N15" s="10">
        <f t="shared" si="0"/>
        <v>17.056000000000001</v>
      </c>
      <c r="O15" s="10">
        <f t="shared" si="3"/>
        <v>253.17499999999995</v>
      </c>
      <c r="P15" s="11">
        <f t="shared" si="4"/>
        <v>25.311</v>
      </c>
    </row>
    <row r="16" spans="1:16" ht="12" customHeight="1">
      <c r="A16" s="64">
        <v>734</v>
      </c>
      <c r="B16" s="9">
        <v>16.972000000000001</v>
      </c>
      <c r="C16" s="9" t="s">
        <v>3</v>
      </c>
      <c r="D16" s="9" t="s">
        <v>3</v>
      </c>
      <c r="E16" s="9">
        <v>1.337</v>
      </c>
      <c r="F16" s="9">
        <v>5</v>
      </c>
      <c r="G16" s="9">
        <f t="shared" si="2"/>
        <v>169.23500000000001</v>
      </c>
      <c r="H16" s="9">
        <v>0</v>
      </c>
      <c r="I16" s="9">
        <v>0</v>
      </c>
      <c r="J16" s="70">
        <f t="shared" si="1"/>
        <v>17.491499999999998</v>
      </c>
      <c r="K16" s="10">
        <f t="shared" si="0"/>
        <v>169.23500000000001</v>
      </c>
      <c r="L16" s="10">
        <f t="shared" si="0"/>
        <v>0</v>
      </c>
      <c r="M16" s="10">
        <f t="shared" si="0"/>
        <v>0</v>
      </c>
      <c r="N16" s="10">
        <f t="shared" si="0"/>
        <v>17.491499999999998</v>
      </c>
      <c r="O16" s="10">
        <f t="shared" si="3"/>
        <v>422.40999999999997</v>
      </c>
      <c r="P16" s="11">
        <f t="shared" si="4"/>
        <v>42.802499999999995</v>
      </c>
    </row>
    <row r="17" spans="1:16" ht="12" customHeight="1">
      <c r="A17" s="64" t="s">
        <v>15</v>
      </c>
      <c r="B17" s="9">
        <v>17.07</v>
      </c>
      <c r="C17" s="9" t="s">
        <v>3</v>
      </c>
      <c r="D17" s="9" t="s">
        <v>3</v>
      </c>
      <c r="E17" s="9">
        <v>1.206</v>
      </c>
      <c r="F17" s="9">
        <v>5</v>
      </c>
      <c r="G17" s="9">
        <f t="shared" si="2"/>
        <v>170.21</v>
      </c>
      <c r="H17" s="9">
        <v>0</v>
      </c>
      <c r="I17" s="9">
        <v>0</v>
      </c>
      <c r="J17" s="70">
        <f t="shared" si="1"/>
        <v>16.529499999999999</v>
      </c>
      <c r="K17" s="10">
        <f t="shared" si="0"/>
        <v>170.21</v>
      </c>
      <c r="L17" s="10">
        <f t="shared" si="0"/>
        <v>0</v>
      </c>
      <c r="M17" s="10">
        <f t="shared" si="0"/>
        <v>0</v>
      </c>
      <c r="N17" s="10">
        <f t="shared" si="0"/>
        <v>16.529499999999999</v>
      </c>
      <c r="O17" s="10">
        <f t="shared" si="3"/>
        <v>592.62</v>
      </c>
      <c r="P17" s="11">
        <f t="shared" si="4"/>
        <v>59.331999999999994</v>
      </c>
    </row>
    <row r="18" spans="1:16" ht="12" customHeight="1">
      <c r="A18" s="64">
        <v>735</v>
      </c>
      <c r="B18" s="9">
        <v>17.120999999999999</v>
      </c>
      <c r="C18" s="9" t="s">
        <v>3</v>
      </c>
      <c r="D18" s="9" t="s">
        <v>3</v>
      </c>
      <c r="E18" s="9">
        <v>1.1679999999999999</v>
      </c>
      <c r="F18" s="9">
        <v>5</v>
      </c>
      <c r="G18" s="9">
        <f t="shared" si="2"/>
        <v>170.95500000000001</v>
      </c>
      <c r="H18" s="9">
        <v>0</v>
      </c>
      <c r="I18" s="9">
        <v>0</v>
      </c>
      <c r="J18" s="70">
        <f t="shared" si="1"/>
        <v>15.430999999999997</v>
      </c>
      <c r="K18" s="10">
        <f t="shared" si="0"/>
        <v>170.95500000000001</v>
      </c>
      <c r="L18" s="10">
        <f t="shared" si="0"/>
        <v>0</v>
      </c>
      <c r="M18" s="10">
        <f t="shared" si="0"/>
        <v>0</v>
      </c>
      <c r="N18" s="10">
        <f t="shared" si="0"/>
        <v>15.430999999999997</v>
      </c>
      <c r="O18" s="10">
        <f t="shared" si="3"/>
        <v>763.57500000000005</v>
      </c>
      <c r="P18" s="11">
        <f t="shared" si="4"/>
        <v>74.762999999999991</v>
      </c>
    </row>
    <row r="19" spans="1:16" ht="12" customHeight="1">
      <c r="A19" s="64" t="s">
        <v>16</v>
      </c>
      <c r="B19" s="9">
        <v>17.536999999999999</v>
      </c>
      <c r="C19" s="9" t="s">
        <v>3</v>
      </c>
      <c r="D19" s="9" t="s">
        <v>3</v>
      </c>
      <c r="E19" s="9">
        <v>0.93300000000000005</v>
      </c>
      <c r="F19" s="9">
        <v>5</v>
      </c>
      <c r="G19" s="9">
        <f t="shared" si="2"/>
        <v>173.29000000000002</v>
      </c>
      <c r="H19" s="9">
        <v>0</v>
      </c>
      <c r="I19" s="9">
        <v>0</v>
      </c>
      <c r="J19" s="70">
        <f t="shared" si="1"/>
        <v>13.656499999999999</v>
      </c>
      <c r="K19" s="10">
        <f t="shared" si="0"/>
        <v>173.29000000000002</v>
      </c>
      <c r="L19" s="10">
        <f t="shared" si="0"/>
        <v>0</v>
      </c>
      <c r="M19" s="10">
        <f t="shared" si="0"/>
        <v>0</v>
      </c>
      <c r="N19" s="10">
        <f t="shared" si="0"/>
        <v>13.656499999999999</v>
      </c>
      <c r="O19" s="10">
        <f t="shared" si="3"/>
        <v>936.86500000000001</v>
      </c>
      <c r="P19" s="11">
        <f t="shared" si="4"/>
        <v>88.419499999999985</v>
      </c>
    </row>
    <row r="20" spans="1:16" ht="12" customHeight="1">
      <c r="A20" s="64">
        <v>736</v>
      </c>
      <c r="B20" s="9">
        <v>17.744</v>
      </c>
      <c r="C20" s="9" t="s">
        <v>3</v>
      </c>
      <c r="D20" s="9" t="s">
        <v>3</v>
      </c>
      <c r="E20" s="9">
        <v>0.82899999999999996</v>
      </c>
      <c r="F20" s="9">
        <v>5</v>
      </c>
      <c r="G20" s="9">
        <f t="shared" si="2"/>
        <v>176.405</v>
      </c>
      <c r="H20" s="9">
        <v>0</v>
      </c>
      <c r="I20" s="9">
        <v>0</v>
      </c>
      <c r="J20" s="70">
        <f t="shared" si="1"/>
        <v>11.453000000000001</v>
      </c>
      <c r="K20" s="10">
        <f t="shared" si="0"/>
        <v>176.405</v>
      </c>
      <c r="L20" s="10">
        <f t="shared" si="0"/>
        <v>0</v>
      </c>
      <c r="M20" s="10">
        <f t="shared" si="0"/>
        <v>0</v>
      </c>
      <c r="N20" s="10">
        <f t="shared" si="0"/>
        <v>11.453000000000001</v>
      </c>
      <c r="O20" s="10">
        <f t="shared" si="3"/>
        <v>1113.27</v>
      </c>
      <c r="P20" s="11">
        <f t="shared" si="4"/>
        <v>99.872499999999988</v>
      </c>
    </row>
    <row r="21" spans="1:16" ht="12" customHeight="1">
      <c r="A21" s="64" t="s">
        <v>17</v>
      </c>
      <c r="B21" s="9">
        <v>18.145</v>
      </c>
      <c r="C21" s="9" t="s">
        <v>3</v>
      </c>
      <c r="D21" s="9" t="s">
        <v>3</v>
      </c>
      <c r="E21" s="9">
        <v>0.60799999999999998</v>
      </c>
      <c r="F21" s="9">
        <v>5</v>
      </c>
      <c r="G21" s="9">
        <f t="shared" si="2"/>
        <v>179.44499999999999</v>
      </c>
      <c r="H21" s="9">
        <v>0</v>
      </c>
      <c r="I21" s="9">
        <v>0</v>
      </c>
      <c r="J21" s="70">
        <f t="shared" si="1"/>
        <v>9.3404999999999987</v>
      </c>
      <c r="K21" s="10">
        <f t="shared" si="0"/>
        <v>179.44499999999999</v>
      </c>
      <c r="L21" s="10">
        <f t="shared" si="0"/>
        <v>0</v>
      </c>
      <c r="M21" s="10">
        <f t="shared" si="0"/>
        <v>0</v>
      </c>
      <c r="N21" s="10">
        <f t="shared" si="0"/>
        <v>9.3404999999999987</v>
      </c>
      <c r="O21" s="10">
        <f t="shared" si="3"/>
        <v>1292.7149999999999</v>
      </c>
      <c r="P21" s="11">
        <f t="shared" si="4"/>
        <v>109.21299999999999</v>
      </c>
    </row>
    <row r="22" spans="1:16" ht="12" customHeight="1">
      <c r="A22" s="64">
        <v>737</v>
      </c>
      <c r="B22" s="9">
        <v>18.337</v>
      </c>
      <c r="C22" s="9" t="s">
        <v>3</v>
      </c>
      <c r="D22" s="9" t="s">
        <v>3</v>
      </c>
      <c r="E22" s="9">
        <v>0.52400000000000002</v>
      </c>
      <c r="F22" s="9">
        <v>5</v>
      </c>
      <c r="G22" s="9">
        <f t="shared" si="2"/>
        <v>182.41</v>
      </c>
      <c r="H22" s="9">
        <v>0</v>
      </c>
      <c r="I22" s="9">
        <v>0</v>
      </c>
      <c r="J22" s="70">
        <f t="shared" si="1"/>
        <v>7.3580000000000005</v>
      </c>
      <c r="K22" s="10">
        <f t="shared" si="0"/>
        <v>182.41</v>
      </c>
      <c r="L22" s="10">
        <f t="shared" si="0"/>
        <v>0</v>
      </c>
      <c r="M22" s="10">
        <f t="shared" si="0"/>
        <v>0</v>
      </c>
      <c r="N22" s="10">
        <f t="shared" si="0"/>
        <v>7.3580000000000005</v>
      </c>
      <c r="O22" s="10">
        <f t="shared" si="3"/>
        <v>1475.125</v>
      </c>
      <c r="P22" s="11">
        <f t="shared" si="4"/>
        <v>116.571</v>
      </c>
    </row>
    <row r="23" spans="1:16" ht="12" customHeight="1">
      <c r="A23" s="64" t="s">
        <v>18</v>
      </c>
      <c r="B23" s="9">
        <v>18.408999999999999</v>
      </c>
      <c r="C23" s="9" t="s">
        <v>3</v>
      </c>
      <c r="D23" s="9" t="s">
        <v>3</v>
      </c>
      <c r="E23" s="9">
        <v>0.502</v>
      </c>
      <c r="F23" s="9">
        <v>5</v>
      </c>
      <c r="G23" s="9">
        <f t="shared" si="2"/>
        <v>183.72999999999996</v>
      </c>
      <c r="H23" s="9">
        <v>0</v>
      </c>
      <c r="I23" s="9">
        <v>0</v>
      </c>
      <c r="J23" s="70">
        <f t="shared" si="1"/>
        <v>6.6690000000000005</v>
      </c>
      <c r="K23" s="10">
        <f t="shared" si="0"/>
        <v>183.72999999999996</v>
      </c>
      <c r="L23" s="10">
        <f t="shared" si="0"/>
        <v>0</v>
      </c>
      <c r="M23" s="10">
        <f t="shared" si="0"/>
        <v>0</v>
      </c>
      <c r="N23" s="10">
        <f t="shared" si="0"/>
        <v>6.6690000000000005</v>
      </c>
      <c r="O23" s="10">
        <f t="shared" si="3"/>
        <v>1658.855</v>
      </c>
      <c r="P23" s="11">
        <f t="shared" si="4"/>
        <v>123.24</v>
      </c>
    </row>
    <row r="24" spans="1:16" ht="12" customHeight="1">
      <c r="A24" s="64">
        <v>738</v>
      </c>
      <c r="B24" s="9">
        <v>18.234000000000002</v>
      </c>
      <c r="C24" s="9" t="s">
        <v>3</v>
      </c>
      <c r="D24" s="9" t="s">
        <v>3</v>
      </c>
      <c r="E24" s="9">
        <v>0.59699999999999998</v>
      </c>
      <c r="F24" s="9">
        <v>5</v>
      </c>
      <c r="G24" s="9">
        <f t="shared" si="2"/>
        <v>183.215</v>
      </c>
      <c r="H24" s="9">
        <v>0</v>
      </c>
      <c r="I24" s="9">
        <v>0</v>
      </c>
      <c r="J24" s="70">
        <f t="shared" si="1"/>
        <v>7.1435000000000004</v>
      </c>
      <c r="K24" s="10">
        <f t="shared" si="0"/>
        <v>183.215</v>
      </c>
      <c r="L24" s="10">
        <f t="shared" si="0"/>
        <v>0</v>
      </c>
      <c r="M24" s="10">
        <f t="shared" si="0"/>
        <v>0</v>
      </c>
      <c r="N24" s="10">
        <f t="shared" si="0"/>
        <v>7.1435000000000004</v>
      </c>
      <c r="O24" s="10">
        <f t="shared" si="3"/>
        <v>1842.07</v>
      </c>
      <c r="P24" s="11">
        <f t="shared" si="4"/>
        <v>130.3835</v>
      </c>
    </row>
    <row r="25" spans="1:16" ht="12" customHeight="1">
      <c r="A25" s="64" t="s">
        <v>19</v>
      </c>
      <c r="B25" s="9">
        <v>17.734000000000002</v>
      </c>
      <c r="C25" s="9" t="s">
        <v>3</v>
      </c>
      <c r="D25" s="9" t="s">
        <v>3</v>
      </c>
      <c r="E25" s="9">
        <v>0.85399999999999998</v>
      </c>
      <c r="F25" s="9">
        <v>5</v>
      </c>
      <c r="G25" s="9">
        <f t="shared" si="2"/>
        <v>179.84000000000003</v>
      </c>
      <c r="H25" s="9">
        <v>0</v>
      </c>
      <c r="I25" s="9">
        <v>0</v>
      </c>
      <c r="J25" s="70">
        <f t="shared" si="1"/>
        <v>9.4315000000000015</v>
      </c>
      <c r="K25" s="10">
        <f t="shared" si="0"/>
        <v>179.84000000000003</v>
      </c>
      <c r="L25" s="10">
        <f t="shared" si="0"/>
        <v>0</v>
      </c>
      <c r="M25" s="10">
        <f t="shared" si="0"/>
        <v>0</v>
      </c>
      <c r="N25" s="10">
        <f t="shared" si="0"/>
        <v>9.4315000000000015</v>
      </c>
      <c r="O25" s="10">
        <f t="shared" si="3"/>
        <v>2021.9099999999999</v>
      </c>
      <c r="P25" s="11">
        <f t="shared" si="4"/>
        <v>139.815</v>
      </c>
    </row>
    <row r="26" spans="1:16" ht="12" customHeight="1">
      <c r="A26" s="64">
        <v>739</v>
      </c>
      <c r="B26" s="9">
        <v>17.146999999999998</v>
      </c>
      <c r="C26" s="9" t="s">
        <v>3</v>
      </c>
      <c r="D26" s="9" t="s">
        <v>3</v>
      </c>
      <c r="E26" s="9">
        <v>1.151</v>
      </c>
      <c r="F26" s="9">
        <v>5</v>
      </c>
      <c r="G26" s="9">
        <f t="shared" si="2"/>
        <v>174.405</v>
      </c>
      <c r="H26" s="9">
        <v>0</v>
      </c>
      <c r="I26" s="9">
        <v>0</v>
      </c>
      <c r="J26" s="70">
        <f t="shared" si="1"/>
        <v>13.032499999999999</v>
      </c>
      <c r="K26" s="10">
        <f t="shared" ref="K26:N47" si="5">G26</f>
        <v>174.405</v>
      </c>
      <c r="L26" s="10">
        <f t="shared" si="5"/>
        <v>0</v>
      </c>
      <c r="M26" s="10">
        <f t="shared" si="5"/>
        <v>0</v>
      </c>
      <c r="N26" s="10">
        <f t="shared" si="5"/>
        <v>13.032499999999999</v>
      </c>
      <c r="O26" s="10">
        <f t="shared" si="3"/>
        <v>2196.3150000000001</v>
      </c>
      <c r="P26" s="11">
        <f t="shared" si="4"/>
        <v>152.8475</v>
      </c>
    </row>
    <row r="27" spans="1:16" ht="12" customHeight="1">
      <c r="A27" s="64" t="s">
        <v>20</v>
      </c>
      <c r="B27" s="9">
        <v>16.600000000000001</v>
      </c>
      <c r="C27" s="9" t="s">
        <v>3</v>
      </c>
      <c r="D27" s="9" t="s">
        <v>3</v>
      </c>
      <c r="E27" s="9">
        <v>1.4690000000000001</v>
      </c>
      <c r="F27" s="9">
        <v>5</v>
      </c>
      <c r="G27" s="9">
        <f t="shared" si="2"/>
        <v>168.73500000000001</v>
      </c>
      <c r="H27" s="9">
        <v>0</v>
      </c>
      <c r="I27" s="9">
        <v>0</v>
      </c>
      <c r="J27" s="70">
        <f t="shared" si="1"/>
        <v>17.03</v>
      </c>
      <c r="K27" s="10">
        <f t="shared" si="5"/>
        <v>168.73500000000001</v>
      </c>
      <c r="L27" s="10">
        <f t="shared" si="5"/>
        <v>0</v>
      </c>
      <c r="M27" s="10">
        <f t="shared" si="5"/>
        <v>0</v>
      </c>
      <c r="N27" s="10">
        <f t="shared" si="5"/>
        <v>17.03</v>
      </c>
      <c r="O27" s="10">
        <f t="shared" si="3"/>
        <v>2365.0500000000002</v>
      </c>
      <c r="P27" s="11">
        <f t="shared" si="4"/>
        <v>169.8775</v>
      </c>
    </row>
    <row r="28" spans="1:16" ht="12" customHeight="1">
      <c r="A28" s="64">
        <v>740</v>
      </c>
      <c r="B28" s="9">
        <v>16.173999999999999</v>
      </c>
      <c r="C28" s="9" t="s">
        <v>3</v>
      </c>
      <c r="D28" s="9" t="s">
        <v>3</v>
      </c>
      <c r="E28" s="9">
        <v>1.7509999999999999</v>
      </c>
      <c r="F28" s="9">
        <v>5</v>
      </c>
      <c r="G28" s="9">
        <f t="shared" si="2"/>
        <v>163.87</v>
      </c>
      <c r="H28" s="9">
        <v>0</v>
      </c>
      <c r="I28" s="9">
        <v>0</v>
      </c>
      <c r="J28" s="70">
        <f t="shared" si="1"/>
        <v>20.93</v>
      </c>
      <c r="K28" s="10">
        <f t="shared" si="5"/>
        <v>163.87</v>
      </c>
      <c r="L28" s="10">
        <f t="shared" si="5"/>
        <v>0</v>
      </c>
      <c r="M28" s="10">
        <f t="shared" si="5"/>
        <v>0</v>
      </c>
      <c r="N28" s="10">
        <f t="shared" si="5"/>
        <v>20.93</v>
      </c>
      <c r="O28" s="10">
        <f t="shared" si="3"/>
        <v>2528.92</v>
      </c>
      <c r="P28" s="11">
        <f t="shared" si="4"/>
        <v>190.8075</v>
      </c>
    </row>
    <row r="29" spans="1:16" ht="12" customHeight="1">
      <c r="A29" s="64" t="s">
        <v>21</v>
      </c>
      <c r="B29" s="9">
        <v>15.738</v>
      </c>
      <c r="C29" s="9" t="s">
        <v>3</v>
      </c>
      <c r="D29" s="9" t="s">
        <v>3</v>
      </c>
      <c r="E29" s="9">
        <v>1.9930000000000001</v>
      </c>
      <c r="F29" s="9">
        <v>5</v>
      </c>
      <c r="G29" s="9">
        <f t="shared" si="2"/>
        <v>159.56</v>
      </c>
      <c r="H29" s="9">
        <v>0</v>
      </c>
      <c r="I29" s="9">
        <v>0</v>
      </c>
      <c r="J29" s="70">
        <f t="shared" si="1"/>
        <v>24.335999999999999</v>
      </c>
      <c r="K29" s="10">
        <f t="shared" si="5"/>
        <v>159.56</v>
      </c>
      <c r="L29" s="10">
        <f t="shared" si="5"/>
        <v>0</v>
      </c>
      <c r="M29" s="10">
        <f t="shared" si="5"/>
        <v>0</v>
      </c>
      <c r="N29" s="10">
        <f t="shared" si="5"/>
        <v>24.335999999999999</v>
      </c>
      <c r="O29" s="10">
        <f t="shared" si="3"/>
        <v>2688.48</v>
      </c>
      <c r="P29" s="11">
        <f t="shared" si="4"/>
        <v>215.14350000000002</v>
      </c>
    </row>
    <row r="30" spans="1:16" ht="12" customHeight="1">
      <c r="A30" s="64">
        <v>741</v>
      </c>
      <c r="B30" s="9">
        <v>15.467000000000001</v>
      </c>
      <c r="C30" s="9" t="s">
        <v>3</v>
      </c>
      <c r="D30" s="9" t="s">
        <v>3</v>
      </c>
      <c r="E30" s="9">
        <v>2.177</v>
      </c>
      <c r="F30" s="9">
        <v>5</v>
      </c>
      <c r="G30" s="9">
        <v>0</v>
      </c>
      <c r="H30" s="9">
        <v>0</v>
      </c>
      <c r="I30" s="9">
        <v>0</v>
      </c>
      <c r="J30" s="70">
        <f t="shared" si="1"/>
        <v>27.105000000000004</v>
      </c>
      <c r="K30" s="10">
        <f t="shared" si="5"/>
        <v>0</v>
      </c>
      <c r="L30" s="10">
        <f t="shared" si="5"/>
        <v>0</v>
      </c>
      <c r="M30" s="10">
        <f t="shared" si="5"/>
        <v>0</v>
      </c>
      <c r="N30" s="10">
        <f t="shared" si="5"/>
        <v>27.105000000000004</v>
      </c>
      <c r="O30" s="10">
        <f t="shared" si="3"/>
        <v>2688.48</v>
      </c>
      <c r="P30" s="11">
        <f t="shared" si="4"/>
        <v>242.24850000000004</v>
      </c>
    </row>
    <row r="31" spans="1:16" ht="12" customHeight="1">
      <c r="A31" s="64" t="s">
        <v>22</v>
      </c>
      <c r="B31" s="9">
        <v>15.349</v>
      </c>
      <c r="C31" s="9" t="s">
        <v>3</v>
      </c>
      <c r="D31" s="9" t="s">
        <v>3</v>
      </c>
      <c r="E31" s="9">
        <v>2.2120000000000002</v>
      </c>
      <c r="F31" s="9">
        <v>5</v>
      </c>
      <c r="G31" s="9">
        <v>0</v>
      </c>
      <c r="H31" s="9">
        <v>0</v>
      </c>
      <c r="I31" s="9">
        <v>0</v>
      </c>
      <c r="J31" s="70">
        <f t="shared" si="1"/>
        <v>28.528500000000001</v>
      </c>
      <c r="K31" s="10">
        <f t="shared" si="5"/>
        <v>0</v>
      </c>
      <c r="L31" s="10">
        <f t="shared" si="5"/>
        <v>0</v>
      </c>
      <c r="M31" s="10">
        <f t="shared" si="5"/>
        <v>0</v>
      </c>
      <c r="N31" s="10">
        <f t="shared" si="5"/>
        <v>28.528500000000001</v>
      </c>
      <c r="O31" s="10">
        <f t="shared" si="3"/>
        <v>2688.48</v>
      </c>
      <c r="P31" s="11">
        <f t="shared" si="4"/>
        <v>270.77700000000004</v>
      </c>
    </row>
    <row r="32" spans="1:16" ht="12" customHeight="1">
      <c r="A32" s="64">
        <v>742</v>
      </c>
      <c r="B32" s="9">
        <v>15.11</v>
      </c>
      <c r="C32" s="9" t="s">
        <v>3</v>
      </c>
      <c r="D32" s="9" t="s">
        <v>3</v>
      </c>
      <c r="E32" s="9">
        <v>2.306</v>
      </c>
      <c r="F32" s="9">
        <v>5</v>
      </c>
      <c r="G32" s="9">
        <v>0</v>
      </c>
      <c r="H32" s="9">
        <v>0</v>
      </c>
      <c r="I32" s="9">
        <v>0</v>
      </c>
      <c r="J32" s="70">
        <f t="shared" si="1"/>
        <v>29.367000000000004</v>
      </c>
      <c r="K32" s="10">
        <f t="shared" si="5"/>
        <v>0</v>
      </c>
      <c r="L32" s="10">
        <f t="shared" si="5"/>
        <v>0</v>
      </c>
      <c r="M32" s="10">
        <f t="shared" si="5"/>
        <v>0</v>
      </c>
      <c r="N32" s="10">
        <f t="shared" si="5"/>
        <v>29.367000000000004</v>
      </c>
      <c r="O32" s="10">
        <f t="shared" si="3"/>
        <v>2688.48</v>
      </c>
      <c r="P32" s="11">
        <f t="shared" si="4"/>
        <v>300.14400000000006</v>
      </c>
    </row>
    <row r="33" spans="1:16" ht="12" customHeight="1">
      <c r="A33" s="64" t="s">
        <v>23</v>
      </c>
      <c r="B33" s="9">
        <v>15.058</v>
      </c>
      <c r="C33" s="9" t="s">
        <v>3</v>
      </c>
      <c r="D33" s="9" t="s">
        <v>3</v>
      </c>
      <c r="E33" s="9">
        <v>2.351</v>
      </c>
      <c r="F33" s="9">
        <v>5</v>
      </c>
      <c r="G33" s="9">
        <v>0</v>
      </c>
      <c r="H33" s="9">
        <v>0</v>
      </c>
      <c r="I33" s="9">
        <v>0</v>
      </c>
      <c r="J33" s="70">
        <f t="shared" si="1"/>
        <v>30.270500000000002</v>
      </c>
      <c r="K33" s="10">
        <f t="shared" si="5"/>
        <v>0</v>
      </c>
      <c r="L33" s="10">
        <f t="shared" si="5"/>
        <v>0</v>
      </c>
      <c r="M33" s="10">
        <f t="shared" si="5"/>
        <v>0</v>
      </c>
      <c r="N33" s="10">
        <f t="shared" si="5"/>
        <v>30.270500000000002</v>
      </c>
      <c r="O33" s="10">
        <f>SUM(K33+L33+M33)+O32</f>
        <v>2688.48</v>
      </c>
      <c r="P33" s="11">
        <f t="shared" si="4"/>
        <v>330.41450000000009</v>
      </c>
    </row>
    <row r="34" spans="1:16" ht="12" customHeight="1">
      <c r="A34" s="64">
        <v>743</v>
      </c>
      <c r="B34" s="9">
        <v>15.154</v>
      </c>
      <c r="C34" s="9" t="s">
        <v>3</v>
      </c>
      <c r="D34" s="9" t="s">
        <v>3</v>
      </c>
      <c r="E34" s="9">
        <v>2.3359999999999999</v>
      </c>
      <c r="F34" s="9">
        <v>5</v>
      </c>
      <c r="G34" s="9">
        <f>B34*F34</f>
        <v>75.77</v>
      </c>
      <c r="H34" s="9">
        <v>0</v>
      </c>
      <c r="I34" s="9">
        <v>0</v>
      </c>
      <c r="J34" s="70">
        <f t="shared" si="1"/>
        <v>30.465499999999995</v>
      </c>
      <c r="K34" s="10">
        <f t="shared" si="5"/>
        <v>75.77</v>
      </c>
      <c r="L34" s="10">
        <f t="shared" si="5"/>
        <v>0</v>
      </c>
      <c r="M34" s="10">
        <f t="shared" si="5"/>
        <v>0</v>
      </c>
      <c r="N34" s="10">
        <f t="shared" si="5"/>
        <v>30.465499999999995</v>
      </c>
      <c r="O34" s="10">
        <f t="shared" ref="O34:O53" si="6">SUM(K34+L34+M34)+O33</f>
        <v>2764.25</v>
      </c>
      <c r="P34" s="11">
        <f t="shared" si="4"/>
        <v>360.88000000000011</v>
      </c>
    </row>
    <row r="35" spans="1:16" ht="12" customHeight="1">
      <c r="A35" s="64" t="s">
        <v>24</v>
      </c>
      <c r="B35" s="9">
        <v>15.013</v>
      </c>
      <c r="C35" s="9" t="s">
        <v>3</v>
      </c>
      <c r="D35" s="9" t="s">
        <v>3</v>
      </c>
      <c r="E35" s="9">
        <v>2.3260000000000001</v>
      </c>
      <c r="F35" s="9">
        <v>5</v>
      </c>
      <c r="G35" s="9">
        <f t="shared" si="2"/>
        <v>150.83500000000001</v>
      </c>
      <c r="H35" s="9">
        <v>0</v>
      </c>
      <c r="I35" s="9">
        <v>0</v>
      </c>
      <c r="J35" s="70">
        <f t="shared" si="1"/>
        <v>30.303000000000001</v>
      </c>
      <c r="K35" s="10">
        <f t="shared" si="5"/>
        <v>150.83500000000001</v>
      </c>
      <c r="L35" s="10">
        <f t="shared" si="5"/>
        <v>0</v>
      </c>
      <c r="M35" s="10">
        <f t="shared" si="5"/>
        <v>0</v>
      </c>
      <c r="N35" s="10">
        <f t="shared" si="5"/>
        <v>30.303000000000001</v>
      </c>
      <c r="O35" s="10">
        <f t="shared" si="6"/>
        <v>2915.085</v>
      </c>
      <c r="P35" s="11">
        <f t="shared" si="4"/>
        <v>391.18300000000011</v>
      </c>
    </row>
    <row r="36" spans="1:16" ht="12" customHeight="1">
      <c r="A36" s="64">
        <v>744</v>
      </c>
      <c r="B36" s="129" t="s">
        <v>48</v>
      </c>
      <c r="C36" s="71"/>
      <c r="D36" s="71"/>
      <c r="E36" s="127"/>
      <c r="F36" s="9">
        <v>5</v>
      </c>
      <c r="G36" s="9">
        <f>SUM(B35+0)*F36</f>
        <v>75.064999999999998</v>
      </c>
      <c r="H36" s="9">
        <v>0</v>
      </c>
      <c r="I36" s="9">
        <v>0</v>
      </c>
      <c r="J36" s="70">
        <f t="shared" si="1"/>
        <v>15.119000000000002</v>
      </c>
      <c r="K36" s="10">
        <f t="shared" si="5"/>
        <v>75.064999999999998</v>
      </c>
      <c r="L36" s="10">
        <f t="shared" si="5"/>
        <v>0</v>
      </c>
      <c r="M36" s="10">
        <f t="shared" si="5"/>
        <v>0</v>
      </c>
      <c r="N36" s="10">
        <f t="shared" si="5"/>
        <v>15.119000000000002</v>
      </c>
      <c r="O36" s="10">
        <f t="shared" si="6"/>
        <v>2990.15</v>
      </c>
      <c r="P36" s="11">
        <f t="shared" si="4"/>
        <v>406.30200000000013</v>
      </c>
    </row>
    <row r="37" spans="1:16" ht="12" customHeight="1">
      <c r="A37" s="64" t="s">
        <v>25</v>
      </c>
      <c r="B37" s="130"/>
      <c r="C37" s="71"/>
      <c r="D37" s="71"/>
      <c r="E37" s="128"/>
      <c r="F37" s="9">
        <v>5</v>
      </c>
      <c r="G37" s="9">
        <f>SUM(0)*F37</f>
        <v>0</v>
      </c>
      <c r="H37" s="9">
        <v>0</v>
      </c>
      <c r="I37" s="9">
        <v>0</v>
      </c>
      <c r="J37" s="70">
        <f t="shared" si="1"/>
        <v>0</v>
      </c>
      <c r="K37" s="10">
        <f t="shared" si="5"/>
        <v>0</v>
      </c>
      <c r="L37" s="10">
        <f t="shared" si="5"/>
        <v>0</v>
      </c>
      <c r="M37" s="10">
        <f t="shared" si="5"/>
        <v>0</v>
      </c>
      <c r="N37" s="10">
        <f t="shared" si="5"/>
        <v>0</v>
      </c>
      <c r="O37" s="10">
        <f t="shared" si="6"/>
        <v>2990.15</v>
      </c>
      <c r="P37" s="11">
        <f t="shared" si="4"/>
        <v>406.30200000000013</v>
      </c>
    </row>
    <row r="38" spans="1:16" ht="12" customHeight="1">
      <c r="A38" s="64">
        <v>745</v>
      </c>
      <c r="B38" s="130"/>
      <c r="C38" s="71"/>
      <c r="D38" s="71"/>
      <c r="E38" s="128"/>
      <c r="F38" s="9">
        <v>5</v>
      </c>
      <c r="G38" s="9">
        <f t="shared" si="2"/>
        <v>0</v>
      </c>
      <c r="H38" s="9">
        <v>0</v>
      </c>
      <c r="I38" s="9">
        <v>0</v>
      </c>
      <c r="J38" s="70">
        <f t="shared" si="1"/>
        <v>0</v>
      </c>
      <c r="K38" s="10">
        <f t="shared" si="5"/>
        <v>0</v>
      </c>
      <c r="L38" s="10">
        <f t="shared" si="5"/>
        <v>0</v>
      </c>
      <c r="M38" s="10">
        <f t="shared" si="5"/>
        <v>0</v>
      </c>
      <c r="N38" s="10">
        <f t="shared" si="5"/>
        <v>0</v>
      </c>
      <c r="O38" s="10">
        <f t="shared" si="6"/>
        <v>2990.15</v>
      </c>
      <c r="P38" s="11">
        <f t="shared" si="4"/>
        <v>406.30200000000013</v>
      </c>
    </row>
    <row r="39" spans="1:16" ht="12" customHeight="1">
      <c r="A39" s="64" t="s">
        <v>26</v>
      </c>
      <c r="B39" s="130"/>
      <c r="C39" s="71"/>
      <c r="D39" s="71"/>
      <c r="E39" s="128"/>
      <c r="F39" s="9">
        <v>5</v>
      </c>
      <c r="G39" s="9">
        <f t="shared" si="2"/>
        <v>0</v>
      </c>
      <c r="H39" s="9">
        <v>0</v>
      </c>
      <c r="I39" s="9">
        <v>0</v>
      </c>
      <c r="J39" s="70">
        <f t="shared" si="1"/>
        <v>0</v>
      </c>
      <c r="K39" s="10">
        <f t="shared" si="5"/>
        <v>0</v>
      </c>
      <c r="L39" s="10">
        <f t="shared" si="5"/>
        <v>0</v>
      </c>
      <c r="M39" s="10">
        <f t="shared" si="5"/>
        <v>0</v>
      </c>
      <c r="N39" s="10">
        <f t="shared" si="5"/>
        <v>0</v>
      </c>
      <c r="O39" s="10">
        <f t="shared" si="6"/>
        <v>2990.15</v>
      </c>
      <c r="P39" s="11">
        <f t="shared" si="4"/>
        <v>406.30200000000013</v>
      </c>
    </row>
    <row r="40" spans="1:16" ht="12" customHeight="1">
      <c r="A40" s="64">
        <v>746</v>
      </c>
      <c r="B40" s="130"/>
      <c r="C40" s="71"/>
      <c r="D40" s="71"/>
      <c r="E40" s="128"/>
      <c r="F40" s="9">
        <v>5</v>
      </c>
      <c r="G40" s="9">
        <f t="shared" si="2"/>
        <v>0</v>
      </c>
      <c r="H40" s="9">
        <v>0</v>
      </c>
      <c r="I40" s="9">
        <v>0</v>
      </c>
      <c r="J40" s="70">
        <f t="shared" si="1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6"/>
        <v>2990.15</v>
      </c>
      <c r="P40" s="11">
        <f t="shared" si="4"/>
        <v>406.30200000000013</v>
      </c>
    </row>
    <row r="41" spans="1:16" ht="12" customHeight="1">
      <c r="A41" s="64" t="s">
        <v>27</v>
      </c>
      <c r="B41" s="130"/>
      <c r="C41" s="71"/>
      <c r="D41" s="71"/>
      <c r="E41" s="128"/>
      <c r="F41" s="9">
        <v>5</v>
      </c>
      <c r="G41" s="9">
        <f t="shared" si="2"/>
        <v>0</v>
      </c>
      <c r="H41" s="9">
        <v>0</v>
      </c>
      <c r="I41" s="9">
        <v>0</v>
      </c>
      <c r="J41" s="70">
        <f t="shared" si="1"/>
        <v>0</v>
      </c>
      <c r="K41" s="10">
        <f t="shared" si="5"/>
        <v>0</v>
      </c>
      <c r="L41" s="10">
        <f t="shared" si="5"/>
        <v>0</v>
      </c>
      <c r="M41" s="10">
        <f t="shared" si="5"/>
        <v>0</v>
      </c>
      <c r="N41" s="10">
        <f t="shared" si="5"/>
        <v>0</v>
      </c>
      <c r="O41" s="10">
        <f t="shared" si="6"/>
        <v>2990.15</v>
      </c>
      <c r="P41" s="11">
        <f t="shared" si="4"/>
        <v>406.30200000000013</v>
      </c>
    </row>
    <row r="42" spans="1:16" ht="12" customHeight="1">
      <c r="A42" s="64">
        <v>747</v>
      </c>
      <c r="B42" s="130"/>
      <c r="C42" s="71"/>
      <c r="D42" s="71"/>
      <c r="E42" s="128"/>
      <c r="F42" s="9">
        <v>5</v>
      </c>
      <c r="G42" s="9">
        <f t="shared" si="2"/>
        <v>0</v>
      </c>
      <c r="H42" s="9">
        <v>0</v>
      </c>
      <c r="I42" s="9">
        <v>0</v>
      </c>
      <c r="J42" s="70">
        <f t="shared" si="1"/>
        <v>0</v>
      </c>
      <c r="K42" s="10">
        <f t="shared" si="5"/>
        <v>0</v>
      </c>
      <c r="L42" s="10">
        <f t="shared" si="5"/>
        <v>0</v>
      </c>
      <c r="M42" s="10">
        <f t="shared" si="5"/>
        <v>0</v>
      </c>
      <c r="N42" s="10">
        <f t="shared" si="5"/>
        <v>0</v>
      </c>
      <c r="O42" s="10">
        <f t="shared" si="6"/>
        <v>2990.15</v>
      </c>
      <c r="P42" s="11">
        <f t="shared" si="4"/>
        <v>406.30200000000013</v>
      </c>
    </row>
    <row r="43" spans="1:16" ht="12" customHeight="1">
      <c r="A43" s="64" t="s">
        <v>28</v>
      </c>
      <c r="B43" s="130"/>
      <c r="C43" s="71"/>
      <c r="D43" s="71"/>
      <c r="E43" s="128"/>
      <c r="F43" s="9">
        <v>5</v>
      </c>
      <c r="G43" s="9">
        <f t="shared" si="2"/>
        <v>0</v>
      </c>
      <c r="H43" s="9">
        <v>0</v>
      </c>
      <c r="I43" s="9">
        <v>0</v>
      </c>
      <c r="J43" s="70">
        <f t="shared" si="1"/>
        <v>0</v>
      </c>
      <c r="K43" s="10">
        <f t="shared" si="5"/>
        <v>0</v>
      </c>
      <c r="L43" s="10">
        <f t="shared" si="5"/>
        <v>0</v>
      </c>
      <c r="M43" s="10">
        <f t="shared" si="5"/>
        <v>0</v>
      </c>
      <c r="N43" s="10">
        <f t="shared" si="5"/>
        <v>0</v>
      </c>
      <c r="O43" s="10">
        <f t="shared" si="6"/>
        <v>2990.15</v>
      </c>
      <c r="P43" s="11">
        <f t="shared" si="4"/>
        <v>406.30200000000013</v>
      </c>
    </row>
    <row r="44" spans="1:16" ht="12" customHeight="1">
      <c r="A44" s="64">
        <v>748</v>
      </c>
      <c r="B44" s="130"/>
      <c r="C44" s="71"/>
      <c r="D44" s="71"/>
      <c r="E44" s="128"/>
      <c r="F44" s="9">
        <v>5</v>
      </c>
      <c r="G44" s="9">
        <f t="shared" si="2"/>
        <v>0</v>
      </c>
      <c r="H44" s="9">
        <v>0</v>
      </c>
      <c r="I44" s="9">
        <v>0</v>
      </c>
      <c r="J44" s="70">
        <f t="shared" si="1"/>
        <v>0</v>
      </c>
      <c r="K44" s="10">
        <f t="shared" si="5"/>
        <v>0</v>
      </c>
      <c r="L44" s="10">
        <f t="shared" si="5"/>
        <v>0</v>
      </c>
      <c r="M44" s="10">
        <f t="shared" si="5"/>
        <v>0</v>
      </c>
      <c r="N44" s="10">
        <f t="shared" si="5"/>
        <v>0</v>
      </c>
      <c r="O44" s="10">
        <f t="shared" si="6"/>
        <v>2990.15</v>
      </c>
      <c r="P44" s="11">
        <f t="shared" si="4"/>
        <v>406.30200000000013</v>
      </c>
    </row>
    <row r="45" spans="1:16" ht="12" customHeight="1">
      <c r="A45" s="64" t="s">
        <v>29</v>
      </c>
      <c r="B45" s="127"/>
      <c r="C45" s="127"/>
      <c r="D45" s="127"/>
      <c r="E45" s="127"/>
      <c r="F45" s="82">
        <v>5</v>
      </c>
      <c r="G45" s="82">
        <f t="shared" si="2"/>
        <v>0</v>
      </c>
      <c r="H45" s="82">
        <v>0</v>
      </c>
      <c r="I45" s="82">
        <v>0</v>
      </c>
      <c r="J45" s="10">
        <f t="shared" si="1"/>
        <v>0</v>
      </c>
      <c r="K45" s="10">
        <f t="shared" si="5"/>
        <v>0</v>
      </c>
      <c r="L45" s="10">
        <f t="shared" si="5"/>
        <v>0</v>
      </c>
      <c r="M45" s="10">
        <f t="shared" si="5"/>
        <v>0</v>
      </c>
      <c r="N45" s="10">
        <f t="shared" si="5"/>
        <v>0</v>
      </c>
      <c r="O45" s="10">
        <f t="shared" si="6"/>
        <v>2990.15</v>
      </c>
      <c r="P45" s="11">
        <f t="shared" si="4"/>
        <v>406.30200000000013</v>
      </c>
    </row>
    <row r="46" spans="1:16" ht="12" customHeight="1">
      <c r="A46" s="64">
        <v>749</v>
      </c>
      <c r="B46" s="127"/>
      <c r="C46" s="128"/>
      <c r="D46" s="128"/>
      <c r="E46" s="127"/>
      <c r="F46" s="82">
        <v>5</v>
      </c>
      <c r="G46" s="82">
        <f t="shared" si="2"/>
        <v>0</v>
      </c>
      <c r="H46" s="82">
        <v>0</v>
      </c>
      <c r="I46" s="82">
        <v>0</v>
      </c>
      <c r="J46" s="70">
        <f t="shared" si="1"/>
        <v>0</v>
      </c>
      <c r="K46" s="10">
        <f t="shared" si="5"/>
        <v>0</v>
      </c>
      <c r="L46" s="10">
        <f t="shared" si="5"/>
        <v>0</v>
      </c>
      <c r="M46" s="10">
        <f t="shared" si="5"/>
        <v>0</v>
      </c>
      <c r="N46" s="10">
        <f t="shared" si="5"/>
        <v>0</v>
      </c>
      <c r="O46" s="10">
        <f t="shared" si="6"/>
        <v>2990.15</v>
      </c>
      <c r="P46" s="11">
        <f t="shared" si="4"/>
        <v>406.30200000000013</v>
      </c>
    </row>
    <row r="47" spans="1:16" ht="12" customHeight="1" thickBot="1">
      <c r="A47" s="90" t="s">
        <v>30</v>
      </c>
      <c r="B47" s="131"/>
      <c r="C47" s="132"/>
      <c r="D47" s="132"/>
      <c r="E47" s="131"/>
      <c r="F47" s="91">
        <v>5</v>
      </c>
      <c r="G47" s="91">
        <f t="shared" si="2"/>
        <v>0</v>
      </c>
      <c r="H47" s="91">
        <v>0</v>
      </c>
      <c r="I47" s="91">
        <v>0</v>
      </c>
      <c r="J47" s="92">
        <f t="shared" si="1"/>
        <v>0</v>
      </c>
      <c r="K47" s="93">
        <f t="shared" si="5"/>
        <v>0</v>
      </c>
      <c r="L47" s="93">
        <f t="shared" si="5"/>
        <v>0</v>
      </c>
      <c r="M47" s="93">
        <f t="shared" si="5"/>
        <v>0</v>
      </c>
      <c r="N47" s="93">
        <f t="shared" si="5"/>
        <v>0</v>
      </c>
      <c r="O47" s="93">
        <f t="shared" si="6"/>
        <v>2990.15</v>
      </c>
      <c r="P47" s="94">
        <f t="shared" si="4"/>
        <v>406.30200000000013</v>
      </c>
    </row>
    <row r="48" spans="1:16" ht="12" customHeight="1">
      <c r="A48" s="85">
        <v>750</v>
      </c>
      <c r="B48" s="86">
        <v>15.239000000000001</v>
      </c>
      <c r="C48" s="86" t="s">
        <v>3</v>
      </c>
      <c r="D48" s="86" t="s">
        <v>3</v>
      </c>
      <c r="E48" s="86">
        <v>2.2149999999999999</v>
      </c>
      <c r="F48" s="86">
        <v>5</v>
      </c>
      <c r="G48" s="86">
        <f t="shared" si="2"/>
        <v>76.195000000000007</v>
      </c>
      <c r="H48" s="86">
        <v>0</v>
      </c>
      <c r="I48" s="86">
        <v>0</v>
      </c>
      <c r="J48" s="87">
        <f t="shared" si="1"/>
        <v>14.397499999999999</v>
      </c>
      <c r="K48" s="88">
        <f t="shared" ref="K48:N54" si="7">G48</f>
        <v>76.195000000000007</v>
      </c>
      <c r="L48" s="88">
        <f t="shared" si="7"/>
        <v>0</v>
      </c>
      <c r="M48" s="88">
        <f t="shared" si="7"/>
        <v>0</v>
      </c>
      <c r="N48" s="88">
        <f t="shared" si="7"/>
        <v>14.397499999999999</v>
      </c>
      <c r="O48" s="88">
        <f t="shared" si="6"/>
        <v>3066.3450000000003</v>
      </c>
      <c r="P48" s="89">
        <f t="shared" si="4"/>
        <v>420.69950000000011</v>
      </c>
    </row>
    <row r="49" spans="1:16" ht="12" customHeight="1">
      <c r="A49" s="64" t="s">
        <v>31</v>
      </c>
      <c r="B49" s="9">
        <v>14.903</v>
      </c>
      <c r="C49" s="9" t="s">
        <v>3</v>
      </c>
      <c r="D49" s="9" t="s">
        <v>3</v>
      </c>
      <c r="E49" s="9">
        <v>2.4430000000000001</v>
      </c>
      <c r="F49" s="9">
        <v>5</v>
      </c>
      <c r="G49" s="9">
        <f t="shared" si="2"/>
        <v>150.71</v>
      </c>
      <c r="H49" s="9">
        <v>0</v>
      </c>
      <c r="I49" s="9">
        <v>0</v>
      </c>
      <c r="J49" s="70">
        <f t="shared" si="1"/>
        <v>30.277000000000001</v>
      </c>
      <c r="K49" s="10">
        <f t="shared" si="7"/>
        <v>150.71</v>
      </c>
      <c r="L49" s="10">
        <f t="shared" si="7"/>
        <v>0</v>
      </c>
      <c r="M49" s="10">
        <f t="shared" si="7"/>
        <v>0</v>
      </c>
      <c r="N49" s="10">
        <f t="shared" si="7"/>
        <v>30.277000000000001</v>
      </c>
      <c r="O49" s="10">
        <f t="shared" si="6"/>
        <v>3217.0550000000003</v>
      </c>
      <c r="P49" s="11">
        <f t="shared" si="4"/>
        <v>450.9765000000001</v>
      </c>
    </row>
    <row r="50" spans="1:16" ht="12" customHeight="1">
      <c r="A50" s="64">
        <v>751</v>
      </c>
      <c r="B50" s="9">
        <v>14.917</v>
      </c>
      <c r="C50" s="9" t="s">
        <v>3</v>
      </c>
      <c r="D50" s="9" t="s">
        <v>3</v>
      </c>
      <c r="E50" s="9">
        <v>2.452</v>
      </c>
      <c r="F50" s="9">
        <v>5</v>
      </c>
      <c r="G50" s="9">
        <f t="shared" si="2"/>
        <v>149.1</v>
      </c>
      <c r="H50" s="9">
        <v>0</v>
      </c>
      <c r="I50" s="9">
        <v>0</v>
      </c>
      <c r="J50" s="70">
        <f t="shared" si="1"/>
        <v>31.817499999999999</v>
      </c>
      <c r="K50" s="10">
        <f t="shared" si="7"/>
        <v>149.1</v>
      </c>
      <c r="L50" s="10">
        <f t="shared" si="7"/>
        <v>0</v>
      </c>
      <c r="M50" s="10">
        <f t="shared" si="7"/>
        <v>0</v>
      </c>
      <c r="N50" s="10">
        <f t="shared" si="7"/>
        <v>31.817499999999999</v>
      </c>
      <c r="O50" s="10">
        <f t="shared" si="6"/>
        <v>3366.1550000000002</v>
      </c>
      <c r="P50" s="11">
        <f t="shared" si="4"/>
        <v>482.7940000000001</v>
      </c>
    </row>
    <row r="51" spans="1:16" ht="12" customHeight="1">
      <c r="A51" s="64" t="s">
        <v>32</v>
      </c>
      <c r="B51" s="9">
        <v>14.651</v>
      </c>
      <c r="C51" s="9" t="s">
        <v>3</v>
      </c>
      <c r="D51" s="9" t="s">
        <v>3</v>
      </c>
      <c r="E51" s="9">
        <v>2.6360000000000001</v>
      </c>
      <c r="F51" s="9">
        <v>5</v>
      </c>
      <c r="G51" s="9">
        <f t="shared" si="2"/>
        <v>147.83999999999997</v>
      </c>
      <c r="H51" s="9">
        <v>0</v>
      </c>
      <c r="I51" s="9">
        <v>0</v>
      </c>
      <c r="J51" s="70">
        <f t="shared" si="1"/>
        <v>33.072000000000003</v>
      </c>
      <c r="K51" s="10">
        <f t="shared" si="7"/>
        <v>147.83999999999997</v>
      </c>
      <c r="L51" s="10">
        <f t="shared" si="7"/>
        <v>0</v>
      </c>
      <c r="M51" s="10">
        <f t="shared" si="7"/>
        <v>0</v>
      </c>
      <c r="N51" s="10">
        <f t="shared" si="7"/>
        <v>33.072000000000003</v>
      </c>
      <c r="O51" s="10">
        <f t="shared" si="6"/>
        <v>3513.9950000000003</v>
      </c>
      <c r="P51" s="11">
        <f t="shared" si="4"/>
        <v>515.8660000000001</v>
      </c>
    </row>
    <row r="52" spans="1:16" ht="12" customHeight="1">
      <c r="A52" s="64">
        <v>752</v>
      </c>
      <c r="B52" s="9">
        <v>14.622999999999999</v>
      </c>
      <c r="C52" s="9" t="s">
        <v>3</v>
      </c>
      <c r="D52" s="9" t="s">
        <v>3</v>
      </c>
      <c r="E52" s="9">
        <v>2.6779999999999999</v>
      </c>
      <c r="F52" s="9">
        <v>5</v>
      </c>
      <c r="G52" s="9">
        <f t="shared" si="2"/>
        <v>146.37</v>
      </c>
      <c r="H52" s="9">
        <v>0</v>
      </c>
      <c r="I52" s="9">
        <v>0</v>
      </c>
      <c r="J52" s="70">
        <f t="shared" si="1"/>
        <v>34.541000000000004</v>
      </c>
      <c r="K52" s="10">
        <f t="shared" si="7"/>
        <v>146.37</v>
      </c>
      <c r="L52" s="10">
        <f t="shared" si="7"/>
        <v>0</v>
      </c>
      <c r="M52" s="10">
        <f t="shared" si="7"/>
        <v>0</v>
      </c>
      <c r="N52" s="10">
        <f t="shared" si="7"/>
        <v>34.541000000000004</v>
      </c>
      <c r="O52" s="10">
        <f t="shared" si="6"/>
        <v>3660.3650000000002</v>
      </c>
      <c r="P52" s="11">
        <f t="shared" si="4"/>
        <v>550.40700000000015</v>
      </c>
    </row>
    <row r="53" spans="1:16" ht="12" customHeight="1">
      <c r="A53" s="64" t="s">
        <v>33</v>
      </c>
      <c r="B53" s="9">
        <v>14.228999999999999</v>
      </c>
      <c r="C53" s="9" t="s">
        <v>3</v>
      </c>
      <c r="D53" s="9" t="s">
        <v>3</v>
      </c>
      <c r="E53" s="10">
        <v>2.883</v>
      </c>
      <c r="F53" s="9">
        <v>5</v>
      </c>
      <c r="G53" s="9">
        <f t="shared" si="2"/>
        <v>144.26</v>
      </c>
      <c r="H53" s="9">
        <v>0</v>
      </c>
      <c r="I53" s="9">
        <v>0</v>
      </c>
      <c r="J53" s="70">
        <f t="shared" si="1"/>
        <v>36.146500000000003</v>
      </c>
      <c r="K53" s="10">
        <f t="shared" si="7"/>
        <v>144.26</v>
      </c>
      <c r="L53" s="10">
        <f t="shared" si="7"/>
        <v>0</v>
      </c>
      <c r="M53" s="10">
        <f t="shared" si="7"/>
        <v>0</v>
      </c>
      <c r="N53" s="10">
        <f t="shared" si="7"/>
        <v>36.146500000000003</v>
      </c>
      <c r="O53" s="10">
        <f t="shared" si="6"/>
        <v>3804.625</v>
      </c>
      <c r="P53" s="11">
        <f t="shared" si="4"/>
        <v>586.55350000000021</v>
      </c>
    </row>
    <row r="54" spans="1:16" ht="12" customHeight="1">
      <c r="A54" s="64">
        <v>753</v>
      </c>
      <c r="B54" s="9">
        <v>14.090999999999999</v>
      </c>
      <c r="C54" s="9" t="s">
        <v>3</v>
      </c>
      <c r="D54" s="9" t="s">
        <v>3</v>
      </c>
      <c r="E54" s="10">
        <v>2.968</v>
      </c>
      <c r="F54" s="9">
        <v>5</v>
      </c>
      <c r="G54" s="9">
        <f>SUM(B53+B54)*F54</f>
        <v>141.6</v>
      </c>
      <c r="H54" s="9">
        <v>0</v>
      </c>
      <c r="I54" s="9">
        <v>0</v>
      </c>
      <c r="J54" s="70">
        <f t="shared" si="1"/>
        <v>38.031500000000001</v>
      </c>
      <c r="K54" s="10">
        <f t="shared" si="7"/>
        <v>141.6</v>
      </c>
      <c r="L54" s="10">
        <f t="shared" si="7"/>
        <v>0</v>
      </c>
      <c r="M54" s="10">
        <f t="shared" si="7"/>
        <v>0</v>
      </c>
      <c r="N54" s="10">
        <f t="shared" si="7"/>
        <v>38.031500000000001</v>
      </c>
      <c r="O54" s="10">
        <f>SUM(K54+L54+M54)+O53</f>
        <v>3946.2249999999999</v>
      </c>
      <c r="P54" s="11">
        <f>N54+P53</f>
        <v>624.58500000000026</v>
      </c>
    </row>
    <row r="55" spans="1:16">
      <c r="A55" s="64" t="s">
        <v>34</v>
      </c>
      <c r="B55" s="9">
        <v>13.881</v>
      </c>
      <c r="C55" s="9" t="s">
        <v>3</v>
      </c>
      <c r="D55" s="9" t="s">
        <v>3</v>
      </c>
      <c r="E55" s="10">
        <v>3.0609999999999999</v>
      </c>
      <c r="F55" s="9">
        <v>5</v>
      </c>
      <c r="G55" s="9">
        <f t="shared" ref="G55:G83" si="8">SUM(B54+B55)*F55</f>
        <v>139.86000000000001</v>
      </c>
      <c r="H55" s="9">
        <v>0</v>
      </c>
      <c r="I55" s="9">
        <v>0</v>
      </c>
      <c r="J55" s="70">
        <f t="shared" si="1"/>
        <v>39.188499999999998</v>
      </c>
      <c r="K55" s="10">
        <f t="shared" ref="K55:N83" si="9">G55</f>
        <v>139.86000000000001</v>
      </c>
      <c r="L55" s="10">
        <f t="shared" si="9"/>
        <v>0</v>
      </c>
      <c r="M55" s="10">
        <f t="shared" si="9"/>
        <v>0</v>
      </c>
      <c r="N55" s="10">
        <f t="shared" si="9"/>
        <v>39.188499999999998</v>
      </c>
      <c r="O55" s="10">
        <f t="shared" ref="O55:O83" si="10">SUM(K55+L55+M55)+O54</f>
        <v>4086.085</v>
      </c>
      <c r="P55" s="11">
        <f t="shared" ref="P55:P83" si="11">N55+P54</f>
        <v>663.77350000000024</v>
      </c>
    </row>
    <row r="56" spans="1:16">
      <c r="A56" s="64">
        <v>754</v>
      </c>
      <c r="B56" s="9">
        <v>14.069000000000001</v>
      </c>
      <c r="C56" s="9" t="s">
        <v>3</v>
      </c>
      <c r="D56" s="9" t="s">
        <v>3</v>
      </c>
      <c r="E56" s="10">
        <v>2.968</v>
      </c>
      <c r="F56" s="9">
        <v>5</v>
      </c>
      <c r="G56" s="9">
        <f t="shared" si="8"/>
        <v>139.75</v>
      </c>
      <c r="H56" s="9">
        <v>0</v>
      </c>
      <c r="I56" s="9">
        <v>0</v>
      </c>
      <c r="J56" s="70">
        <f t="shared" si="1"/>
        <v>39.188499999999998</v>
      </c>
      <c r="K56" s="10">
        <f t="shared" si="9"/>
        <v>139.75</v>
      </c>
      <c r="L56" s="10">
        <f t="shared" si="9"/>
        <v>0</v>
      </c>
      <c r="M56" s="10">
        <f t="shared" si="9"/>
        <v>0</v>
      </c>
      <c r="N56" s="10">
        <f t="shared" si="9"/>
        <v>39.188499999999998</v>
      </c>
      <c r="O56" s="10">
        <f t="shared" si="10"/>
        <v>4225.835</v>
      </c>
      <c r="P56" s="11">
        <f t="shared" si="11"/>
        <v>702.96200000000022</v>
      </c>
    </row>
    <row r="57" spans="1:16">
      <c r="A57" s="64" t="s">
        <v>35</v>
      </c>
      <c r="B57" s="9">
        <v>14.645</v>
      </c>
      <c r="C57" s="9" t="s">
        <v>3</v>
      </c>
      <c r="D57" s="9" t="s">
        <v>3</v>
      </c>
      <c r="E57" s="10">
        <v>2.6389999999999998</v>
      </c>
      <c r="F57" s="9">
        <v>5</v>
      </c>
      <c r="G57" s="9">
        <f t="shared" si="8"/>
        <v>143.57</v>
      </c>
      <c r="H57" s="9">
        <v>0</v>
      </c>
      <c r="I57" s="9">
        <v>0</v>
      </c>
      <c r="J57" s="70">
        <f t="shared" si="1"/>
        <v>36.445499999999996</v>
      </c>
      <c r="K57" s="10">
        <f t="shared" si="9"/>
        <v>143.57</v>
      </c>
      <c r="L57" s="10">
        <f t="shared" si="9"/>
        <v>0</v>
      </c>
      <c r="M57" s="10">
        <f t="shared" si="9"/>
        <v>0</v>
      </c>
      <c r="N57" s="10">
        <f t="shared" si="9"/>
        <v>36.445499999999996</v>
      </c>
      <c r="O57" s="10">
        <f t="shared" si="10"/>
        <v>4369.4049999999997</v>
      </c>
      <c r="P57" s="11">
        <f t="shared" si="11"/>
        <v>739.40750000000025</v>
      </c>
    </row>
    <row r="58" spans="1:16">
      <c r="A58" s="64">
        <v>755</v>
      </c>
      <c r="B58" s="9">
        <v>15.327</v>
      </c>
      <c r="C58" s="9" t="s">
        <v>3</v>
      </c>
      <c r="D58" s="9" t="s">
        <v>3</v>
      </c>
      <c r="E58" s="10">
        <v>2.2229999999999999</v>
      </c>
      <c r="F58" s="9">
        <v>5</v>
      </c>
      <c r="G58" s="9">
        <f t="shared" si="8"/>
        <v>149.86000000000001</v>
      </c>
      <c r="H58" s="9">
        <v>0</v>
      </c>
      <c r="I58" s="9">
        <v>0</v>
      </c>
      <c r="J58" s="70">
        <f t="shared" si="1"/>
        <v>31.603000000000005</v>
      </c>
      <c r="K58" s="10">
        <f t="shared" si="9"/>
        <v>149.86000000000001</v>
      </c>
      <c r="L58" s="10">
        <f t="shared" si="9"/>
        <v>0</v>
      </c>
      <c r="M58" s="10">
        <f t="shared" si="9"/>
        <v>0</v>
      </c>
      <c r="N58" s="10">
        <f t="shared" si="9"/>
        <v>31.603000000000005</v>
      </c>
      <c r="O58" s="10">
        <f t="shared" si="10"/>
        <v>4519.2649999999994</v>
      </c>
      <c r="P58" s="11">
        <f t="shared" si="11"/>
        <v>771.01050000000021</v>
      </c>
    </row>
    <row r="59" spans="1:16">
      <c r="A59" s="64" t="s">
        <v>36</v>
      </c>
      <c r="B59" s="9">
        <v>15.427</v>
      </c>
      <c r="C59" s="9" t="s">
        <v>3</v>
      </c>
      <c r="D59" s="9" t="s">
        <v>3</v>
      </c>
      <c r="E59" s="10">
        <v>2.14</v>
      </c>
      <c r="F59" s="9">
        <v>5</v>
      </c>
      <c r="G59" s="9">
        <f t="shared" si="8"/>
        <v>153.76999999999998</v>
      </c>
      <c r="H59" s="9">
        <v>0</v>
      </c>
      <c r="I59" s="9">
        <v>0</v>
      </c>
      <c r="J59" s="70">
        <f t="shared" si="1"/>
        <v>28.359499999999997</v>
      </c>
      <c r="K59" s="10">
        <f t="shared" si="9"/>
        <v>153.76999999999998</v>
      </c>
      <c r="L59" s="10">
        <f t="shared" si="9"/>
        <v>0</v>
      </c>
      <c r="M59" s="10">
        <f t="shared" si="9"/>
        <v>0</v>
      </c>
      <c r="N59" s="10">
        <f t="shared" si="9"/>
        <v>28.359499999999997</v>
      </c>
      <c r="O59" s="10">
        <f t="shared" si="10"/>
        <v>4673.0349999999999</v>
      </c>
      <c r="P59" s="11">
        <f t="shared" si="11"/>
        <v>799.37000000000023</v>
      </c>
    </row>
    <row r="60" spans="1:16">
      <c r="A60" s="64">
        <v>756</v>
      </c>
      <c r="B60" s="9">
        <v>15.759</v>
      </c>
      <c r="C60" s="9" t="s">
        <v>3</v>
      </c>
      <c r="D60" s="9" t="s">
        <v>3</v>
      </c>
      <c r="E60" s="10">
        <v>1.946</v>
      </c>
      <c r="F60" s="9">
        <v>5</v>
      </c>
      <c r="G60" s="9">
        <f t="shared" si="8"/>
        <v>155.93</v>
      </c>
      <c r="H60" s="9">
        <v>0</v>
      </c>
      <c r="I60" s="9">
        <v>0</v>
      </c>
      <c r="J60" s="70">
        <f t="shared" si="1"/>
        <v>26.559000000000001</v>
      </c>
      <c r="K60" s="10">
        <f t="shared" si="9"/>
        <v>155.93</v>
      </c>
      <c r="L60" s="10">
        <f t="shared" si="9"/>
        <v>0</v>
      </c>
      <c r="M60" s="10">
        <f t="shared" si="9"/>
        <v>0</v>
      </c>
      <c r="N60" s="10">
        <f t="shared" si="9"/>
        <v>26.559000000000001</v>
      </c>
      <c r="O60" s="10">
        <f t="shared" si="10"/>
        <v>4828.9650000000001</v>
      </c>
      <c r="P60" s="11">
        <f t="shared" si="11"/>
        <v>825.9290000000002</v>
      </c>
    </row>
    <row r="61" spans="1:16">
      <c r="A61" s="64" t="s">
        <v>37</v>
      </c>
      <c r="B61" s="9">
        <v>15.753</v>
      </c>
      <c r="C61" s="9" t="s">
        <v>3</v>
      </c>
      <c r="D61" s="9" t="s">
        <v>3</v>
      </c>
      <c r="E61" s="10">
        <v>1.8009999999999999</v>
      </c>
      <c r="F61" s="9">
        <v>5</v>
      </c>
      <c r="G61" s="9">
        <f t="shared" si="8"/>
        <v>157.56</v>
      </c>
      <c r="H61" s="9">
        <v>0</v>
      </c>
      <c r="I61" s="9">
        <v>0</v>
      </c>
      <c r="J61" s="70">
        <f t="shared" si="1"/>
        <v>24.355499999999999</v>
      </c>
      <c r="K61" s="10">
        <f t="shared" si="9"/>
        <v>157.56</v>
      </c>
      <c r="L61" s="10">
        <f t="shared" si="9"/>
        <v>0</v>
      </c>
      <c r="M61" s="10">
        <f t="shared" si="9"/>
        <v>0</v>
      </c>
      <c r="N61" s="10">
        <f t="shared" si="9"/>
        <v>24.355499999999999</v>
      </c>
      <c r="O61" s="10">
        <f t="shared" si="10"/>
        <v>4986.5250000000005</v>
      </c>
      <c r="P61" s="11">
        <f t="shared" si="11"/>
        <v>850.28450000000021</v>
      </c>
    </row>
    <row r="62" spans="1:16">
      <c r="A62" s="64">
        <v>757</v>
      </c>
      <c r="B62" s="9">
        <v>15.646000000000001</v>
      </c>
      <c r="C62" s="9" t="s">
        <v>3</v>
      </c>
      <c r="D62" s="9" t="s">
        <v>3</v>
      </c>
      <c r="E62" s="10">
        <v>1.804</v>
      </c>
      <c r="F62" s="9">
        <v>5</v>
      </c>
      <c r="G62" s="9">
        <f t="shared" si="8"/>
        <v>156.995</v>
      </c>
      <c r="H62" s="9">
        <v>0</v>
      </c>
      <c r="I62" s="9">
        <v>0</v>
      </c>
      <c r="J62" s="70">
        <f t="shared" si="1"/>
        <v>23.432499999999997</v>
      </c>
      <c r="K62" s="10">
        <f t="shared" si="9"/>
        <v>156.995</v>
      </c>
      <c r="L62" s="10">
        <f t="shared" si="9"/>
        <v>0</v>
      </c>
      <c r="M62" s="10">
        <f t="shared" si="9"/>
        <v>0</v>
      </c>
      <c r="N62" s="10">
        <f t="shared" si="9"/>
        <v>23.432499999999997</v>
      </c>
      <c r="O62" s="10">
        <f t="shared" si="10"/>
        <v>5143.5200000000004</v>
      </c>
      <c r="P62" s="11">
        <f t="shared" si="11"/>
        <v>873.71700000000021</v>
      </c>
    </row>
    <row r="63" spans="1:16">
      <c r="A63" s="64" t="s">
        <v>38</v>
      </c>
      <c r="B63" s="9">
        <v>15.606999999999999</v>
      </c>
      <c r="C63" s="9" t="s">
        <v>3</v>
      </c>
      <c r="D63" s="9" t="s">
        <v>3</v>
      </c>
      <c r="E63" s="10">
        <v>1.7909999999999999</v>
      </c>
      <c r="F63" s="9">
        <v>5</v>
      </c>
      <c r="G63" s="9">
        <f t="shared" si="8"/>
        <v>156.26499999999999</v>
      </c>
      <c r="H63" s="9">
        <v>0</v>
      </c>
      <c r="I63" s="9">
        <v>0</v>
      </c>
      <c r="J63" s="70">
        <f t="shared" si="1"/>
        <v>23.3675</v>
      </c>
      <c r="K63" s="10">
        <f t="shared" si="9"/>
        <v>156.26499999999999</v>
      </c>
      <c r="L63" s="10">
        <f t="shared" si="9"/>
        <v>0</v>
      </c>
      <c r="M63" s="10">
        <f t="shared" si="9"/>
        <v>0</v>
      </c>
      <c r="N63" s="10">
        <f t="shared" si="9"/>
        <v>23.3675</v>
      </c>
      <c r="O63" s="10">
        <f t="shared" si="10"/>
        <v>5299.7850000000008</v>
      </c>
      <c r="P63" s="11">
        <f t="shared" si="11"/>
        <v>897.08450000000016</v>
      </c>
    </row>
    <row r="64" spans="1:16">
      <c r="A64" s="64">
        <v>758</v>
      </c>
      <c r="B64" s="9">
        <v>15.754</v>
      </c>
      <c r="C64" s="9" t="s">
        <v>3</v>
      </c>
      <c r="D64" s="9" t="s">
        <v>3</v>
      </c>
      <c r="E64" s="10">
        <v>1.7629999999999999</v>
      </c>
      <c r="F64" s="9">
        <v>5</v>
      </c>
      <c r="G64" s="9">
        <f t="shared" si="8"/>
        <v>156.80499999999998</v>
      </c>
      <c r="H64" s="9">
        <v>0</v>
      </c>
      <c r="I64" s="9">
        <v>0</v>
      </c>
      <c r="J64" s="70">
        <f t="shared" si="1"/>
        <v>23.100999999999999</v>
      </c>
      <c r="K64" s="10">
        <f t="shared" si="9"/>
        <v>156.80499999999998</v>
      </c>
      <c r="L64" s="10">
        <f t="shared" si="9"/>
        <v>0</v>
      </c>
      <c r="M64" s="10">
        <f t="shared" si="9"/>
        <v>0</v>
      </c>
      <c r="N64" s="10">
        <f t="shared" si="9"/>
        <v>23.100999999999999</v>
      </c>
      <c r="O64" s="10">
        <f t="shared" si="10"/>
        <v>5456.5900000000011</v>
      </c>
      <c r="P64" s="11">
        <f t="shared" si="11"/>
        <v>920.18550000000016</v>
      </c>
    </row>
    <row r="65" spans="1:16">
      <c r="A65" s="64" t="s">
        <v>39</v>
      </c>
      <c r="B65" s="9">
        <v>15.881</v>
      </c>
      <c r="C65" s="9" t="s">
        <v>3</v>
      </c>
      <c r="D65" s="9" t="s">
        <v>3</v>
      </c>
      <c r="E65" s="10">
        <v>1.671</v>
      </c>
      <c r="F65" s="9">
        <v>5</v>
      </c>
      <c r="G65" s="9">
        <f t="shared" si="8"/>
        <v>158.17499999999998</v>
      </c>
      <c r="H65" s="9">
        <v>0</v>
      </c>
      <c r="I65" s="9">
        <v>0</v>
      </c>
      <c r="J65" s="70">
        <f t="shared" si="1"/>
        <v>22.321000000000002</v>
      </c>
      <c r="K65" s="10">
        <f t="shared" si="9"/>
        <v>158.17499999999998</v>
      </c>
      <c r="L65" s="10">
        <f t="shared" si="9"/>
        <v>0</v>
      </c>
      <c r="M65" s="10">
        <f t="shared" si="9"/>
        <v>0</v>
      </c>
      <c r="N65" s="10">
        <f t="shared" si="9"/>
        <v>22.321000000000002</v>
      </c>
      <c r="O65" s="10">
        <f t="shared" si="10"/>
        <v>5614.7650000000012</v>
      </c>
      <c r="P65" s="11">
        <f t="shared" si="11"/>
        <v>942.50650000000019</v>
      </c>
    </row>
    <row r="66" spans="1:16">
      <c r="A66" s="64">
        <v>759</v>
      </c>
      <c r="B66" s="9">
        <v>16.074999999999999</v>
      </c>
      <c r="C66" s="9" t="s">
        <v>3</v>
      </c>
      <c r="D66" s="9" t="s">
        <v>3</v>
      </c>
      <c r="E66" s="10">
        <v>1.5640000000000001</v>
      </c>
      <c r="F66" s="9">
        <v>5</v>
      </c>
      <c r="G66" s="9">
        <f t="shared" si="8"/>
        <v>159.78</v>
      </c>
      <c r="H66" s="9">
        <v>0</v>
      </c>
      <c r="I66" s="9">
        <v>0</v>
      </c>
      <c r="J66" s="70">
        <f t="shared" si="1"/>
        <v>21.027500000000003</v>
      </c>
      <c r="K66" s="10">
        <f t="shared" si="9"/>
        <v>159.78</v>
      </c>
      <c r="L66" s="10">
        <f t="shared" si="9"/>
        <v>0</v>
      </c>
      <c r="M66" s="10">
        <f t="shared" si="9"/>
        <v>0</v>
      </c>
      <c r="N66" s="10">
        <f t="shared" si="9"/>
        <v>21.027500000000003</v>
      </c>
      <c r="O66" s="10">
        <f t="shared" si="10"/>
        <v>5774.545000000001</v>
      </c>
      <c r="P66" s="11">
        <f t="shared" si="11"/>
        <v>963.53400000000022</v>
      </c>
    </row>
    <row r="67" spans="1:16">
      <c r="A67" s="64" t="s">
        <v>40</v>
      </c>
      <c r="B67" s="9">
        <v>16.199000000000002</v>
      </c>
      <c r="C67" s="9" t="s">
        <v>3</v>
      </c>
      <c r="D67" s="9" t="s">
        <v>3</v>
      </c>
      <c r="E67" s="10">
        <v>1.52</v>
      </c>
      <c r="F67" s="9">
        <v>5</v>
      </c>
      <c r="G67" s="9">
        <f t="shared" si="8"/>
        <v>161.37</v>
      </c>
      <c r="H67" s="9">
        <v>0</v>
      </c>
      <c r="I67" s="9">
        <v>0</v>
      </c>
      <c r="J67" s="70">
        <f t="shared" si="1"/>
        <v>20.045999999999999</v>
      </c>
      <c r="K67" s="10">
        <f t="shared" si="9"/>
        <v>161.37</v>
      </c>
      <c r="L67" s="10">
        <f t="shared" si="9"/>
        <v>0</v>
      </c>
      <c r="M67" s="10">
        <f t="shared" si="9"/>
        <v>0</v>
      </c>
      <c r="N67" s="10">
        <f t="shared" si="9"/>
        <v>20.045999999999999</v>
      </c>
      <c r="O67" s="10">
        <f t="shared" si="10"/>
        <v>5935.9150000000009</v>
      </c>
      <c r="P67" s="11">
        <f t="shared" si="11"/>
        <v>983.58000000000027</v>
      </c>
    </row>
    <row r="68" spans="1:16">
      <c r="A68" s="64">
        <v>760</v>
      </c>
      <c r="B68" s="9">
        <v>16.28</v>
      </c>
      <c r="C68" s="9" t="s">
        <v>3</v>
      </c>
      <c r="D68" s="9" t="s">
        <v>3</v>
      </c>
      <c r="E68" s="10">
        <v>1.4790000000000001</v>
      </c>
      <c r="F68" s="9">
        <v>5</v>
      </c>
      <c r="G68" s="9">
        <f t="shared" si="8"/>
        <v>162.39499999999998</v>
      </c>
      <c r="H68" s="9">
        <v>0</v>
      </c>
      <c r="I68" s="9">
        <v>0</v>
      </c>
      <c r="J68" s="70">
        <f t="shared" si="1"/>
        <v>19.493500000000001</v>
      </c>
      <c r="K68" s="10">
        <f t="shared" si="9"/>
        <v>162.39499999999998</v>
      </c>
      <c r="L68" s="10">
        <f t="shared" si="9"/>
        <v>0</v>
      </c>
      <c r="M68" s="10">
        <f t="shared" si="9"/>
        <v>0</v>
      </c>
      <c r="N68" s="10">
        <f t="shared" si="9"/>
        <v>19.493500000000001</v>
      </c>
      <c r="O68" s="10">
        <f t="shared" si="10"/>
        <v>6098.3100000000013</v>
      </c>
      <c r="P68" s="11">
        <f t="shared" si="11"/>
        <v>1003.0735000000003</v>
      </c>
    </row>
    <row r="69" spans="1:16">
      <c r="A69" s="64" t="s">
        <v>41</v>
      </c>
      <c r="B69" s="9">
        <v>16.207999999999998</v>
      </c>
      <c r="C69" s="9" t="s">
        <v>3</v>
      </c>
      <c r="D69" s="9" t="s">
        <v>3</v>
      </c>
      <c r="E69" s="10">
        <v>1.5249999999999999</v>
      </c>
      <c r="F69" s="9">
        <v>5</v>
      </c>
      <c r="G69" s="9">
        <f t="shared" si="8"/>
        <v>162.44</v>
      </c>
      <c r="H69" s="9">
        <v>0</v>
      </c>
      <c r="I69" s="9">
        <v>0</v>
      </c>
      <c r="J69" s="70">
        <f t="shared" si="1"/>
        <v>19.526</v>
      </c>
      <c r="K69" s="10">
        <f t="shared" si="9"/>
        <v>162.44</v>
      </c>
      <c r="L69" s="10">
        <f t="shared" si="9"/>
        <v>0</v>
      </c>
      <c r="M69" s="10">
        <f t="shared" si="9"/>
        <v>0</v>
      </c>
      <c r="N69" s="10">
        <f t="shared" si="9"/>
        <v>19.526</v>
      </c>
      <c r="O69" s="10">
        <f t="shared" si="10"/>
        <v>6260.7500000000009</v>
      </c>
      <c r="P69" s="11">
        <f t="shared" si="11"/>
        <v>1022.5995000000003</v>
      </c>
    </row>
    <row r="70" spans="1:16">
      <c r="A70" s="64">
        <v>761</v>
      </c>
      <c r="B70" s="9">
        <v>16.181999999999999</v>
      </c>
      <c r="C70" s="9" t="s">
        <v>3</v>
      </c>
      <c r="D70" s="9" t="s">
        <v>3</v>
      </c>
      <c r="E70" s="10">
        <v>1.5629999999999999</v>
      </c>
      <c r="F70" s="9">
        <v>5</v>
      </c>
      <c r="G70" s="9">
        <f t="shared" si="8"/>
        <v>161.94999999999999</v>
      </c>
      <c r="H70" s="9">
        <v>0</v>
      </c>
      <c r="I70" s="9">
        <v>0</v>
      </c>
      <c r="J70" s="70">
        <f t="shared" si="1"/>
        <v>20.072000000000003</v>
      </c>
      <c r="K70" s="10">
        <f t="shared" si="9"/>
        <v>161.94999999999999</v>
      </c>
      <c r="L70" s="10">
        <f t="shared" si="9"/>
        <v>0</v>
      </c>
      <c r="M70" s="10">
        <f t="shared" si="9"/>
        <v>0</v>
      </c>
      <c r="N70" s="10">
        <f t="shared" si="9"/>
        <v>20.072000000000003</v>
      </c>
      <c r="O70" s="10">
        <f t="shared" si="10"/>
        <v>6422.7000000000007</v>
      </c>
      <c r="P70" s="11">
        <f t="shared" si="11"/>
        <v>1042.6715000000004</v>
      </c>
    </row>
    <row r="71" spans="1:16">
      <c r="A71" s="64" t="s">
        <v>42</v>
      </c>
      <c r="B71" s="9">
        <v>16.146999999999998</v>
      </c>
      <c r="C71" s="9" t="s">
        <v>3</v>
      </c>
      <c r="D71" s="9" t="s">
        <v>3</v>
      </c>
      <c r="E71" s="10">
        <v>1.5409999999999999</v>
      </c>
      <c r="F71" s="9">
        <v>5</v>
      </c>
      <c r="G71" s="9">
        <f t="shared" si="8"/>
        <v>161.64499999999998</v>
      </c>
      <c r="H71" s="9">
        <v>0</v>
      </c>
      <c r="I71" s="9">
        <v>0</v>
      </c>
      <c r="J71" s="70">
        <f t="shared" si="1"/>
        <v>20.175999999999998</v>
      </c>
      <c r="K71" s="10">
        <f t="shared" si="9"/>
        <v>161.64499999999998</v>
      </c>
      <c r="L71" s="10">
        <f t="shared" si="9"/>
        <v>0</v>
      </c>
      <c r="M71" s="10">
        <f t="shared" si="9"/>
        <v>0</v>
      </c>
      <c r="N71" s="10">
        <f t="shared" si="9"/>
        <v>20.175999999999998</v>
      </c>
      <c r="O71" s="10">
        <f t="shared" si="10"/>
        <v>6584.3450000000012</v>
      </c>
      <c r="P71" s="11">
        <f t="shared" si="11"/>
        <v>1062.8475000000003</v>
      </c>
    </row>
    <row r="72" spans="1:16">
      <c r="A72" s="64">
        <v>762</v>
      </c>
      <c r="B72" s="9">
        <v>16.137</v>
      </c>
      <c r="C72" s="9" t="s">
        <v>3</v>
      </c>
      <c r="D72" s="9" t="s">
        <v>3</v>
      </c>
      <c r="E72" s="10">
        <v>1.5620000000000001</v>
      </c>
      <c r="F72" s="9">
        <v>5</v>
      </c>
      <c r="G72" s="9">
        <f t="shared" si="8"/>
        <v>161.41999999999999</v>
      </c>
      <c r="H72" s="9">
        <v>0</v>
      </c>
      <c r="I72" s="9">
        <v>0</v>
      </c>
      <c r="J72" s="70">
        <f t="shared" si="1"/>
        <v>20.169499999999999</v>
      </c>
      <c r="K72" s="10">
        <f t="shared" si="9"/>
        <v>161.41999999999999</v>
      </c>
      <c r="L72" s="10">
        <f t="shared" si="9"/>
        <v>0</v>
      </c>
      <c r="M72" s="10">
        <f t="shared" si="9"/>
        <v>0</v>
      </c>
      <c r="N72" s="10">
        <f t="shared" si="9"/>
        <v>20.169499999999999</v>
      </c>
      <c r="O72" s="10">
        <f t="shared" si="10"/>
        <v>6745.7650000000012</v>
      </c>
      <c r="P72" s="11">
        <f t="shared" si="11"/>
        <v>1083.0170000000003</v>
      </c>
    </row>
    <row r="73" spans="1:16">
      <c r="A73" s="64" t="s">
        <v>43</v>
      </c>
      <c r="B73" s="9">
        <v>16.11</v>
      </c>
      <c r="C73" s="9" t="s">
        <v>3</v>
      </c>
      <c r="D73" s="9" t="s">
        <v>3</v>
      </c>
      <c r="E73" s="10">
        <v>1.552</v>
      </c>
      <c r="F73" s="9">
        <v>5</v>
      </c>
      <c r="G73" s="9">
        <f t="shared" si="8"/>
        <v>161.23500000000001</v>
      </c>
      <c r="H73" s="9">
        <v>0</v>
      </c>
      <c r="I73" s="9">
        <v>0</v>
      </c>
      <c r="J73" s="70">
        <f t="shared" si="1"/>
        <v>20.241</v>
      </c>
      <c r="K73" s="10">
        <f t="shared" si="9"/>
        <v>161.23500000000001</v>
      </c>
      <c r="L73" s="10">
        <f t="shared" si="9"/>
        <v>0</v>
      </c>
      <c r="M73" s="10">
        <f t="shared" si="9"/>
        <v>0</v>
      </c>
      <c r="N73" s="10">
        <f t="shared" si="9"/>
        <v>20.241</v>
      </c>
      <c r="O73" s="10">
        <f t="shared" si="10"/>
        <v>6907.0000000000009</v>
      </c>
      <c r="P73" s="11">
        <f t="shared" si="11"/>
        <v>1103.2580000000003</v>
      </c>
    </row>
    <row r="74" spans="1:16">
      <c r="A74" s="64">
        <v>763</v>
      </c>
      <c r="B74" s="9">
        <v>15.89</v>
      </c>
      <c r="C74" s="9" t="s">
        <v>3</v>
      </c>
      <c r="D74" s="9" t="s">
        <v>3</v>
      </c>
      <c r="E74" s="10">
        <v>1.6850000000000001</v>
      </c>
      <c r="F74" s="9">
        <v>5</v>
      </c>
      <c r="G74" s="9">
        <f t="shared" si="8"/>
        <v>160</v>
      </c>
      <c r="H74" s="9">
        <v>0</v>
      </c>
      <c r="I74" s="9">
        <v>0</v>
      </c>
      <c r="J74" s="70">
        <f t="shared" si="1"/>
        <v>21.040500000000005</v>
      </c>
      <c r="K74" s="10">
        <f t="shared" si="9"/>
        <v>160</v>
      </c>
      <c r="L74" s="10">
        <f t="shared" si="9"/>
        <v>0</v>
      </c>
      <c r="M74" s="10">
        <f t="shared" si="9"/>
        <v>0</v>
      </c>
      <c r="N74" s="10">
        <f t="shared" si="9"/>
        <v>21.040500000000005</v>
      </c>
      <c r="O74" s="10">
        <f t="shared" si="10"/>
        <v>7067.0000000000009</v>
      </c>
      <c r="P74" s="11">
        <f t="shared" si="11"/>
        <v>1124.2985000000003</v>
      </c>
    </row>
    <row r="75" spans="1:16">
      <c r="A75" s="64" t="s">
        <v>44</v>
      </c>
      <c r="B75" s="9">
        <v>15.699</v>
      </c>
      <c r="C75" s="9" t="s">
        <v>3</v>
      </c>
      <c r="D75" s="9" t="s">
        <v>3</v>
      </c>
      <c r="E75" s="10">
        <v>1.8</v>
      </c>
      <c r="F75" s="9">
        <v>5</v>
      </c>
      <c r="G75" s="9">
        <f t="shared" si="8"/>
        <v>157.94499999999999</v>
      </c>
      <c r="H75" s="9">
        <v>0</v>
      </c>
      <c r="I75" s="9">
        <v>0</v>
      </c>
      <c r="J75" s="70">
        <f t="shared" ref="J75:J83" si="12">SUM((E74+E75)*F75*1.3)</f>
        <v>22.652500000000003</v>
      </c>
      <c r="K75" s="10">
        <f t="shared" si="9"/>
        <v>157.94499999999999</v>
      </c>
      <c r="L75" s="10">
        <f t="shared" si="9"/>
        <v>0</v>
      </c>
      <c r="M75" s="10">
        <f t="shared" si="9"/>
        <v>0</v>
      </c>
      <c r="N75" s="10">
        <f t="shared" si="9"/>
        <v>22.652500000000003</v>
      </c>
      <c r="O75" s="10">
        <f t="shared" si="10"/>
        <v>7224.9450000000006</v>
      </c>
      <c r="P75" s="11">
        <f t="shared" si="11"/>
        <v>1146.9510000000002</v>
      </c>
    </row>
    <row r="76" spans="1:16">
      <c r="A76" s="64">
        <v>764</v>
      </c>
      <c r="B76" s="9">
        <v>15.414999999999999</v>
      </c>
      <c r="C76" s="9" t="s">
        <v>3</v>
      </c>
      <c r="D76" s="9" t="s">
        <v>3</v>
      </c>
      <c r="E76" s="10">
        <v>2.0099999999999998</v>
      </c>
      <c r="F76" s="9">
        <v>5</v>
      </c>
      <c r="G76" s="9">
        <f t="shared" si="8"/>
        <v>155.57</v>
      </c>
      <c r="H76" s="9">
        <v>0</v>
      </c>
      <c r="I76" s="9">
        <v>0</v>
      </c>
      <c r="J76" s="70">
        <f t="shared" si="12"/>
        <v>24.764999999999997</v>
      </c>
      <c r="K76" s="10">
        <f t="shared" si="9"/>
        <v>155.57</v>
      </c>
      <c r="L76" s="10">
        <f t="shared" si="9"/>
        <v>0</v>
      </c>
      <c r="M76" s="10">
        <f t="shared" si="9"/>
        <v>0</v>
      </c>
      <c r="N76" s="10">
        <f t="shared" si="9"/>
        <v>24.764999999999997</v>
      </c>
      <c r="O76" s="10">
        <f t="shared" si="10"/>
        <v>7380.5150000000003</v>
      </c>
      <c r="P76" s="11">
        <f t="shared" si="11"/>
        <v>1171.7160000000003</v>
      </c>
    </row>
    <row r="77" spans="1:16">
      <c r="A77" s="64" t="s">
        <v>45</v>
      </c>
      <c r="B77" s="9">
        <v>14.897</v>
      </c>
      <c r="C77" s="9" t="s">
        <v>3</v>
      </c>
      <c r="D77" s="9" t="s">
        <v>3</v>
      </c>
      <c r="E77" s="10">
        <v>2.2789999999999999</v>
      </c>
      <c r="F77" s="9">
        <v>5</v>
      </c>
      <c r="G77" s="9">
        <f t="shared" si="8"/>
        <v>151.56</v>
      </c>
      <c r="H77" s="9">
        <v>0</v>
      </c>
      <c r="I77" s="9">
        <v>0</v>
      </c>
      <c r="J77" s="70">
        <f t="shared" si="12"/>
        <v>27.878500000000003</v>
      </c>
      <c r="K77" s="10">
        <f t="shared" si="9"/>
        <v>151.56</v>
      </c>
      <c r="L77" s="10">
        <f t="shared" si="9"/>
        <v>0</v>
      </c>
      <c r="M77" s="10">
        <f t="shared" si="9"/>
        <v>0</v>
      </c>
      <c r="N77" s="10">
        <f t="shared" si="9"/>
        <v>27.878500000000003</v>
      </c>
      <c r="O77" s="10">
        <f t="shared" si="10"/>
        <v>7532.0750000000007</v>
      </c>
      <c r="P77" s="11">
        <f t="shared" si="11"/>
        <v>1199.5945000000004</v>
      </c>
    </row>
    <row r="78" spans="1:16">
      <c r="A78" s="64">
        <v>765</v>
      </c>
      <c r="B78" s="9">
        <v>14.244999999999999</v>
      </c>
      <c r="C78" s="9" t="s">
        <v>3</v>
      </c>
      <c r="D78" s="9" t="s">
        <v>3</v>
      </c>
      <c r="E78" s="10">
        <v>2.6030000000000002</v>
      </c>
      <c r="F78" s="9">
        <v>5</v>
      </c>
      <c r="G78" s="9">
        <f t="shared" si="8"/>
        <v>145.71</v>
      </c>
      <c r="H78" s="9">
        <v>0</v>
      </c>
      <c r="I78" s="9">
        <v>0</v>
      </c>
      <c r="J78" s="70">
        <f t="shared" si="12"/>
        <v>31.732999999999997</v>
      </c>
      <c r="K78" s="10">
        <f t="shared" si="9"/>
        <v>145.71</v>
      </c>
      <c r="L78" s="10">
        <f t="shared" si="9"/>
        <v>0</v>
      </c>
      <c r="M78" s="10">
        <f t="shared" si="9"/>
        <v>0</v>
      </c>
      <c r="N78" s="10">
        <f t="shared" si="9"/>
        <v>31.732999999999997</v>
      </c>
      <c r="O78" s="10">
        <f t="shared" si="10"/>
        <v>7677.7850000000008</v>
      </c>
      <c r="P78" s="11">
        <f t="shared" si="11"/>
        <v>1231.3275000000003</v>
      </c>
    </row>
    <row r="79" spans="1:16">
      <c r="A79" s="64" t="s">
        <v>46</v>
      </c>
      <c r="B79" s="9">
        <v>13.705</v>
      </c>
      <c r="C79" s="9" t="s">
        <v>3</v>
      </c>
      <c r="D79" s="9" t="s">
        <v>3</v>
      </c>
      <c r="E79" s="10">
        <v>2.9009999999999998</v>
      </c>
      <c r="F79" s="9">
        <v>5</v>
      </c>
      <c r="G79" s="9">
        <f t="shared" si="8"/>
        <v>139.75</v>
      </c>
      <c r="H79" s="9">
        <v>0</v>
      </c>
      <c r="I79" s="9">
        <v>0</v>
      </c>
      <c r="J79" s="70">
        <f t="shared" si="12"/>
        <v>35.775999999999996</v>
      </c>
      <c r="K79" s="10">
        <f t="shared" si="9"/>
        <v>139.75</v>
      </c>
      <c r="L79" s="10">
        <f t="shared" si="9"/>
        <v>0</v>
      </c>
      <c r="M79" s="10">
        <f t="shared" si="9"/>
        <v>0</v>
      </c>
      <c r="N79" s="10">
        <f t="shared" si="9"/>
        <v>35.775999999999996</v>
      </c>
      <c r="O79" s="10">
        <f t="shared" si="10"/>
        <v>7817.5350000000008</v>
      </c>
      <c r="P79" s="11">
        <f t="shared" si="11"/>
        <v>1267.1035000000004</v>
      </c>
    </row>
    <row r="80" spans="1:16">
      <c r="A80" s="64">
        <v>766</v>
      </c>
      <c r="B80" s="9">
        <v>13.169</v>
      </c>
      <c r="C80" s="9" t="s">
        <v>3</v>
      </c>
      <c r="D80" s="9" t="s">
        <v>3</v>
      </c>
      <c r="E80" s="10">
        <v>3.1669999999999998</v>
      </c>
      <c r="F80" s="9">
        <v>5</v>
      </c>
      <c r="G80" s="9">
        <f t="shared" si="8"/>
        <v>134.37</v>
      </c>
      <c r="H80" s="9">
        <v>0</v>
      </c>
      <c r="I80" s="9">
        <v>0</v>
      </c>
      <c r="J80" s="70">
        <f t="shared" si="12"/>
        <v>39.441999999999993</v>
      </c>
      <c r="K80" s="10">
        <f t="shared" si="9"/>
        <v>134.37</v>
      </c>
      <c r="L80" s="10">
        <f t="shared" si="9"/>
        <v>0</v>
      </c>
      <c r="M80" s="10">
        <f t="shared" si="9"/>
        <v>0</v>
      </c>
      <c r="N80" s="10">
        <f t="shared" si="9"/>
        <v>39.441999999999993</v>
      </c>
      <c r="O80" s="10">
        <f t="shared" si="10"/>
        <v>7951.9050000000007</v>
      </c>
      <c r="P80" s="11">
        <f t="shared" si="11"/>
        <v>1306.5455000000004</v>
      </c>
    </row>
    <row r="81" spans="1:16">
      <c r="A81" s="64" t="s">
        <v>47</v>
      </c>
      <c r="B81" s="9">
        <v>13.372999999999999</v>
      </c>
      <c r="C81" s="9" t="s">
        <v>3</v>
      </c>
      <c r="D81" s="9" t="s">
        <v>3</v>
      </c>
      <c r="E81" s="10">
        <v>3.04</v>
      </c>
      <c r="F81" s="9">
        <v>5</v>
      </c>
      <c r="G81" s="9">
        <f t="shared" si="8"/>
        <v>132.71</v>
      </c>
      <c r="H81" s="9">
        <v>0</v>
      </c>
      <c r="I81" s="9">
        <v>0</v>
      </c>
      <c r="J81" s="70">
        <f t="shared" si="12"/>
        <v>40.345500000000001</v>
      </c>
      <c r="K81" s="10">
        <f t="shared" si="9"/>
        <v>132.71</v>
      </c>
      <c r="L81" s="10">
        <f t="shared" si="9"/>
        <v>0</v>
      </c>
      <c r="M81" s="10">
        <f t="shared" si="9"/>
        <v>0</v>
      </c>
      <c r="N81" s="10">
        <f t="shared" si="9"/>
        <v>40.345500000000001</v>
      </c>
      <c r="O81" s="10">
        <f t="shared" si="10"/>
        <v>8084.6150000000007</v>
      </c>
      <c r="P81" s="11">
        <f t="shared" si="11"/>
        <v>1346.8910000000003</v>
      </c>
    </row>
    <row r="82" spans="1:16">
      <c r="A82" s="64">
        <v>767</v>
      </c>
      <c r="B82" s="9">
        <v>13.587999999999999</v>
      </c>
      <c r="C82" s="9" t="s">
        <v>3</v>
      </c>
      <c r="D82" s="9" t="s">
        <v>3</v>
      </c>
      <c r="E82" s="10">
        <v>2.9550000000000001</v>
      </c>
      <c r="F82" s="9">
        <v>5</v>
      </c>
      <c r="G82" s="9">
        <f t="shared" si="8"/>
        <v>134.80500000000001</v>
      </c>
      <c r="H82" s="9">
        <v>0</v>
      </c>
      <c r="I82" s="9">
        <v>0</v>
      </c>
      <c r="J82" s="70">
        <f t="shared" si="12"/>
        <v>38.967500000000001</v>
      </c>
      <c r="K82" s="10">
        <f t="shared" si="9"/>
        <v>134.80500000000001</v>
      </c>
      <c r="L82" s="10">
        <f t="shared" si="9"/>
        <v>0</v>
      </c>
      <c r="M82" s="10">
        <f t="shared" si="9"/>
        <v>0</v>
      </c>
      <c r="N82" s="10">
        <f t="shared" si="9"/>
        <v>38.967500000000001</v>
      </c>
      <c r="O82" s="10">
        <f t="shared" si="10"/>
        <v>8219.42</v>
      </c>
      <c r="P82" s="11">
        <f t="shared" si="11"/>
        <v>1385.8585000000003</v>
      </c>
    </row>
    <row r="83" spans="1:16">
      <c r="A83" s="64" t="s">
        <v>6</v>
      </c>
      <c r="B83" s="9">
        <v>0</v>
      </c>
      <c r="C83" s="9" t="s">
        <v>3</v>
      </c>
      <c r="D83" s="9" t="s">
        <v>3</v>
      </c>
      <c r="E83" s="10">
        <v>0</v>
      </c>
      <c r="F83" s="9">
        <v>5</v>
      </c>
      <c r="G83" s="9">
        <f t="shared" si="8"/>
        <v>67.94</v>
      </c>
      <c r="H83" s="9">
        <v>0</v>
      </c>
      <c r="I83" s="9">
        <v>0</v>
      </c>
      <c r="J83" s="70">
        <f t="shared" si="12"/>
        <v>19.2075</v>
      </c>
      <c r="K83" s="10">
        <f t="shared" si="9"/>
        <v>67.94</v>
      </c>
      <c r="L83" s="10">
        <f t="shared" si="9"/>
        <v>0</v>
      </c>
      <c r="M83" s="10">
        <f t="shared" si="9"/>
        <v>0</v>
      </c>
      <c r="N83" s="10">
        <f t="shared" si="9"/>
        <v>19.2075</v>
      </c>
      <c r="O83" s="10">
        <f t="shared" si="10"/>
        <v>8287.36</v>
      </c>
      <c r="P83" s="11">
        <f t="shared" si="11"/>
        <v>1405.0660000000003</v>
      </c>
    </row>
    <row r="84" spans="1:16">
      <c r="A84" s="64"/>
      <c r="B84" s="82"/>
      <c r="C84" s="82"/>
      <c r="D84" s="82"/>
      <c r="E84" s="10"/>
      <c r="F84" s="82"/>
      <c r="G84" s="82"/>
      <c r="H84" s="82"/>
      <c r="I84" s="82"/>
      <c r="J84" s="70"/>
      <c r="K84" s="10"/>
      <c r="L84" s="10"/>
      <c r="M84" s="10"/>
      <c r="N84" s="10"/>
      <c r="O84" s="10"/>
      <c r="P84" s="11"/>
    </row>
    <row r="85" spans="1:16">
      <c r="A85" s="64"/>
      <c r="B85" s="82"/>
      <c r="C85" s="82"/>
      <c r="D85" s="82"/>
      <c r="E85" s="10"/>
      <c r="F85" s="82"/>
      <c r="G85" s="82"/>
      <c r="H85" s="82"/>
      <c r="I85" s="82"/>
      <c r="J85" s="70"/>
      <c r="K85" s="10"/>
      <c r="L85" s="10"/>
      <c r="M85" s="10"/>
      <c r="N85" s="10"/>
      <c r="O85" s="10"/>
      <c r="P85" s="11"/>
    </row>
    <row r="86" spans="1:16">
      <c r="A86" s="64"/>
      <c r="B86" s="82"/>
      <c r="C86" s="82"/>
      <c r="D86" s="82"/>
      <c r="E86" s="10"/>
      <c r="F86" s="82"/>
      <c r="G86" s="82"/>
      <c r="H86" s="82"/>
      <c r="I86" s="82"/>
      <c r="J86" s="70"/>
      <c r="K86" s="10"/>
      <c r="L86" s="10"/>
      <c r="M86" s="10"/>
      <c r="N86" s="10"/>
      <c r="O86" s="10"/>
      <c r="P86" s="11"/>
    </row>
    <row r="87" spans="1:16" ht="12" thickBot="1">
      <c r="A87" s="103"/>
      <c r="B87" s="104"/>
      <c r="C87" s="104"/>
      <c r="D87" s="104"/>
      <c r="E87" s="105"/>
      <c r="F87" s="104"/>
      <c r="G87" s="104"/>
      <c r="H87" s="104"/>
      <c r="I87" s="104"/>
      <c r="J87" s="106"/>
      <c r="K87" s="105"/>
      <c r="L87" s="105"/>
      <c r="M87" s="105"/>
      <c r="N87" s="105"/>
      <c r="O87" s="105"/>
      <c r="P87" s="107"/>
    </row>
    <row r="88" spans="1:16" ht="12" thickBot="1">
      <c r="A88" s="108"/>
      <c r="B88" s="109">
        <f>SUM(B9:B83)</f>
        <v>897.58900000000006</v>
      </c>
      <c r="C88" s="109">
        <f>SUM(C10:C83)</f>
        <v>0</v>
      </c>
      <c r="D88" s="109">
        <f>SUM(D9:D83)</f>
        <v>0</v>
      </c>
      <c r="E88" s="109">
        <f>SUM(E9:E83)</f>
        <v>108.08200000000001</v>
      </c>
      <c r="F88" s="109"/>
      <c r="G88" s="109">
        <f t="shared" ref="G88:N88" si="13">SUM(G9:G83)</f>
        <v>8287.36</v>
      </c>
      <c r="H88" s="109">
        <f t="shared" si="13"/>
        <v>0</v>
      </c>
      <c r="I88" s="109">
        <f t="shared" si="13"/>
        <v>0</v>
      </c>
      <c r="J88" s="109">
        <f t="shared" si="13"/>
        <v>1405.0660000000003</v>
      </c>
      <c r="K88" s="109">
        <f>SUM(K9:K83)</f>
        <v>8287.36</v>
      </c>
      <c r="L88" s="109">
        <f t="shared" si="13"/>
        <v>0</v>
      </c>
      <c r="M88" s="109">
        <f t="shared" si="13"/>
        <v>0</v>
      </c>
      <c r="N88" s="109">
        <f t="shared" si="13"/>
        <v>1405.0660000000003</v>
      </c>
      <c r="O88" s="109">
        <f>O83</f>
        <v>8287.36</v>
      </c>
      <c r="P88" s="110">
        <f>P83</f>
        <v>1405.0660000000003</v>
      </c>
    </row>
  </sheetData>
  <mergeCells count="17">
    <mergeCell ref="A1:P1"/>
    <mergeCell ref="A2:P2"/>
    <mergeCell ref="A3:P3"/>
    <mergeCell ref="A5:A6"/>
    <mergeCell ref="B5:E5"/>
    <mergeCell ref="F5:F6"/>
    <mergeCell ref="G5:J5"/>
    <mergeCell ref="K5:N5"/>
    <mergeCell ref="O5:P5"/>
    <mergeCell ref="B7:C7"/>
    <mergeCell ref="E36:E44"/>
    <mergeCell ref="B36:B44"/>
    <mergeCell ref="B45:B47"/>
    <mergeCell ref="C45:C47"/>
    <mergeCell ref="D45:D47"/>
    <mergeCell ref="E45:E47"/>
    <mergeCell ref="A8:P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47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85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0</v>
      </c>
      <c r="B9" s="73">
        <v>0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 t="s">
        <v>51</v>
      </c>
      <c r="B10" s="73">
        <v>0</v>
      </c>
      <c r="C10" s="14" t="s">
        <v>3</v>
      </c>
      <c r="D10" s="14" t="s">
        <v>3</v>
      </c>
      <c r="E10" s="73">
        <v>0</v>
      </c>
      <c r="F10" s="14">
        <v>5</v>
      </c>
      <c r="G10" s="14">
        <f t="shared" ref="G10:G20" si="0">SUM(B9+B10)*F10</f>
        <v>0</v>
      </c>
      <c r="H10" s="14">
        <v>0</v>
      </c>
      <c r="I10" s="14">
        <v>0</v>
      </c>
      <c r="J10" s="78">
        <f t="shared" ref="J10:J20" si="1">SUM((E9+E10)*F10*1.3)</f>
        <v>0</v>
      </c>
      <c r="K10" s="16">
        <f t="shared" ref="K10:N20" si="2">G10</f>
        <v>0</v>
      </c>
      <c r="L10" s="16">
        <f t="shared" si="2"/>
        <v>0</v>
      </c>
      <c r="M10" s="16">
        <f t="shared" si="2"/>
        <v>0</v>
      </c>
      <c r="N10" s="16">
        <f t="shared" si="2"/>
        <v>0</v>
      </c>
      <c r="O10" s="16">
        <f>SUM(K10+L10+M10)+O9</f>
        <v>0</v>
      </c>
      <c r="P10" s="17">
        <f>N10+P9</f>
        <v>0</v>
      </c>
    </row>
    <row r="11" spans="1:16" ht="12" customHeight="1">
      <c r="A11" s="72">
        <v>1</v>
      </c>
      <c r="B11" s="73">
        <v>16.969000000000001</v>
      </c>
      <c r="C11" s="14" t="s">
        <v>3</v>
      </c>
      <c r="D11" s="14" t="s">
        <v>3</v>
      </c>
      <c r="E11" s="73">
        <v>0.69499999999999995</v>
      </c>
      <c r="F11" s="14">
        <v>5</v>
      </c>
      <c r="G11" s="14">
        <f t="shared" si="0"/>
        <v>84.844999999999999</v>
      </c>
      <c r="H11" s="14">
        <v>0</v>
      </c>
      <c r="I11" s="14">
        <v>0</v>
      </c>
      <c r="J11" s="78">
        <f t="shared" si="1"/>
        <v>4.5175000000000001</v>
      </c>
      <c r="K11" s="16">
        <f t="shared" si="2"/>
        <v>84.844999999999999</v>
      </c>
      <c r="L11" s="16">
        <f t="shared" si="2"/>
        <v>0</v>
      </c>
      <c r="M11" s="16">
        <f t="shared" si="2"/>
        <v>0</v>
      </c>
      <c r="N11" s="16">
        <f t="shared" si="2"/>
        <v>4.5175000000000001</v>
      </c>
      <c r="O11" s="16">
        <f>SUM(K11+L11+M11)+O10</f>
        <v>84.844999999999999</v>
      </c>
      <c r="P11" s="17">
        <f>N11+P10</f>
        <v>4.5175000000000001</v>
      </c>
    </row>
    <row r="12" spans="1:16" ht="12" customHeight="1">
      <c r="A12" s="72" t="s">
        <v>52</v>
      </c>
      <c r="B12" s="73">
        <v>19.478000000000002</v>
      </c>
      <c r="C12" s="14" t="s">
        <v>3</v>
      </c>
      <c r="D12" s="14" t="s">
        <v>3</v>
      </c>
      <c r="E12" s="73">
        <v>0.27200000000000002</v>
      </c>
      <c r="F12" s="14">
        <v>5</v>
      </c>
      <c r="G12" s="14">
        <f t="shared" si="0"/>
        <v>182.23500000000001</v>
      </c>
      <c r="H12" s="14">
        <v>0</v>
      </c>
      <c r="I12" s="14">
        <v>0</v>
      </c>
      <c r="J12" s="78">
        <f t="shared" si="1"/>
        <v>6.2854999999999999</v>
      </c>
      <c r="K12" s="16">
        <f t="shared" si="2"/>
        <v>182.23500000000001</v>
      </c>
      <c r="L12" s="16">
        <f t="shared" si="2"/>
        <v>0</v>
      </c>
      <c r="M12" s="16">
        <f t="shared" si="2"/>
        <v>0</v>
      </c>
      <c r="N12" s="16">
        <f t="shared" si="2"/>
        <v>6.2854999999999999</v>
      </c>
      <c r="O12" s="16">
        <f t="shared" ref="O12:O20" si="3">SUM(K12+L12+M12)+O11</f>
        <v>267.08000000000004</v>
      </c>
      <c r="P12" s="17">
        <f t="shared" ref="P12:P20" si="4">N12+P11</f>
        <v>10.803000000000001</v>
      </c>
    </row>
    <row r="13" spans="1:16" ht="12" customHeight="1">
      <c r="A13" s="72">
        <v>2</v>
      </c>
      <c r="B13" s="73">
        <v>21.556999999999999</v>
      </c>
      <c r="C13" s="14" t="s">
        <v>3</v>
      </c>
      <c r="D13" s="14" t="s">
        <v>3</v>
      </c>
      <c r="E13" s="73">
        <v>3.9E-2</v>
      </c>
      <c r="F13" s="14">
        <v>5</v>
      </c>
      <c r="G13" s="14">
        <f t="shared" si="0"/>
        <v>205.17499999999998</v>
      </c>
      <c r="H13" s="14">
        <v>0</v>
      </c>
      <c r="I13" s="14">
        <v>0</v>
      </c>
      <c r="J13" s="78">
        <f t="shared" si="1"/>
        <v>2.0215000000000001</v>
      </c>
      <c r="K13" s="16">
        <f t="shared" si="2"/>
        <v>205.17499999999998</v>
      </c>
      <c r="L13" s="16">
        <f t="shared" si="2"/>
        <v>0</v>
      </c>
      <c r="M13" s="16">
        <f t="shared" si="2"/>
        <v>0</v>
      </c>
      <c r="N13" s="16">
        <f t="shared" si="2"/>
        <v>2.0215000000000001</v>
      </c>
      <c r="O13" s="16">
        <f t="shared" si="3"/>
        <v>472.255</v>
      </c>
      <c r="P13" s="17">
        <f t="shared" si="4"/>
        <v>12.8245</v>
      </c>
    </row>
    <row r="14" spans="1:16" ht="12" customHeight="1">
      <c r="A14" s="72" t="s">
        <v>53</v>
      </c>
      <c r="B14" s="73">
        <v>23.350999999999999</v>
      </c>
      <c r="C14" s="14" t="s">
        <v>3</v>
      </c>
      <c r="D14" s="14" t="s">
        <v>3</v>
      </c>
      <c r="E14" s="73">
        <v>0</v>
      </c>
      <c r="F14" s="14">
        <v>5</v>
      </c>
      <c r="G14" s="14">
        <f t="shared" si="0"/>
        <v>224.54000000000002</v>
      </c>
      <c r="H14" s="14">
        <v>0</v>
      </c>
      <c r="I14" s="14">
        <v>0</v>
      </c>
      <c r="J14" s="78">
        <f t="shared" si="1"/>
        <v>0.2535</v>
      </c>
      <c r="K14" s="16">
        <f t="shared" si="2"/>
        <v>224.54000000000002</v>
      </c>
      <c r="L14" s="16">
        <f t="shared" si="2"/>
        <v>0</v>
      </c>
      <c r="M14" s="16">
        <f t="shared" si="2"/>
        <v>0</v>
      </c>
      <c r="N14" s="16">
        <f t="shared" si="2"/>
        <v>0.2535</v>
      </c>
      <c r="O14" s="16">
        <f t="shared" si="3"/>
        <v>696.79500000000007</v>
      </c>
      <c r="P14" s="17">
        <f t="shared" si="4"/>
        <v>13.078000000000001</v>
      </c>
    </row>
    <row r="15" spans="1:16" ht="12" customHeight="1">
      <c r="A15" s="72">
        <v>3</v>
      </c>
      <c r="B15" s="73">
        <v>23.792000000000002</v>
      </c>
      <c r="C15" s="14" t="s">
        <v>3</v>
      </c>
      <c r="D15" s="14" t="s">
        <v>3</v>
      </c>
      <c r="E15" s="73">
        <v>0</v>
      </c>
      <c r="F15" s="14">
        <v>5</v>
      </c>
      <c r="G15" s="14">
        <f t="shared" si="0"/>
        <v>235.715</v>
      </c>
      <c r="H15" s="14">
        <v>0</v>
      </c>
      <c r="I15" s="14">
        <v>0</v>
      </c>
      <c r="J15" s="78">
        <f t="shared" si="1"/>
        <v>0</v>
      </c>
      <c r="K15" s="16">
        <f t="shared" si="2"/>
        <v>235.715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3"/>
        <v>932.5100000000001</v>
      </c>
      <c r="P15" s="17">
        <f t="shared" si="4"/>
        <v>13.078000000000001</v>
      </c>
    </row>
    <row r="16" spans="1:16" ht="12" customHeight="1">
      <c r="A16" s="72" t="s">
        <v>54</v>
      </c>
      <c r="B16" s="73">
        <v>23.041</v>
      </c>
      <c r="C16" s="14" t="s">
        <v>3</v>
      </c>
      <c r="D16" s="14" t="s">
        <v>3</v>
      </c>
      <c r="E16" s="73">
        <v>0</v>
      </c>
      <c r="F16" s="14">
        <v>5</v>
      </c>
      <c r="G16" s="14">
        <f t="shared" si="0"/>
        <v>234.16499999999999</v>
      </c>
      <c r="H16" s="14">
        <v>0</v>
      </c>
      <c r="I16" s="14">
        <v>0</v>
      </c>
      <c r="J16" s="78">
        <f t="shared" si="1"/>
        <v>0</v>
      </c>
      <c r="K16" s="16">
        <f t="shared" si="2"/>
        <v>234.16499999999999</v>
      </c>
      <c r="L16" s="16">
        <f t="shared" si="2"/>
        <v>0</v>
      </c>
      <c r="M16" s="16">
        <f t="shared" si="2"/>
        <v>0</v>
      </c>
      <c r="N16" s="16">
        <f t="shared" si="2"/>
        <v>0</v>
      </c>
      <c r="O16" s="16">
        <f t="shared" si="3"/>
        <v>1166.6750000000002</v>
      </c>
      <c r="P16" s="17">
        <f t="shared" si="4"/>
        <v>13.078000000000001</v>
      </c>
    </row>
    <row r="17" spans="1:16" ht="12" customHeight="1">
      <c r="A17" s="72">
        <v>4</v>
      </c>
      <c r="B17" s="73">
        <v>21.006</v>
      </c>
      <c r="C17" s="14" t="s">
        <v>3</v>
      </c>
      <c r="D17" s="14" t="s">
        <v>3</v>
      </c>
      <c r="E17" s="73">
        <v>3.0000000000000001E-3</v>
      </c>
      <c r="F17" s="14">
        <v>5</v>
      </c>
      <c r="G17" s="14">
        <f t="shared" si="0"/>
        <v>220.23499999999999</v>
      </c>
      <c r="H17" s="14">
        <v>0</v>
      </c>
      <c r="I17" s="14">
        <v>0</v>
      </c>
      <c r="J17" s="78">
        <f t="shared" si="1"/>
        <v>1.95E-2</v>
      </c>
      <c r="K17" s="16">
        <f t="shared" si="2"/>
        <v>220.23499999999999</v>
      </c>
      <c r="L17" s="16">
        <f t="shared" si="2"/>
        <v>0</v>
      </c>
      <c r="M17" s="16">
        <f t="shared" si="2"/>
        <v>0</v>
      </c>
      <c r="N17" s="16">
        <f t="shared" si="2"/>
        <v>1.95E-2</v>
      </c>
      <c r="O17" s="16">
        <f t="shared" si="3"/>
        <v>1386.91</v>
      </c>
      <c r="P17" s="17">
        <f t="shared" si="4"/>
        <v>13.097500000000002</v>
      </c>
    </row>
    <row r="18" spans="1:16" ht="12" customHeight="1">
      <c r="A18" s="72" t="s">
        <v>55</v>
      </c>
      <c r="B18" s="73">
        <v>17.388999999999999</v>
      </c>
      <c r="C18" s="14" t="s">
        <v>3</v>
      </c>
      <c r="D18" s="14" t="s">
        <v>3</v>
      </c>
      <c r="E18" s="73">
        <v>0.85199999999999998</v>
      </c>
      <c r="F18" s="14">
        <v>5</v>
      </c>
      <c r="G18" s="14">
        <f t="shared" si="0"/>
        <v>191.97499999999997</v>
      </c>
      <c r="H18" s="14">
        <v>0</v>
      </c>
      <c r="I18" s="14">
        <v>0</v>
      </c>
      <c r="J18" s="78">
        <f t="shared" si="1"/>
        <v>5.557500000000001</v>
      </c>
      <c r="K18" s="16">
        <f t="shared" si="2"/>
        <v>191.97499999999997</v>
      </c>
      <c r="L18" s="16">
        <f t="shared" si="2"/>
        <v>0</v>
      </c>
      <c r="M18" s="16">
        <f t="shared" si="2"/>
        <v>0</v>
      </c>
      <c r="N18" s="16">
        <f t="shared" si="2"/>
        <v>5.557500000000001</v>
      </c>
      <c r="O18" s="16">
        <f t="shared" si="3"/>
        <v>1578.885</v>
      </c>
      <c r="P18" s="17">
        <f t="shared" si="4"/>
        <v>18.655000000000001</v>
      </c>
    </row>
    <row r="19" spans="1:16" ht="12" customHeight="1">
      <c r="A19" s="72">
        <v>5</v>
      </c>
      <c r="B19" s="73">
        <v>0</v>
      </c>
      <c r="C19" s="14" t="s">
        <v>3</v>
      </c>
      <c r="D19" s="14" t="s">
        <v>3</v>
      </c>
      <c r="E19" s="73">
        <v>0</v>
      </c>
      <c r="F19" s="14">
        <v>5</v>
      </c>
      <c r="G19" s="14">
        <f t="shared" si="0"/>
        <v>86.944999999999993</v>
      </c>
      <c r="H19" s="14">
        <v>0</v>
      </c>
      <c r="I19" s="14">
        <v>0</v>
      </c>
      <c r="J19" s="78">
        <f t="shared" si="1"/>
        <v>5.5380000000000003</v>
      </c>
      <c r="K19" s="16">
        <f t="shared" si="2"/>
        <v>86.944999999999993</v>
      </c>
      <c r="L19" s="16">
        <f t="shared" si="2"/>
        <v>0</v>
      </c>
      <c r="M19" s="16">
        <f t="shared" si="2"/>
        <v>0</v>
      </c>
      <c r="N19" s="16">
        <f t="shared" si="2"/>
        <v>5.5380000000000003</v>
      </c>
      <c r="O19" s="16">
        <f t="shared" si="3"/>
        <v>1665.83</v>
      </c>
      <c r="P19" s="17">
        <f t="shared" si="4"/>
        <v>24.193000000000001</v>
      </c>
    </row>
    <row r="20" spans="1:16" ht="12" customHeight="1">
      <c r="A20" s="72" t="s">
        <v>84</v>
      </c>
      <c r="B20" s="73">
        <v>0</v>
      </c>
      <c r="C20" s="14" t="s">
        <v>3</v>
      </c>
      <c r="D20" s="14" t="s">
        <v>3</v>
      </c>
      <c r="E20" s="73">
        <v>0</v>
      </c>
      <c r="F20" s="14">
        <v>5</v>
      </c>
      <c r="G20" s="14">
        <f t="shared" si="0"/>
        <v>0</v>
      </c>
      <c r="H20" s="14">
        <v>0</v>
      </c>
      <c r="I20" s="14">
        <v>0</v>
      </c>
      <c r="J20" s="78">
        <f t="shared" si="1"/>
        <v>0</v>
      </c>
      <c r="K20" s="16">
        <f t="shared" si="2"/>
        <v>0</v>
      </c>
      <c r="L20" s="16">
        <f t="shared" si="2"/>
        <v>0</v>
      </c>
      <c r="M20" s="16">
        <f t="shared" si="2"/>
        <v>0</v>
      </c>
      <c r="N20" s="16">
        <f t="shared" si="2"/>
        <v>0</v>
      </c>
      <c r="O20" s="16">
        <f t="shared" si="3"/>
        <v>1665.83</v>
      </c>
      <c r="P20" s="17">
        <f t="shared" si="4"/>
        <v>24.193000000000001</v>
      </c>
    </row>
    <row r="21" spans="1:16" ht="12" customHeight="1">
      <c r="A21" s="72"/>
      <c r="B21" s="73"/>
      <c r="C21" s="14"/>
      <c r="D21" s="14"/>
      <c r="E21" s="73"/>
      <c r="F21" s="14"/>
      <c r="G21" s="14"/>
      <c r="H21" s="14"/>
      <c r="I21" s="14"/>
      <c r="J21" s="78"/>
      <c r="K21" s="16"/>
      <c r="L21" s="16"/>
      <c r="M21" s="16"/>
      <c r="N21" s="16"/>
      <c r="O21" s="16"/>
      <c r="P21" s="17"/>
    </row>
    <row r="22" spans="1:16" ht="12" customHeight="1">
      <c r="A22" s="72"/>
      <c r="B22" s="14"/>
      <c r="C22" s="14"/>
      <c r="D22" s="14"/>
      <c r="E22" s="14"/>
      <c r="F22" s="14"/>
      <c r="G22" s="14"/>
      <c r="H22" s="14"/>
      <c r="I22" s="14"/>
      <c r="J22" s="78"/>
      <c r="K22" s="16"/>
      <c r="L22" s="16"/>
      <c r="M22" s="16"/>
      <c r="N22" s="16"/>
      <c r="O22" s="16"/>
      <c r="P22" s="17"/>
    </row>
    <row r="23" spans="1:16" ht="12" customHeight="1">
      <c r="A23" s="72"/>
      <c r="B23" s="14"/>
      <c r="C23" s="14"/>
      <c r="D23" s="14"/>
      <c r="E23" s="14"/>
      <c r="F23" s="14"/>
      <c r="G23" s="14"/>
      <c r="H23" s="14"/>
      <c r="I23" s="14"/>
      <c r="J23" s="78"/>
      <c r="K23" s="16"/>
      <c r="L23" s="16"/>
      <c r="M23" s="16"/>
      <c r="N23" s="16"/>
      <c r="O23" s="16"/>
      <c r="P23" s="17"/>
    </row>
    <row r="24" spans="1:16" ht="12" customHeight="1">
      <c r="A24" s="72"/>
      <c r="B24" s="14"/>
      <c r="C24" s="14"/>
      <c r="D24" s="14"/>
      <c r="E24" s="14"/>
      <c r="F24" s="14"/>
      <c r="G24" s="14"/>
      <c r="H24" s="14"/>
      <c r="I24" s="14"/>
      <c r="J24" s="78"/>
      <c r="K24" s="16"/>
      <c r="L24" s="16"/>
      <c r="M24" s="16"/>
      <c r="N24" s="16"/>
      <c r="O24" s="16"/>
      <c r="P24" s="17"/>
    </row>
    <row r="25" spans="1:16" ht="12" customHeight="1">
      <c r="A25" s="72"/>
      <c r="B25" s="14"/>
      <c r="C25" s="14"/>
      <c r="D25" s="14"/>
      <c r="E25" s="14"/>
      <c r="F25" s="14"/>
      <c r="G25" s="14"/>
      <c r="H25" s="14"/>
      <c r="I25" s="14"/>
      <c r="J25" s="78"/>
      <c r="K25" s="16"/>
      <c r="L25" s="16"/>
      <c r="M25" s="16"/>
      <c r="N25" s="16"/>
      <c r="O25" s="16"/>
      <c r="P25" s="17"/>
    </row>
    <row r="26" spans="1:16" ht="12" customHeight="1">
      <c r="A26" s="72"/>
      <c r="B26" s="14"/>
      <c r="C26" s="14"/>
      <c r="D26" s="14"/>
      <c r="E26" s="14"/>
      <c r="F26" s="14"/>
      <c r="G26" s="14"/>
      <c r="H26" s="14"/>
      <c r="I26" s="14"/>
      <c r="J26" s="78"/>
      <c r="K26" s="16"/>
      <c r="L26" s="16"/>
      <c r="M26" s="16"/>
      <c r="N26" s="16"/>
      <c r="O26" s="16"/>
      <c r="P26" s="17"/>
    </row>
    <row r="27" spans="1:16" ht="12" customHeight="1">
      <c r="A27" s="72"/>
      <c r="B27" s="14"/>
      <c r="C27" s="14"/>
      <c r="D27" s="14"/>
      <c r="E27" s="14"/>
      <c r="F27" s="14"/>
      <c r="G27" s="14"/>
      <c r="H27" s="14"/>
      <c r="I27" s="14"/>
      <c r="J27" s="78"/>
      <c r="K27" s="16"/>
      <c r="L27" s="16"/>
      <c r="M27" s="16"/>
      <c r="N27" s="16"/>
      <c r="O27" s="16"/>
      <c r="P27" s="17"/>
    </row>
    <row r="28" spans="1:16" ht="12" customHeight="1">
      <c r="A28" s="72"/>
      <c r="B28" s="14"/>
      <c r="C28" s="14"/>
      <c r="D28" s="14"/>
      <c r="E28" s="14"/>
      <c r="F28" s="14"/>
      <c r="G28" s="14"/>
      <c r="H28" s="14"/>
      <c r="I28" s="14"/>
      <c r="J28" s="78"/>
      <c r="K28" s="16"/>
      <c r="L28" s="16"/>
      <c r="M28" s="16"/>
      <c r="N28" s="16"/>
      <c r="O28" s="16"/>
      <c r="P28" s="17"/>
    </row>
    <row r="29" spans="1:16" ht="12" customHeight="1">
      <c r="A29" s="72"/>
      <c r="B29" s="14"/>
      <c r="C29" s="14"/>
      <c r="D29" s="14"/>
      <c r="E29" s="14"/>
      <c r="F29" s="14"/>
      <c r="G29" s="14"/>
      <c r="H29" s="14"/>
      <c r="I29" s="14"/>
      <c r="J29" s="78"/>
      <c r="K29" s="16"/>
      <c r="L29" s="16"/>
      <c r="M29" s="16"/>
      <c r="N29" s="16"/>
      <c r="O29" s="16"/>
      <c r="P29" s="17"/>
    </row>
    <row r="30" spans="1:16" ht="12" customHeight="1">
      <c r="A30" s="72"/>
      <c r="B30" s="14"/>
      <c r="C30" s="14"/>
      <c r="D30" s="14"/>
      <c r="E30" s="14"/>
      <c r="F30" s="14"/>
      <c r="G30" s="14"/>
      <c r="H30" s="14"/>
      <c r="I30" s="14"/>
      <c r="J30" s="78"/>
      <c r="K30" s="16"/>
      <c r="L30" s="16"/>
      <c r="M30" s="16"/>
      <c r="N30" s="16"/>
      <c r="O30" s="16"/>
      <c r="P30" s="17"/>
    </row>
    <row r="31" spans="1:16" ht="12" customHeight="1">
      <c r="A31" s="72"/>
      <c r="B31" s="14"/>
      <c r="C31" s="14"/>
      <c r="D31" s="14"/>
      <c r="E31" s="14"/>
      <c r="F31" s="14"/>
      <c r="G31" s="14"/>
      <c r="H31" s="14"/>
      <c r="I31" s="14"/>
      <c r="J31" s="78"/>
      <c r="K31" s="16"/>
      <c r="L31" s="16"/>
      <c r="M31" s="16"/>
      <c r="N31" s="16"/>
      <c r="O31" s="16"/>
      <c r="P31" s="17"/>
    </row>
    <row r="32" spans="1:16" ht="12" customHeight="1">
      <c r="A32" s="72"/>
      <c r="B32" s="14"/>
      <c r="C32" s="14"/>
      <c r="D32" s="14"/>
      <c r="E32" s="14"/>
      <c r="F32" s="14"/>
      <c r="G32" s="14"/>
      <c r="H32" s="14"/>
      <c r="I32" s="14"/>
      <c r="J32" s="78"/>
      <c r="K32" s="16"/>
      <c r="L32" s="16"/>
      <c r="M32" s="16"/>
      <c r="N32" s="16"/>
      <c r="O32" s="16"/>
      <c r="P32" s="17"/>
    </row>
    <row r="33" spans="1:16" ht="12" customHeight="1">
      <c r="A33" s="72"/>
      <c r="B33" s="14"/>
      <c r="C33" s="14"/>
      <c r="D33" s="14"/>
      <c r="E33" s="14"/>
      <c r="F33" s="14"/>
      <c r="G33" s="14"/>
      <c r="H33" s="14"/>
      <c r="I33" s="14"/>
      <c r="J33" s="78"/>
      <c r="K33" s="16"/>
      <c r="L33" s="16"/>
      <c r="M33" s="16"/>
      <c r="N33" s="16"/>
      <c r="O33" s="16"/>
      <c r="P33" s="17"/>
    </row>
    <row r="34" spans="1:16" ht="12" customHeight="1">
      <c r="A34" s="72"/>
      <c r="B34" s="14"/>
      <c r="C34" s="14"/>
      <c r="D34" s="14"/>
      <c r="E34" s="14"/>
      <c r="F34" s="14"/>
      <c r="G34" s="14"/>
      <c r="H34" s="14"/>
      <c r="I34" s="14"/>
      <c r="J34" s="78"/>
      <c r="K34" s="16"/>
      <c r="L34" s="16"/>
      <c r="M34" s="16"/>
      <c r="N34" s="16"/>
      <c r="O34" s="16"/>
      <c r="P34" s="17"/>
    </row>
    <row r="35" spans="1:16" ht="12" customHeight="1">
      <c r="A35" s="72"/>
      <c r="B35" s="14"/>
      <c r="C35" s="14"/>
      <c r="D35" s="14"/>
      <c r="E35" s="14"/>
      <c r="F35" s="14"/>
      <c r="G35" s="14"/>
      <c r="H35" s="14"/>
      <c r="I35" s="14"/>
      <c r="J35" s="78"/>
      <c r="K35" s="16"/>
      <c r="L35" s="16"/>
      <c r="M35" s="16"/>
      <c r="N35" s="16"/>
      <c r="O35" s="16"/>
      <c r="P35" s="17"/>
    </row>
    <row r="36" spans="1:16" ht="12" customHeight="1">
      <c r="A36" s="72"/>
      <c r="B36" s="14"/>
      <c r="C36" s="14"/>
      <c r="D36" s="14"/>
      <c r="E36" s="14"/>
      <c r="F36" s="14"/>
      <c r="G36" s="14"/>
      <c r="H36" s="14"/>
      <c r="I36" s="14"/>
      <c r="J36" s="78"/>
      <c r="K36" s="16"/>
      <c r="L36" s="16"/>
      <c r="M36" s="16"/>
      <c r="N36" s="16"/>
      <c r="O36" s="16"/>
      <c r="P36" s="17"/>
    </row>
    <row r="37" spans="1:16" ht="12" customHeight="1">
      <c r="A37" s="72"/>
      <c r="B37" s="14"/>
      <c r="C37" s="14"/>
      <c r="D37" s="14"/>
      <c r="E37" s="14"/>
      <c r="F37" s="14"/>
      <c r="G37" s="14"/>
      <c r="H37" s="14"/>
      <c r="I37" s="14"/>
      <c r="J37" s="78"/>
      <c r="K37" s="16"/>
      <c r="L37" s="16"/>
      <c r="M37" s="16"/>
      <c r="N37" s="16"/>
      <c r="O37" s="16"/>
      <c r="P37" s="17"/>
    </row>
    <row r="38" spans="1:16" ht="12" customHeight="1">
      <c r="A38" s="72"/>
      <c r="B38" s="14"/>
      <c r="C38" s="14"/>
      <c r="D38" s="14"/>
      <c r="E38" s="14"/>
      <c r="F38" s="14"/>
      <c r="G38" s="14"/>
      <c r="H38" s="14"/>
      <c r="I38" s="14"/>
      <c r="J38" s="78"/>
      <c r="K38" s="16"/>
      <c r="L38" s="16"/>
      <c r="M38" s="16"/>
      <c r="N38" s="16"/>
      <c r="O38" s="16"/>
      <c r="P38" s="17"/>
    </row>
    <row r="39" spans="1:16" ht="12" customHeight="1">
      <c r="A39" s="72"/>
      <c r="B39" s="84"/>
      <c r="C39" s="84"/>
      <c r="D39" s="84"/>
      <c r="E39" s="84"/>
      <c r="F39" s="84"/>
      <c r="G39" s="84"/>
      <c r="H39" s="84"/>
      <c r="I39" s="84"/>
      <c r="J39" s="78"/>
      <c r="K39" s="16"/>
      <c r="L39" s="16"/>
      <c r="M39" s="16"/>
      <c r="N39" s="16"/>
      <c r="O39" s="16"/>
      <c r="P39" s="17"/>
    </row>
    <row r="40" spans="1:16" ht="12" customHeight="1">
      <c r="A40" s="72"/>
      <c r="B40" s="84"/>
      <c r="C40" s="84"/>
      <c r="D40" s="84"/>
      <c r="E40" s="84"/>
      <c r="F40" s="84"/>
      <c r="G40" s="84"/>
      <c r="H40" s="84"/>
      <c r="I40" s="84"/>
      <c r="J40" s="78"/>
      <c r="K40" s="16"/>
      <c r="L40" s="16"/>
      <c r="M40" s="16"/>
      <c r="N40" s="16"/>
      <c r="O40" s="16"/>
      <c r="P40" s="17"/>
    </row>
    <row r="41" spans="1:16" ht="12" customHeight="1">
      <c r="A41" s="72"/>
      <c r="B41" s="84"/>
      <c r="C41" s="84"/>
      <c r="D41" s="84"/>
      <c r="E41" s="84"/>
      <c r="F41" s="84"/>
      <c r="G41" s="84"/>
      <c r="H41" s="84"/>
      <c r="I41" s="84"/>
      <c r="J41" s="78"/>
      <c r="K41" s="16"/>
      <c r="L41" s="16"/>
      <c r="M41" s="16"/>
      <c r="N41" s="16"/>
      <c r="O41" s="16"/>
      <c r="P41" s="17"/>
    </row>
    <row r="42" spans="1:16" ht="12" customHeight="1">
      <c r="A42" s="72"/>
      <c r="B42" s="14"/>
      <c r="C42" s="14"/>
      <c r="D42" s="14"/>
      <c r="E42" s="14"/>
      <c r="F42" s="14"/>
      <c r="G42" s="14"/>
      <c r="H42" s="14"/>
      <c r="I42" s="14"/>
      <c r="J42" s="78"/>
      <c r="K42" s="16"/>
      <c r="L42" s="16"/>
      <c r="M42" s="16"/>
      <c r="N42" s="16"/>
      <c r="O42" s="16"/>
      <c r="P42" s="17"/>
    </row>
    <row r="43" spans="1:16" ht="12" customHeight="1">
      <c r="A43" s="72"/>
      <c r="B43" s="14"/>
      <c r="C43" s="14"/>
      <c r="D43" s="14"/>
      <c r="E43" s="14"/>
      <c r="F43" s="14"/>
      <c r="G43" s="14"/>
      <c r="H43" s="14"/>
      <c r="I43" s="14"/>
      <c r="J43" s="78"/>
      <c r="K43" s="16"/>
      <c r="L43" s="16"/>
      <c r="M43" s="16"/>
      <c r="N43" s="16"/>
      <c r="O43" s="16"/>
      <c r="P43" s="17"/>
    </row>
    <row r="44" spans="1:16" ht="12" customHeight="1">
      <c r="A44" s="72"/>
      <c r="B44" s="14"/>
      <c r="C44" s="14"/>
      <c r="D44" s="14"/>
      <c r="E44" s="14"/>
      <c r="F44" s="14"/>
      <c r="G44" s="14"/>
      <c r="H44" s="14"/>
      <c r="I44" s="14"/>
      <c r="J44" s="78"/>
      <c r="K44" s="16"/>
      <c r="L44" s="16"/>
      <c r="M44" s="16"/>
      <c r="N44" s="16"/>
      <c r="O44" s="16"/>
      <c r="P44" s="17"/>
    </row>
    <row r="45" spans="1:16" ht="12" customHeight="1">
      <c r="A45" s="72"/>
      <c r="B45" s="14"/>
      <c r="C45" s="14"/>
      <c r="D45" s="14"/>
      <c r="E45" s="14"/>
      <c r="F45" s="14"/>
      <c r="G45" s="14"/>
      <c r="H45" s="14"/>
      <c r="I45" s="14"/>
      <c r="J45" s="78"/>
      <c r="K45" s="16"/>
      <c r="L45" s="16"/>
      <c r="M45" s="16"/>
      <c r="N45" s="16"/>
      <c r="O45" s="16"/>
      <c r="P45" s="17"/>
    </row>
    <row r="46" spans="1:16" ht="12" thickBot="1">
      <c r="A46" s="99"/>
      <c r="B46" s="95"/>
      <c r="C46" s="95"/>
      <c r="D46" s="95"/>
      <c r="E46" s="33"/>
      <c r="F46" s="95"/>
      <c r="G46" s="95"/>
      <c r="H46" s="95"/>
      <c r="I46" s="95"/>
      <c r="J46" s="100"/>
      <c r="K46" s="33"/>
      <c r="L46" s="33"/>
      <c r="M46" s="33"/>
      <c r="N46" s="33"/>
      <c r="O46" s="33"/>
      <c r="P46" s="101"/>
    </row>
    <row r="47" spans="1:16" ht="12" thickBot="1">
      <c r="A47" s="102"/>
      <c r="B47" s="23">
        <f>SUM(B9:B46)</f>
        <v>166.58300000000003</v>
      </c>
      <c r="C47" s="23">
        <f>SUM(C9:C46)</f>
        <v>0</v>
      </c>
      <c r="D47" s="23">
        <f>SUM(D9:D46)</f>
        <v>0</v>
      </c>
      <c r="E47" s="23">
        <f>SUM(E9:E46)</f>
        <v>1.8609999999999998</v>
      </c>
      <c r="F47" s="23"/>
      <c r="G47" s="23">
        <f t="shared" ref="G47:N47" si="5">SUM(G9:G46)</f>
        <v>1665.83</v>
      </c>
      <c r="H47" s="23">
        <f t="shared" si="5"/>
        <v>0</v>
      </c>
      <c r="I47" s="23">
        <f t="shared" si="5"/>
        <v>0</v>
      </c>
      <c r="J47" s="23">
        <f t="shared" si="5"/>
        <v>24.193000000000001</v>
      </c>
      <c r="K47" s="23">
        <f t="shared" si="5"/>
        <v>1665.83</v>
      </c>
      <c r="L47" s="23">
        <f t="shared" si="5"/>
        <v>0</v>
      </c>
      <c r="M47" s="23">
        <f t="shared" si="5"/>
        <v>0</v>
      </c>
      <c r="N47" s="23">
        <f t="shared" si="5"/>
        <v>24.193000000000001</v>
      </c>
      <c r="O47" s="23">
        <f>O20</f>
        <v>1665.83</v>
      </c>
      <c r="P47" s="24">
        <f>P20</f>
        <v>24.193000000000001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47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87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0</v>
      </c>
      <c r="B9" s="73">
        <v>0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 t="s">
        <v>51</v>
      </c>
      <c r="B10" s="73">
        <v>19.872</v>
      </c>
      <c r="C10" s="14" t="s">
        <v>3</v>
      </c>
      <c r="D10" s="14" t="s">
        <v>3</v>
      </c>
      <c r="E10" s="73">
        <v>0</v>
      </c>
      <c r="F10" s="14">
        <v>5</v>
      </c>
      <c r="G10" s="14">
        <f t="shared" ref="G10:G24" si="0">SUM(B9+B10)*F10</f>
        <v>99.36</v>
      </c>
      <c r="H10" s="14">
        <v>0</v>
      </c>
      <c r="I10" s="14">
        <v>0</v>
      </c>
      <c r="J10" s="78">
        <f t="shared" ref="J10:J24" si="1">SUM((E9+E10)*F10*1.3)</f>
        <v>0</v>
      </c>
      <c r="K10" s="16">
        <f t="shared" ref="K10:N24" si="2">G10</f>
        <v>99.36</v>
      </c>
      <c r="L10" s="16">
        <f t="shared" si="2"/>
        <v>0</v>
      </c>
      <c r="M10" s="16">
        <f t="shared" si="2"/>
        <v>0</v>
      </c>
      <c r="N10" s="16">
        <f t="shared" si="2"/>
        <v>0</v>
      </c>
      <c r="O10" s="16">
        <f>SUM(K10+L10+M10)+O9</f>
        <v>99.36</v>
      </c>
      <c r="P10" s="17">
        <f>N10+P9</f>
        <v>0</v>
      </c>
    </row>
    <row r="11" spans="1:16" ht="12" customHeight="1">
      <c r="A11" s="72">
        <v>1</v>
      </c>
      <c r="B11" s="73">
        <v>21.222000000000001</v>
      </c>
      <c r="C11" s="14" t="s">
        <v>3</v>
      </c>
      <c r="D11" s="14" t="s">
        <v>3</v>
      </c>
      <c r="E11" s="73">
        <v>0</v>
      </c>
      <c r="F11" s="14">
        <v>5</v>
      </c>
      <c r="G11" s="14">
        <f t="shared" si="0"/>
        <v>205.47</v>
      </c>
      <c r="H11" s="14">
        <v>0</v>
      </c>
      <c r="I11" s="14">
        <v>0</v>
      </c>
      <c r="J11" s="78">
        <f t="shared" si="1"/>
        <v>0</v>
      </c>
      <c r="K11" s="16">
        <f t="shared" si="2"/>
        <v>205.47</v>
      </c>
      <c r="L11" s="16">
        <f t="shared" si="2"/>
        <v>0</v>
      </c>
      <c r="M11" s="16">
        <f t="shared" si="2"/>
        <v>0</v>
      </c>
      <c r="N11" s="16">
        <f t="shared" si="2"/>
        <v>0</v>
      </c>
      <c r="O11" s="16">
        <f>SUM(K11+L11+M11)+O10</f>
        <v>304.83</v>
      </c>
      <c r="P11" s="17">
        <f>N11+P10</f>
        <v>0</v>
      </c>
    </row>
    <row r="12" spans="1:16" ht="12" customHeight="1">
      <c r="A12" s="72" t="s">
        <v>52</v>
      </c>
      <c r="B12" s="73">
        <v>21.222000000000001</v>
      </c>
      <c r="C12" s="14" t="s">
        <v>3</v>
      </c>
      <c r="D12" s="14" t="s">
        <v>3</v>
      </c>
      <c r="E12" s="73">
        <v>0</v>
      </c>
      <c r="F12" s="14">
        <v>5</v>
      </c>
      <c r="G12" s="14">
        <f t="shared" si="0"/>
        <v>212.22000000000003</v>
      </c>
      <c r="H12" s="14">
        <v>0</v>
      </c>
      <c r="I12" s="14">
        <v>0</v>
      </c>
      <c r="J12" s="78">
        <f t="shared" si="1"/>
        <v>0</v>
      </c>
      <c r="K12" s="16">
        <f t="shared" si="2"/>
        <v>212.22000000000003</v>
      </c>
      <c r="L12" s="16">
        <f t="shared" si="2"/>
        <v>0</v>
      </c>
      <c r="M12" s="16">
        <f t="shared" si="2"/>
        <v>0</v>
      </c>
      <c r="N12" s="16">
        <f t="shared" si="2"/>
        <v>0</v>
      </c>
      <c r="O12" s="16">
        <f t="shared" ref="O12:O24" si="3">SUM(K12+L12+M12)+O11</f>
        <v>517.04999999999995</v>
      </c>
      <c r="P12" s="17">
        <f t="shared" ref="P12:P24" si="4">N12+P11</f>
        <v>0</v>
      </c>
    </row>
    <row r="13" spans="1:16" ht="12" customHeight="1">
      <c r="A13" s="72">
        <v>2</v>
      </c>
      <c r="B13" s="73">
        <v>20.672000000000001</v>
      </c>
      <c r="C13" s="14" t="s">
        <v>3</v>
      </c>
      <c r="D13" s="14" t="s">
        <v>3</v>
      </c>
      <c r="E13" s="73">
        <v>0</v>
      </c>
      <c r="F13" s="14">
        <v>5</v>
      </c>
      <c r="G13" s="14">
        <f t="shared" si="0"/>
        <v>209.47000000000003</v>
      </c>
      <c r="H13" s="14">
        <v>0</v>
      </c>
      <c r="I13" s="14">
        <v>0</v>
      </c>
      <c r="J13" s="78">
        <f t="shared" si="1"/>
        <v>0</v>
      </c>
      <c r="K13" s="16">
        <f t="shared" si="2"/>
        <v>209.47000000000003</v>
      </c>
      <c r="L13" s="16">
        <f t="shared" si="2"/>
        <v>0</v>
      </c>
      <c r="M13" s="16">
        <f t="shared" si="2"/>
        <v>0</v>
      </c>
      <c r="N13" s="16">
        <f t="shared" si="2"/>
        <v>0</v>
      </c>
      <c r="O13" s="16">
        <f t="shared" si="3"/>
        <v>726.52</v>
      </c>
      <c r="P13" s="17">
        <f t="shared" si="4"/>
        <v>0</v>
      </c>
    </row>
    <row r="14" spans="1:16" ht="12" customHeight="1">
      <c r="A14" s="72" t="s">
        <v>53</v>
      </c>
      <c r="B14" s="73">
        <v>19.738</v>
      </c>
      <c r="C14" s="14" t="s">
        <v>3</v>
      </c>
      <c r="D14" s="14" t="s">
        <v>3</v>
      </c>
      <c r="E14" s="73">
        <v>4.8000000000000001E-2</v>
      </c>
      <c r="F14" s="14">
        <v>5</v>
      </c>
      <c r="G14" s="14">
        <f t="shared" si="0"/>
        <v>202.04999999999998</v>
      </c>
      <c r="H14" s="14">
        <v>0</v>
      </c>
      <c r="I14" s="14">
        <v>0</v>
      </c>
      <c r="J14" s="78">
        <f t="shared" si="1"/>
        <v>0.312</v>
      </c>
      <c r="K14" s="16">
        <f t="shared" si="2"/>
        <v>202.04999999999998</v>
      </c>
      <c r="L14" s="16">
        <f t="shared" si="2"/>
        <v>0</v>
      </c>
      <c r="M14" s="16">
        <f t="shared" si="2"/>
        <v>0</v>
      </c>
      <c r="N14" s="16">
        <f t="shared" si="2"/>
        <v>0.312</v>
      </c>
      <c r="O14" s="16">
        <f t="shared" si="3"/>
        <v>928.56999999999994</v>
      </c>
      <c r="P14" s="17">
        <f t="shared" si="4"/>
        <v>0.312</v>
      </c>
    </row>
    <row r="15" spans="1:16" ht="12" customHeight="1">
      <c r="A15" s="72">
        <v>3</v>
      </c>
      <c r="B15" s="73">
        <v>19.803999999999998</v>
      </c>
      <c r="C15" s="14" t="s">
        <v>3</v>
      </c>
      <c r="D15" s="14" t="s">
        <v>3</v>
      </c>
      <c r="E15" s="73">
        <v>1.2999999999999999E-2</v>
      </c>
      <c r="F15" s="14">
        <v>5</v>
      </c>
      <c r="G15" s="14">
        <f t="shared" si="0"/>
        <v>197.71</v>
      </c>
      <c r="H15" s="14">
        <v>0</v>
      </c>
      <c r="I15" s="14">
        <v>0</v>
      </c>
      <c r="J15" s="78">
        <f t="shared" si="1"/>
        <v>0.39650000000000002</v>
      </c>
      <c r="K15" s="16">
        <f t="shared" si="2"/>
        <v>197.71</v>
      </c>
      <c r="L15" s="16">
        <f t="shared" si="2"/>
        <v>0</v>
      </c>
      <c r="M15" s="16">
        <f t="shared" si="2"/>
        <v>0</v>
      </c>
      <c r="N15" s="16">
        <f t="shared" si="2"/>
        <v>0.39650000000000002</v>
      </c>
      <c r="O15" s="16">
        <f t="shared" si="3"/>
        <v>1126.28</v>
      </c>
      <c r="P15" s="17">
        <f t="shared" si="4"/>
        <v>0.70850000000000002</v>
      </c>
    </row>
    <row r="16" spans="1:16" ht="12" customHeight="1">
      <c r="A16" s="72" t="s">
        <v>54</v>
      </c>
      <c r="B16" s="73">
        <v>20.175000000000001</v>
      </c>
      <c r="C16" s="14" t="s">
        <v>3</v>
      </c>
      <c r="D16" s="14" t="s">
        <v>3</v>
      </c>
      <c r="E16" s="73">
        <v>0</v>
      </c>
      <c r="F16" s="14">
        <v>5</v>
      </c>
      <c r="G16" s="14">
        <f t="shared" si="0"/>
        <v>199.89499999999998</v>
      </c>
      <c r="H16" s="14">
        <v>0</v>
      </c>
      <c r="I16" s="14">
        <v>0</v>
      </c>
      <c r="J16" s="78">
        <f t="shared" si="1"/>
        <v>8.4500000000000006E-2</v>
      </c>
      <c r="K16" s="16">
        <f t="shared" si="2"/>
        <v>199.89499999999998</v>
      </c>
      <c r="L16" s="16">
        <f t="shared" si="2"/>
        <v>0</v>
      </c>
      <c r="M16" s="16">
        <f t="shared" si="2"/>
        <v>0</v>
      </c>
      <c r="N16" s="16">
        <f t="shared" si="2"/>
        <v>8.4500000000000006E-2</v>
      </c>
      <c r="O16" s="16">
        <f t="shared" si="3"/>
        <v>1326.175</v>
      </c>
      <c r="P16" s="17">
        <f t="shared" si="4"/>
        <v>0.79300000000000004</v>
      </c>
    </row>
    <row r="17" spans="1:16" ht="12" customHeight="1">
      <c r="A17" s="72">
        <v>4</v>
      </c>
      <c r="B17" s="73">
        <v>21.07</v>
      </c>
      <c r="C17" s="14" t="s">
        <v>3</v>
      </c>
      <c r="D17" s="14" t="s">
        <v>3</v>
      </c>
      <c r="E17" s="73">
        <v>0</v>
      </c>
      <c r="F17" s="14">
        <v>5</v>
      </c>
      <c r="G17" s="14">
        <f t="shared" si="0"/>
        <v>206.22500000000002</v>
      </c>
      <c r="H17" s="14">
        <v>0</v>
      </c>
      <c r="I17" s="14">
        <v>0</v>
      </c>
      <c r="J17" s="78">
        <f t="shared" si="1"/>
        <v>0</v>
      </c>
      <c r="K17" s="16">
        <f t="shared" si="2"/>
        <v>206.22500000000002</v>
      </c>
      <c r="L17" s="16">
        <f t="shared" si="2"/>
        <v>0</v>
      </c>
      <c r="M17" s="16">
        <f t="shared" si="2"/>
        <v>0</v>
      </c>
      <c r="N17" s="16">
        <f t="shared" si="2"/>
        <v>0</v>
      </c>
      <c r="O17" s="16">
        <f t="shared" si="3"/>
        <v>1532.4</v>
      </c>
      <c r="P17" s="17">
        <f t="shared" si="4"/>
        <v>0.79300000000000004</v>
      </c>
    </row>
    <row r="18" spans="1:16" ht="12" customHeight="1">
      <c r="A18" s="72" t="s">
        <v>55</v>
      </c>
      <c r="B18" s="73">
        <v>21.777999999999999</v>
      </c>
      <c r="C18" s="14" t="s">
        <v>3</v>
      </c>
      <c r="D18" s="14" t="s">
        <v>3</v>
      </c>
      <c r="E18" s="73">
        <v>0</v>
      </c>
      <c r="F18" s="14">
        <v>5</v>
      </c>
      <c r="G18" s="14">
        <f t="shared" si="0"/>
        <v>214.24</v>
      </c>
      <c r="H18" s="14">
        <v>0</v>
      </c>
      <c r="I18" s="14">
        <v>0</v>
      </c>
      <c r="J18" s="78">
        <f t="shared" si="1"/>
        <v>0</v>
      </c>
      <c r="K18" s="16">
        <f t="shared" si="2"/>
        <v>214.24</v>
      </c>
      <c r="L18" s="16">
        <f t="shared" si="2"/>
        <v>0</v>
      </c>
      <c r="M18" s="16">
        <f t="shared" si="2"/>
        <v>0</v>
      </c>
      <c r="N18" s="16">
        <f t="shared" si="2"/>
        <v>0</v>
      </c>
      <c r="O18" s="16">
        <f t="shared" si="3"/>
        <v>1746.64</v>
      </c>
      <c r="P18" s="17">
        <f t="shared" si="4"/>
        <v>0.79300000000000004</v>
      </c>
    </row>
    <row r="19" spans="1:16" ht="12" customHeight="1">
      <c r="A19" s="72">
        <v>5</v>
      </c>
      <c r="B19" s="73">
        <v>22.608000000000001</v>
      </c>
      <c r="C19" s="14" t="s">
        <v>3</v>
      </c>
      <c r="D19" s="14" t="s">
        <v>3</v>
      </c>
      <c r="E19" s="73">
        <v>0</v>
      </c>
      <c r="F19" s="14">
        <v>5</v>
      </c>
      <c r="G19" s="14">
        <f t="shared" si="0"/>
        <v>221.92999999999998</v>
      </c>
      <c r="H19" s="14">
        <v>0</v>
      </c>
      <c r="I19" s="14">
        <v>0</v>
      </c>
      <c r="J19" s="78">
        <f t="shared" si="1"/>
        <v>0</v>
      </c>
      <c r="K19" s="16">
        <f t="shared" si="2"/>
        <v>221.92999999999998</v>
      </c>
      <c r="L19" s="16">
        <f t="shared" si="2"/>
        <v>0</v>
      </c>
      <c r="M19" s="16">
        <f t="shared" si="2"/>
        <v>0</v>
      </c>
      <c r="N19" s="16">
        <f t="shared" si="2"/>
        <v>0</v>
      </c>
      <c r="O19" s="16">
        <f t="shared" si="3"/>
        <v>1968.5700000000002</v>
      </c>
      <c r="P19" s="17">
        <f t="shared" si="4"/>
        <v>0.79300000000000004</v>
      </c>
    </row>
    <row r="20" spans="1:16" ht="12" customHeight="1">
      <c r="A20" s="72" t="s">
        <v>56</v>
      </c>
      <c r="B20" s="73">
        <v>22.757000000000001</v>
      </c>
      <c r="C20" s="14" t="s">
        <v>3</v>
      </c>
      <c r="D20" s="14" t="s">
        <v>3</v>
      </c>
      <c r="E20" s="73">
        <v>0</v>
      </c>
      <c r="F20" s="14">
        <v>5</v>
      </c>
      <c r="G20" s="14">
        <f t="shared" si="0"/>
        <v>226.82500000000002</v>
      </c>
      <c r="H20" s="14">
        <v>0</v>
      </c>
      <c r="I20" s="14">
        <v>0</v>
      </c>
      <c r="J20" s="78">
        <f t="shared" si="1"/>
        <v>0</v>
      </c>
      <c r="K20" s="16">
        <f t="shared" si="2"/>
        <v>226.82500000000002</v>
      </c>
      <c r="L20" s="16">
        <f t="shared" si="2"/>
        <v>0</v>
      </c>
      <c r="M20" s="16">
        <f t="shared" si="2"/>
        <v>0</v>
      </c>
      <c r="N20" s="16">
        <f t="shared" si="2"/>
        <v>0</v>
      </c>
      <c r="O20" s="16">
        <f t="shared" si="3"/>
        <v>2195.395</v>
      </c>
      <c r="P20" s="17">
        <f t="shared" si="4"/>
        <v>0.79300000000000004</v>
      </c>
    </row>
    <row r="21" spans="1:16" ht="12" customHeight="1">
      <c r="A21" s="72">
        <v>6</v>
      </c>
      <c r="B21" s="73">
        <v>21.338999999999999</v>
      </c>
      <c r="C21" s="14" t="s">
        <v>3</v>
      </c>
      <c r="D21" s="14" t="s">
        <v>3</v>
      </c>
      <c r="E21" s="73">
        <v>0</v>
      </c>
      <c r="F21" s="14">
        <v>5</v>
      </c>
      <c r="G21" s="14">
        <f t="shared" si="0"/>
        <v>220.48000000000002</v>
      </c>
      <c r="H21" s="14">
        <v>0</v>
      </c>
      <c r="I21" s="14">
        <v>0</v>
      </c>
      <c r="J21" s="78">
        <f t="shared" si="1"/>
        <v>0</v>
      </c>
      <c r="K21" s="16">
        <f t="shared" si="2"/>
        <v>220.48000000000002</v>
      </c>
      <c r="L21" s="16">
        <f t="shared" si="2"/>
        <v>0</v>
      </c>
      <c r="M21" s="16">
        <f t="shared" si="2"/>
        <v>0</v>
      </c>
      <c r="N21" s="16">
        <f t="shared" si="2"/>
        <v>0</v>
      </c>
      <c r="O21" s="16">
        <f t="shared" si="3"/>
        <v>2415.875</v>
      </c>
      <c r="P21" s="17">
        <f t="shared" si="4"/>
        <v>0.79300000000000004</v>
      </c>
    </row>
    <row r="22" spans="1:16" ht="12" customHeight="1">
      <c r="A22" s="72" t="s">
        <v>57</v>
      </c>
      <c r="B22" s="14">
        <v>20.37</v>
      </c>
      <c r="C22" s="14" t="s">
        <v>3</v>
      </c>
      <c r="D22" s="14" t="s">
        <v>3</v>
      </c>
      <c r="E22" s="14">
        <v>2.1999999999999999E-2</v>
      </c>
      <c r="F22" s="14">
        <v>5</v>
      </c>
      <c r="G22" s="14">
        <f t="shared" si="0"/>
        <v>208.54500000000002</v>
      </c>
      <c r="H22" s="14">
        <v>0</v>
      </c>
      <c r="I22" s="14">
        <v>0</v>
      </c>
      <c r="J22" s="78">
        <f t="shared" si="1"/>
        <v>0.14299999999999999</v>
      </c>
      <c r="K22" s="16">
        <f t="shared" si="2"/>
        <v>208.54500000000002</v>
      </c>
      <c r="L22" s="16">
        <f t="shared" si="2"/>
        <v>0</v>
      </c>
      <c r="M22" s="16">
        <f t="shared" si="2"/>
        <v>0</v>
      </c>
      <c r="N22" s="16">
        <f t="shared" si="2"/>
        <v>0.14299999999999999</v>
      </c>
      <c r="O22" s="16">
        <f t="shared" si="3"/>
        <v>2624.42</v>
      </c>
      <c r="P22" s="17">
        <f t="shared" si="4"/>
        <v>0.93600000000000005</v>
      </c>
    </row>
    <row r="23" spans="1:16" ht="12" customHeight="1">
      <c r="A23" s="72">
        <v>7</v>
      </c>
      <c r="B23" s="14">
        <v>21.318000000000001</v>
      </c>
      <c r="C23" s="14" t="s">
        <v>3</v>
      </c>
      <c r="D23" s="14" t="s">
        <v>3</v>
      </c>
      <c r="E23" s="14">
        <v>0</v>
      </c>
      <c r="F23" s="14">
        <v>5</v>
      </c>
      <c r="G23" s="14">
        <f t="shared" si="0"/>
        <v>208.44</v>
      </c>
      <c r="H23" s="14">
        <v>0</v>
      </c>
      <c r="I23" s="14">
        <v>0</v>
      </c>
      <c r="J23" s="78">
        <f t="shared" si="1"/>
        <v>0.14299999999999999</v>
      </c>
      <c r="K23" s="16">
        <f t="shared" si="2"/>
        <v>208.44</v>
      </c>
      <c r="L23" s="16">
        <f t="shared" si="2"/>
        <v>0</v>
      </c>
      <c r="M23" s="16">
        <f t="shared" si="2"/>
        <v>0</v>
      </c>
      <c r="N23" s="16">
        <f t="shared" si="2"/>
        <v>0.14299999999999999</v>
      </c>
      <c r="O23" s="16">
        <f t="shared" si="3"/>
        <v>2832.86</v>
      </c>
      <c r="P23" s="17">
        <f t="shared" si="4"/>
        <v>1.079</v>
      </c>
    </row>
    <row r="24" spans="1:16" ht="12" customHeight="1">
      <c r="A24" s="72" t="s">
        <v>58</v>
      </c>
      <c r="B24" s="14">
        <v>21.081</v>
      </c>
      <c r="C24" s="14" t="s">
        <v>3</v>
      </c>
      <c r="D24" s="14" t="s">
        <v>3</v>
      </c>
      <c r="E24" s="14">
        <v>0</v>
      </c>
      <c r="F24" s="14">
        <v>5</v>
      </c>
      <c r="G24" s="14">
        <f t="shared" si="0"/>
        <v>211.995</v>
      </c>
      <c r="H24" s="14">
        <v>0</v>
      </c>
      <c r="I24" s="14">
        <v>0</v>
      </c>
      <c r="J24" s="78">
        <f t="shared" si="1"/>
        <v>0</v>
      </c>
      <c r="K24" s="16">
        <f t="shared" si="2"/>
        <v>211.995</v>
      </c>
      <c r="L24" s="16">
        <f t="shared" si="2"/>
        <v>0</v>
      </c>
      <c r="M24" s="16">
        <f t="shared" si="2"/>
        <v>0</v>
      </c>
      <c r="N24" s="16">
        <f t="shared" si="2"/>
        <v>0</v>
      </c>
      <c r="O24" s="16">
        <f t="shared" si="3"/>
        <v>3044.855</v>
      </c>
      <c r="P24" s="17">
        <f t="shared" si="4"/>
        <v>1.079</v>
      </c>
    </row>
    <row r="25" spans="1:16" ht="12" customHeight="1">
      <c r="A25" s="72">
        <v>8</v>
      </c>
      <c r="B25" s="14">
        <v>19.63</v>
      </c>
      <c r="C25" s="14" t="s">
        <v>3</v>
      </c>
      <c r="D25" s="14" t="s">
        <v>3</v>
      </c>
      <c r="E25" s="14">
        <v>4.0000000000000001E-3</v>
      </c>
      <c r="F25" s="14">
        <v>5</v>
      </c>
      <c r="G25" s="14">
        <f t="shared" ref="G25:G30" si="5">SUM(B24+B25)*F25</f>
        <v>203.55500000000001</v>
      </c>
      <c r="H25" s="14">
        <v>0</v>
      </c>
      <c r="I25" s="14">
        <v>0</v>
      </c>
      <c r="J25" s="78">
        <f t="shared" ref="J25:J30" si="6">SUM((E24+E25)*F25*1.3)</f>
        <v>2.6000000000000002E-2</v>
      </c>
      <c r="K25" s="16">
        <f t="shared" ref="K25:K30" si="7">G25</f>
        <v>203.55500000000001</v>
      </c>
      <c r="L25" s="16">
        <f t="shared" ref="L25:L30" si="8">H25</f>
        <v>0</v>
      </c>
      <c r="M25" s="16">
        <f t="shared" ref="M25:M30" si="9">I25</f>
        <v>0</v>
      </c>
      <c r="N25" s="16">
        <f t="shared" ref="N25:N30" si="10">J25</f>
        <v>2.6000000000000002E-2</v>
      </c>
      <c r="O25" s="16">
        <f t="shared" ref="O25:O30" si="11">SUM(K25+L25+M25)+O24</f>
        <v>3248.41</v>
      </c>
      <c r="P25" s="17">
        <f t="shared" ref="P25:P30" si="12">N25+P24</f>
        <v>1.105</v>
      </c>
    </row>
    <row r="26" spans="1:16" ht="12" customHeight="1">
      <c r="A26" s="72" t="s">
        <v>59</v>
      </c>
      <c r="B26" s="14">
        <v>18.442</v>
      </c>
      <c r="C26" s="14" t="s">
        <v>3</v>
      </c>
      <c r="D26" s="14" t="s">
        <v>3</v>
      </c>
      <c r="E26" s="14">
        <v>0</v>
      </c>
      <c r="F26" s="14">
        <v>5</v>
      </c>
      <c r="G26" s="14">
        <f t="shared" si="5"/>
        <v>190.36</v>
      </c>
      <c r="H26" s="14">
        <v>0</v>
      </c>
      <c r="I26" s="14">
        <v>0</v>
      </c>
      <c r="J26" s="78">
        <f t="shared" si="6"/>
        <v>2.6000000000000002E-2</v>
      </c>
      <c r="K26" s="16">
        <f t="shared" si="7"/>
        <v>190.36</v>
      </c>
      <c r="L26" s="16">
        <f t="shared" si="8"/>
        <v>0</v>
      </c>
      <c r="M26" s="16">
        <f t="shared" si="9"/>
        <v>0</v>
      </c>
      <c r="N26" s="16">
        <f t="shared" si="10"/>
        <v>2.6000000000000002E-2</v>
      </c>
      <c r="O26" s="16">
        <f t="shared" si="11"/>
        <v>3438.77</v>
      </c>
      <c r="P26" s="17">
        <f t="shared" si="12"/>
        <v>1.131</v>
      </c>
    </row>
    <row r="27" spans="1:16" ht="12" customHeight="1">
      <c r="A27" s="72">
        <v>9</v>
      </c>
      <c r="B27" s="14">
        <v>17.670999999999999</v>
      </c>
      <c r="C27" s="14" t="s">
        <v>3</v>
      </c>
      <c r="D27" s="14" t="s">
        <v>3</v>
      </c>
      <c r="E27" s="14">
        <v>0.193</v>
      </c>
      <c r="F27" s="14">
        <v>5</v>
      </c>
      <c r="G27" s="14">
        <f t="shared" si="5"/>
        <v>180.565</v>
      </c>
      <c r="H27" s="14">
        <v>0</v>
      </c>
      <c r="I27" s="14">
        <v>0</v>
      </c>
      <c r="J27" s="78">
        <f t="shared" si="6"/>
        <v>1.2545000000000002</v>
      </c>
      <c r="K27" s="16">
        <f t="shared" si="7"/>
        <v>180.565</v>
      </c>
      <c r="L27" s="16">
        <f t="shared" si="8"/>
        <v>0</v>
      </c>
      <c r="M27" s="16">
        <f t="shared" si="9"/>
        <v>0</v>
      </c>
      <c r="N27" s="16">
        <f t="shared" si="10"/>
        <v>1.2545000000000002</v>
      </c>
      <c r="O27" s="16">
        <f t="shared" si="11"/>
        <v>3619.335</v>
      </c>
      <c r="P27" s="17">
        <f t="shared" si="12"/>
        <v>2.3855000000000004</v>
      </c>
    </row>
    <row r="28" spans="1:16" ht="12" customHeight="1">
      <c r="A28" s="72" t="s">
        <v>60</v>
      </c>
      <c r="B28" s="14">
        <v>16.972999999999999</v>
      </c>
      <c r="C28" s="14" t="s">
        <v>3</v>
      </c>
      <c r="D28" s="14" t="s">
        <v>3</v>
      </c>
      <c r="E28" s="14">
        <v>0.52700000000000002</v>
      </c>
      <c r="F28" s="14">
        <v>5</v>
      </c>
      <c r="G28" s="14">
        <f t="shared" si="5"/>
        <v>173.22</v>
      </c>
      <c r="H28" s="14">
        <v>0</v>
      </c>
      <c r="I28" s="14">
        <v>0</v>
      </c>
      <c r="J28" s="78">
        <f t="shared" si="6"/>
        <v>4.68</v>
      </c>
      <c r="K28" s="16">
        <f t="shared" si="7"/>
        <v>173.22</v>
      </c>
      <c r="L28" s="16">
        <f t="shared" si="8"/>
        <v>0</v>
      </c>
      <c r="M28" s="16">
        <f t="shared" si="9"/>
        <v>0</v>
      </c>
      <c r="N28" s="16">
        <f t="shared" si="10"/>
        <v>4.68</v>
      </c>
      <c r="O28" s="16">
        <f t="shared" si="11"/>
        <v>3792.5549999999998</v>
      </c>
      <c r="P28" s="17">
        <f t="shared" si="12"/>
        <v>7.0655000000000001</v>
      </c>
    </row>
    <row r="29" spans="1:16" ht="12" customHeight="1">
      <c r="A29" s="72">
        <v>10</v>
      </c>
      <c r="B29" s="14">
        <v>17.149999999999999</v>
      </c>
      <c r="C29" s="14" t="s">
        <v>3</v>
      </c>
      <c r="D29" s="14" t="s">
        <v>3</v>
      </c>
      <c r="E29" s="14">
        <v>0.68600000000000005</v>
      </c>
      <c r="F29" s="14">
        <v>5</v>
      </c>
      <c r="G29" s="14">
        <f t="shared" si="5"/>
        <v>170.61499999999998</v>
      </c>
      <c r="H29" s="14">
        <v>0</v>
      </c>
      <c r="I29" s="14">
        <v>0</v>
      </c>
      <c r="J29" s="78">
        <f t="shared" si="6"/>
        <v>7.884500000000001</v>
      </c>
      <c r="K29" s="16">
        <f t="shared" si="7"/>
        <v>170.61499999999998</v>
      </c>
      <c r="L29" s="16">
        <f t="shared" si="8"/>
        <v>0</v>
      </c>
      <c r="M29" s="16">
        <f t="shared" si="9"/>
        <v>0</v>
      </c>
      <c r="N29" s="16">
        <f t="shared" si="10"/>
        <v>7.884500000000001</v>
      </c>
      <c r="O29" s="16">
        <f t="shared" si="11"/>
        <v>3963.1699999999996</v>
      </c>
      <c r="P29" s="17">
        <f t="shared" si="12"/>
        <v>14.950000000000001</v>
      </c>
    </row>
    <row r="30" spans="1:16" ht="12" customHeight="1">
      <c r="A30" s="72" t="s">
        <v>61</v>
      </c>
      <c r="B30" s="14">
        <v>21.49</v>
      </c>
      <c r="C30" s="14" t="s">
        <v>3</v>
      </c>
      <c r="D30" s="14" t="s">
        <v>3</v>
      </c>
      <c r="E30" s="14">
        <v>0.56799999999999995</v>
      </c>
      <c r="F30" s="14">
        <v>5</v>
      </c>
      <c r="G30" s="14">
        <f t="shared" si="5"/>
        <v>193.2</v>
      </c>
      <c r="H30" s="14">
        <v>0</v>
      </c>
      <c r="I30" s="14">
        <v>0</v>
      </c>
      <c r="J30" s="78">
        <f t="shared" si="6"/>
        <v>8.1509999999999998</v>
      </c>
      <c r="K30" s="16">
        <f t="shared" si="7"/>
        <v>193.2</v>
      </c>
      <c r="L30" s="16">
        <f t="shared" si="8"/>
        <v>0</v>
      </c>
      <c r="M30" s="16">
        <f t="shared" si="9"/>
        <v>0</v>
      </c>
      <c r="N30" s="16">
        <f t="shared" si="10"/>
        <v>8.1509999999999998</v>
      </c>
      <c r="O30" s="16">
        <f t="shared" si="11"/>
        <v>4156.37</v>
      </c>
      <c r="P30" s="17">
        <f t="shared" si="12"/>
        <v>23.100999999999999</v>
      </c>
    </row>
    <row r="31" spans="1:16" ht="12" customHeight="1">
      <c r="A31" s="72" t="s">
        <v>86</v>
      </c>
      <c r="B31" s="14">
        <v>17.448</v>
      </c>
      <c r="C31" s="14" t="s">
        <v>3</v>
      </c>
      <c r="D31" s="14" t="s">
        <v>3</v>
      </c>
      <c r="E31" s="14">
        <v>0.747</v>
      </c>
      <c r="F31" s="14">
        <v>5</v>
      </c>
      <c r="G31" s="14">
        <f>SUM(B30+B31)*F31</f>
        <v>194.69</v>
      </c>
      <c r="H31" s="14">
        <v>0</v>
      </c>
      <c r="I31" s="14">
        <v>0</v>
      </c>
      <c r="J31" s="78">
        <f>SUM((E30+E31)*F31*1.3)</f>
        <v>8.5474999999999994</v>
      </c>
      <c r="K31" s="16">
        <f t="shared" ref="K31:N32" si="13">G31</f>
        <v>194.69</v>
      </c>
      <c r="L31" s="16">
        <f t="shared" si="13"/>
        <v>0</v>
      </c>
      <c r="M31" s="16">
        <f t="shared" si="13"/>
        <v>0</v>
      </c>
      <c r="N31" s="16">
        <f t="shared" si="13"/>
        <v>8.5474999999999994</v>
      </c>
      <c r="O31" s="16">
        <f>SUM(K31+L31+M31)+O30</f>
        <v>4351.0599999999995</v>
      </c>
      <c r="P31" s="17">
        <f>N31+P30</f>
        <v>31.648499999999999</v>
      </c>
    </row>
    <row r="32" spans="1:16" ht="12" customHeight="1">
      <c r="A32" s="72">
        <v>11</v>
      </c>
      <c r="B32" s="14">
        <v>0</v>
      </c>
      <c r="C32" s="14" t="s">
        <v>3</v>
      </c>
      <c r="D32" s="14" t="s">
        <v>3</v>
      </c>
      <c r="E32" s="14">
        <v>0</v>
      </c>
      <c r="F32" s="14">
        <v>5</v>
      </c>
      <c r="G32" s="14">
        <f>SUM(B31+B32)*F32</f>
        <v>87.240000000000009</v>
      </c>
      <c r="H32" s="14">
        <v>0</v>
      </c>
      <c r="I32" s="14">
        <v>0</v>
      </c>
      <c r="J32" s="78">
        <f>SUM((E31+E32)*F32*1.3)</f>
        <v>4.8555000000000001</v>
      </c>
      <c r="K32" s="16">
        <f t="shared" si="13"/>
        <v>87.240000000000009</v>
      </c>
      <c r="L32" s="16">
        <f t="shared" si="13"/>
        <v>0</v>
      </c>
      <c r="M32" s="16">
        <f t="shared" si="13"/>
        <v>0</v>
      </c>
      <c r="N32" s="16">
        <f t="shared" si="13"/>
        <v>4.8555000000000001</v>
      </c>
      <c r="O32" s="16">
        <f>SUM(K32+L32+M32)+O31</f>
        <v>4438.2999999999993</v>
      </c>
      <c r="P32" s="17">
        <f>N32+P31</f>
        <v>36.503999999999998</v>
      </c>
    </row>
    <row r="33" spans="1:16" ht="12" customHeight="1">
      <c r="A33" s="72"/>
      <c r="B33" s="14"/>
      <c r="C33" s="14"/>
      <c r="D33" s="14"/>
      <c r="E33" s="14"/>
      <c r="F33" s="14"/>
      <c r="G33" s="14"/>
      <c r="H33" s="14"/>
      <c r="I33" s="14"/>
      <c r="J33" s="78"/>
      <c r="K33" s="16"/>
      <c r="L33" s="16"/>
      <c r="M33" s="16"/>
      <c r="N33" s="16"/>
      <c r="O33" s="16"/>
      <c r="P33" s="17"/>
    </row>
    <row r="34" spans="1:16" ht="12" customHeight="1">
      <c r="A34" s="72"/>
      <c r="B34" s="14"/>
      <c r="C34" s="14"/>
      <c r="D34" s="14"/>
      <c r="E34" s="14"/>
      <c r="F34" s="14"/>
      <c r="G34" s="14"/>
      <c r="H34" s="14"/>
      <c r="I34" s="14"/>
      <c r="J34" s="78"/>
      <c r="K34" s="16"/>
      <c r="L34" s="16"/>
      <c r="M34" s="16"/>
      <c r="N34" s="16"/>
      <c r="O34" s="16"/>
      <c r="P34" s="17"/>
    </row>
    <row r="35" spans="1:16" ht="12" customHeight="1">
      <c r="A35" s="72"/>
      <c r="B35" s="14"/>
      <c r="C35" s="14"/>
      <c r="D35" s="14"/>
      <c r="E35" s="14"/>
      <c r="F35" s="14"/>
      <c r="G35" s="14"/>
      <c r="H35" s="14"/>
      <c r="I35" s="14"/>
      <c r="J35" s="78"/>
      <c r="K35" s="16"/>
      <c r="L35" s="16"/>
      <c r="M35" s="16"/>
      <c r="N35" s="16"/>
      <c r="O35" s="16"/>
      <c r="P35" s="17"/>
    </row>
    <row r="36" spans="1:16" ht="12" customHeight="1">
      <c r="A36" s="72"/>
      <c r="B36" s="14"/>
      <c r="C36" s="14"/>
      <c r="D36" s="14"/>
      <c r="E36" s="14"/>
      <c r="F36" s="14"/>
      <c r="G36" s="14"/>
      <c r="H36" s="14"/>
      <c r="I36" s="14"/>
      <c r="J36" s="78"/>
      <c r="K36" s="16"/>
      <c r="L36" s="16"/>
      <c r="M36" s="16"/>
      <c r="N36" s="16"/>
      <c r="O36" s="16"/>
      <c r="P36" s="17"/>
    </row>
    <row r="37" spans="1:16" ht="12" customHeight="1">
      <c r="A37" s="72"/>
      <c r="B37" s="14"/>
      <c r="C37" s="14"/>
      <c r="D37" s="14"/>
      <c r="E37" s="14"/>
      <c r="F37" s="14"/>
      <c r="G37" s="14"/>
      <c r="H37" s="14"/>
      <c r="I37" s="14"/>
      <c r="J37" s="78"/>
      <c r="K37" s="16"/>
      <c r="L37" s="16"/>
      <c r="M37" s="16"/>
      <c r="N37" s="16"/>
      <c r="O37" s="16"/>
      <c r="P37" s="17"/>
    </row>
    <row r="38" spans="1:16" ht="12" customHeight="1">
      <c r="A38" s="72"/>
      <c r="B38" s="14"/>
      <c r="C38" s="14"/>
      <c r="D38" s="14"/>
      <c r="E38" s="14"/>
      <c r="F38" s="14"/>
      <c r="G38" s="14"/>
      <c r="H38" s="14"/>
      <c r="I38" s="14"/>
      <c r="J38" s="78"/>
      <c r="K38" s="16"/>
      <c r="L38" s="16"/>
      <c r="M38" s="16"/>
      <c r="N38" s="16"/>
      <c r="O38" s="16"/>
      <c r="P38" s="17"/>
    </row>
    <row r="39" spans="1:16" ht="12" customHeight="1">
      <c r="A39" s="72"/>
      <c r="B39" s="84"/>
      <c r="C39" s="84"/>
      <c r="D39" s="84"/>
      <c r="E39" s="84"/>
      <c r="F39" s="84"/>
      <c r="G39" s="84"/>
      <c r="H39" s="84"/>
      <c r="I39" s="84"/>
      <c r="J39" s="78"/>
      <c r="K39" s="16"/>
      <c r="L39" s="16"/>
      <c r="M39" s="16"/>
      <c r="N39" s="16"/>
      <c r="O39" s="16"/>
      <c r="P39" s="17"/>
    </row>
    <row r="40" spans="1:16" ht="12" customHeight="1">
      <c r="A40" s="72"/>
      <c r="B40" s="84"/>
      <c r="C40" s="84"/>
      <c r="D40" s="84"/>
      <c r="E40" s="84"/>
      <c r="F40" s="84"/>
      <c r="G40" s="84"/>
      <c r="H40" s="84"/>
      <c r="I40" s="84"/>
      <c r="J40" s="78"/>
      <c r="K40" s="16"/>
      <c r="L40" s="16"/>
      <c r="M40" s="16"/>
      <c r="N40" s="16"/>
      <c r="O40" s="16"/>
      <c r="P40" s="17"/>
    </row>
    <row r="41" spans="1:16" ht="12" customHeight="1">
      <c r="A41" s="72"/>
      <c r="B41" s="84"/>
      <c r="C41" s="84"/>
      <c r="D41" s="84"/>
      <c r="E41" s="84"/>
      <c r="F41" s="84"/>
      <c r="G41" s="84"/>
      <c r="H41" s="84"/>
      <c r="I41" s="84"/>
      <c r="J41" s="78"/>
      <c r="K41" s="16"/>
      <c r="L41" s="16"/>
      <c r="M41" s="16"/>
      <c r="N41" s="16"/>
      <c r="O41" s="16"/>
      <c r="P41" s="17"/>
    </row>
    <row r="42" spans="1:16" ht="12" customHeight="1">
      <c r="A42" s="72"/>
      <c r="B42" s="14"/>
      <c r="C42" s="14"/>
      <c r="D42" s="14"/>
      <c r="E42" s="14"/>
      <c r="F42" s="14"/>
      <c r="G42" s="14"/>
      <c r="H42" s="14"/>
      <c r="I42" s="14"/>
      <c r="J42" s="78"/>
      <c r="K42" s="16"/>
      <c r="L42" s="16"/>
      <c r="M42" s="16"/>
      <c r="N42" s="16"/>
      <c r="O42" s="16"/>
      <c r="P42" s="17"/>
    </row>
    <row r="43" spans="1:16" ht="12" customHeight="1">
      <c r="A43" s="72"/>
      <c r="B43" s="14"/>
      <c r="C43" s="14"/>
      <c r="D43" s="14"/>
      <c r="E43" s="14"/>
      <c r="F43" s="14"/>
      <c r="G43" s="14"/>
      <c r="H43" s="14"/>
      <c r="I43" s="14"/>
      <c r="J43" s="78"/>
      <c r="K43" s="16"/>
      <c r="L43" s="16"/>
      <c r="M43" s="16"/>
      <c r="N43" s="16"/>
      <c r="O43" s="16"/>
      <c r="P43" s="17"/>
    </row>
    <row r="44" spans="1:16" ht="12" customHeight="1">
      <c r="A44" s="72"/>
      <c r="B44" s="14"/>
      <c r="C44" s="14"/>
      <c r="D44" s="14"/>
      <c r="E44" s="14"/>
      <c r="F44" s="14"/>
      <c r="G44" s="14"/>
      <c r="H44" s="14"/>
      <c r="I44" s="14"/>
      <c r="J44" s="78"/>
      <c r="K44" s="16"/>
      <c r="L44" s="16"/>
      <c r="M44" s="16"/>
      <c r="N44" s="16"/>
      <c r="O44" s="16"/>
      <c r="P44" s="17"/>
    </row>
    <row r="45" spans="1:16" ht="12" customHeight="1">
      <c r="A45" s="72"/>
      <c r="B45" s="14"/>
      <c r="C45" s="14"/>
      <c r="D45" s="14"/>
      <c r="E45" s="14"/>
      <c r="F45" s="14"/>
      <c r="G45" s="14"/>
      <c r="H45" s="14"/>
      <c r="I45" s="14"/>
      <c r="J45" s="78"/>
      <c r="K45" s="16"/>
      <c r="L45" s="16"/>
      <c r="M45" s="16"/>
      <c r="N45" s="16"/>
      <c r="O45" s="16"/>
      <c r="P45" s="17"/>
    </row>
    <row r="46" spans="1:16" ht="12" thickBot="1">
      <c r="A46" s="99"/>
      <c r="B46" s="95"/>
      <c r="C46" s="95"/>
      <c r="D46" s="95"/>
      <c r="E46" s="33"/>
      <c r="F46" s="95"/>
      <c r="G46" s="95"/>
      <c r="H46" s="95"/>
      <c r="I46" s="95"/>
      <c r="J46" s="100"/>
      <c r="K46" s="33"/>
      <c r="L46" s="33"/>
      <c r="M46" s="33"/>
      <c r="N46" s="33"/>
      <c r="O46" s="33"/>
      <c r="P46" s="101"/>
    </row>
    <row r="47" spans="1:16" ht="12" thickBot="1">
      <c r="A47" s="102"/>
      <c r="B47" s="23">
        <f>SUM(B9:B46)</f>
        <v>443.83</v>
      </c>
      <c r="C47" s="23">
        <f>SUM(C9:C46)</f>
        <v>0</v>
      </c>
      <c r="D47" s="23">
        <f>SUM(D9:D46)</f>
        <v>0</v>
      </c>
      <c r="E47" s="23">
        <f>SUM(E9:E46)</f>
        <v>2.8079999999999998</v>
      </c>
      <c r="F47" s="23"/>
      <c r="G47" s="23">
        <f t="shared" ref="G47:N47" si="14">SUM(G9:G46)</f>
        <v>4438.2999999999993</v>
      </c>
      <c r="H47" s="23">
        <f t="shared" si="14"/>
        <v>0</v>
      </c>
      <c r="I47" s="23">
        <f t="shared" si="14"/>
        <v>0</v>
      </c>
      <c r="J47" s="23">
        <f t="shared" si="14"/>
        <v>36.503999999999998</v>
      </c>
      <c r="K47" s="23">
        <f t="shared" si="14"/>
        <v>4438.2999999999993</v>
      </c>
      <c r="L47" s="23">
        <f t="shared" si="14"/>
        <v>0</v>
      </c>
      <c r="M47" s="23">
        <f t="shared" si="14"/>
        <v>0</v>
      </c>
      <c r="N47" s="23">
        <f t="shared" si="14"/>
        <v>36.503999999999998</v>
      </c>
      <c r="O47" s="23">
        <f>O32</f>
        <v>4438.2999999999993</v>
      </c>
      <c r="P47" s="24">
        <f>P32</f>
        <v>36.503999999999998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86"/>
  <sheetViews>
    <sheetView showGridLines="0" topLeftCell="A29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>
      <c r="A7" s="112"/>
      <c r="B7" s="152" t="s">
        <v>1</v>
      </c>
      <c r="C7" s="153"/>
      <c r="D7" s="113"/>
      <c r="E7" s="114"/>
      <c r="F7" s="115"/>
      <c r="G7" s="116"/>
      <c r="H7" s="117"/>
      <c r="I7" s="115"/>
      <c r="J7" s="118"/>
      <c r="K7" s="119"/>
      <c r="L7" s="120"/>
      <c r="M7" s="121"/>
      <c r="N7" s="122"/>
      <c r="O7" s="123"/>
      <c r="P7" s="124"/>
    </row>
    <row r="8" spans="1:16" s="37" customFormat="1" ht="18" customHeight="1">
      <c r="A8" s="200" t="s">
        <v>88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2"/>
    </row>
    <row r="9" spans="1:16" ht="12" customHeight="1">
      <c r="A9" s="72">
        <v>0</v>
      </c>
      <c r="B9" s="73">
        <v>0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 t="s">
        <v>51</v>
      </c>
      <c r="B10" s="73">
        <v>0</v>
      </c>
      <c r="C10" s="14" t="s">
        <v>3</v>
      </c>
      <c r="D10" s="14" t="s">
        <v>3</v>
      </c>
      <c r="E10" s="73">
        <v>0</v>
      </c>
      <c r="F10" s="14">
        <v>5</v>
      </c>
      <c r="G10" s="14">
        <f>SUM(B9+B10)*F10</f>
        <v>0</v>
      </c>
      <c r="H10" s="14">
        <v>0</v>
      </c>
      <c r="I10" s="14">
        <v>0</v>
      </c>
      <c r="J10" s="78">
        <f>SUM((E9+E10)*F10*1.3)</f>
        <v>0</v>
      </c>
      <c r="K10" s="16">
        <f t="shared" ref="K10:N25" si="0">G10</f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>SUM(K10+L10+M10)+O9</f>
        <v>0</v>
      </c>
      <c r="P10" s="17">
        <f>N10+P9</f>
        <v>0</v>
      </c>
    </row>
    <row r="11" spans="1:16" ht="12" customHeight="1">
      <c r="A11" s="72">
        <v>1</v>
      </c>
      <c r="B11" s="73">
        <v>0</v>
      </c>
      <c r="C11" s="14" t="s">
        <v>3</v>
      </c>
      <c r="D11" s="14" t="s">
        <v>3</v>
      </c>
      <c r="E11" s="73">
        <v>0</v>
      </c>
      <c r="F11" s="14">
        <v>5</v>
      </c>
      <c r="G11" s="14">
        <f>SUM(B10+B11)*F11</f>
        <v>0</v>
      </c>
      <c r="H11" s="14">
        <v>0</v>
      </c>
      <c r="I11" s="14">
        <v>0</v>
      </c>
      <c r="J11" s="78">
        <f t="shared" ref="J11:J55" si="1">SUM((E10+E11)*F11*1.3)</f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>SUM(K11+L11+M11)+O10</f>
        <v>0</v>
      </c>
      <c r="P11" s="17">
        <f>N11+P10</f>
        <v>0</v>
      </c>
    </row>
    <row r="12" spans="1:16" ht="12" customHeight="1">
      <c r="A12" s="72" t="s">
        <v>52</v>
      </c>
      <c r="B12" s="73">
        <v>0</v>
      </c>
      <c r="C12" s="14" t="s">
        <v>3</v>
      </c>
      <c r="D12" s="14" t="s">
        <v>3</v>
      </c>
      <c r="E12" s="73">
        <v>0</v>
      </c>
      <c r="F12" s="14">
        <v>5</v>
      </c>
      <c r="G12" s="14">
        <f t="shared" ref="G12:G55" si="2">SUM(B11+B12)*F12</f>
        <v>0</v>
      </c>
      <c r="H12" s="14">
        <v>0</v>
      </c>
      <c r="I12" s="14">
        <v>0</v>
      </c>
      <c r="J12" s="78">
        <f t="shared" si="1"/>
        <v>0</v>
      </c>
      <c r="K12" s="16">
        <f t="shared" si="0"/>
        <v>0</v>
      </c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ref="O12:O55" si="3">SUM(K12+L12+M12)+O11</f>
        <v>0</v>
      </c>
      <c r="P12" s="17">
        <f t="shared" ref="P12:P55" si="4">N12+P11</f>
        <v>0</v>
      </c>
    </row>
    <row r="13" spans="1:16" ht="12" customHeight="1">
      <c r="A13" s="72">
        <v>2</v>
      </c>
      <c r="B13" s="73">
        <v>0</v>
      </c>
      <c r="C13" s="14" t="s">
        <v>3</v>
      </c>
      <c r="D13" s="14" t="s">
        <v>3</v>
      </c>
      <c r="E13" s="73">
        <v>0</v>
      </c>
      <c r="F13" s="14">
        <v>5</v>
      </c>
      <c r="G13" s="14">
        <f t="shared" si="2"/>
        <v>0</v>
      </c>
      <c r="H13" s="14">
        <v>0</v>
      </c>
      <c r="I13" s="14">
        <v>0</v>
      </c>
      <c r="J13" s="78">
        <f t="shared" si="1"/>
        <v>0</v>
      </c>
      <c r="K13" s="16">
        <f t="shared" si="0"/>
        <v>0</v>
      </c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3"/>
        <v>0</v>
      </c>
      <c r="P13" s="17">
        <f t="shared" si="4"/>
        <v>0</v>
      </c>
    </row>
    <row r="14" spans="1:16" ht="12" customHeight="1">
      <c r="A14" s="72" t="s">
        <v>53</v>
      </c>
      <c r="B14" s="73">
        <v>0</v>
      </c>
      <c r="C14" s="14" t="s">
        <v>3</v>
      </c>
      <c r="D14" s="14" t="s">
        <v>3</v>
      </c>
      <c r="E14" s="73">
        <v>0</v>
      </c>
      <c r="F14" s="14">
        <v>5</v>
      </c>
      <c r="G14" s="14">
        <f t="shared" si="2"/>
        <v>0</v>
      </c>
      <c r="H14" s="14">
        <v>0</v>
      </c>
      <c r="I14" s="14">
        <v>0</v>
      </c>
      <c r="J14" s="78">
        <f t="shared" si="1"/>
        <v>0</v>
      </c>
      <c r="K14" s="16">
        <f t="shared" si="0"/>
        <v>0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3"/>
        <v>0</v>
      </c>
      <c r="P14" s="17">
        <f t="shared" si="4"/>
        <v>0</v>
      </c>
    </row>
    <row r="15" spans="1:16" ht="12" customHeight="1">
      <c r="A15" s="72">
        <v>3</v>
      </c>
      <c r="B15" s="73">
        <v>21.524000000000001</v>
      </c>
      <c r="C15" s="14" t="s">
        <v>3</v>
      </c>
      <c r="D15" s="14" t="s">
        <v>3</v>
      </c>
      <c r="E15" s="73">
        <v>0</v>
      </c>
      <c r="F15" s="14">
        <v>5</v>
      </c>
      <c r="G15" s="14">
        <f t="shared" si="2"/>
        <v>107.62</v>
      </c>
      <c r="H15" s="14">
        <v>0</v>
      </c>
      <c r="I15" s="14">
        <v>0</v>
      </c>
      <c r="J15" s="78">
        <f t="shared" si="1"/>
        <v>0</v>
      </c>
      <c r="K15" s="16">
        <f t="shared" si="0"/>
        <v>107.62</v>
      </c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3"/>
        <v>107.62</v>
      </c>
      <c r="P15" s="17">
        <f t="shared" si="4"/>
        <v>0</v>
      </c>
    </row>
    <row r="16" spans="1:16" ht="12" customHeight="1">
      <c r="A16" s="72" t="s">
        <v>54</v>
      </c>
      <c r="B16" s="73">
        <v>24.06</v>
      </c>
      <c r="C16" s="14" t="s">
        <v>3</v>
      </c>
      <c r="D16" s="14" t="s">
        <v>3</v>
      </c>
      <c r="E16" s="73">
        <v>0</v>
      </c>
      <c r="F16" s="14">
        <v>5</v>
      </c>
      <c r="G16" s="14">
        <f t="shared" si="2"/>
        <v>227.92000000000002</v>
      </c>
      <c r="H16" s="14">
        <v>0</v>
      </c>
      <c r="I16" s="14">
        <v>0</v>
      </c>
      <c r="J16" s="78">
        <f t="shared" si="1"/>
        <v>0</v>
      </c>
      <c r="K16" s="16">
        <f t="shared" si="0"/>
        <v>227.92000000000002</v>
      </c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3"/>
        <v>335.54</v>
      </c>
      <c r="P16" s="17">
        <f t="shared" si="4"/>
        <v>0</v>
      </c>
    </row>
    <row r="17" spans="1:16" ht="12" customHeight="1">
      <c r="A17" s="72">
        <v>4</v>
      </c>
      <c r="B17" s="73">
        <v>28.474</v>
      </c>
      <c r="C17" s="14" t="s">
        <v>3</v>
      </c>
      <c r="D17" s="14" t="s">
        <v>3</v>
      </c>
      <c r="E17" s="73">
        <v>0</v>
      </c>
      <c r="F17" s="14">
        <v>5</v>
      </c>
      <c r="G17" s="14">
        <f t="shared" si="2"/>
        <v>262.67</v>
      </c>
      <c r="H17" s="14">
        <v>0</v>
      </c>
      <c r="I17" s="14">
        <v>0</v>
      </c>
      <c r="J17" s="78">
        <f t="shared" si="1"/>
        <v>0</v>
      </c>
      <c r="K17" s="16">
        <f t="shared" si="0"/>
        <v>262.67</v>
      </c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3"/>
        <v>598.21</v>
      </c>
      <c r="P17" s="17">
        <f t="shared" si="4"/>
        <v>0</v>
      </c>
    </row>
    <row r="18" spans="1:16" ht="12" customHeight="1">
      <c r="A18" s="72" t="s">
        <v>55</v>
      </c>
      <c r="B18" s="73">
        <v>33.262999999999998</v>
      </c>
      <c r="C18" s="14" t="s">
        <v>3</v>
      </c>
      <c r="D18" s="14" t="s">
        <v>3</v>
      </c>
      <c r="E18" s="73">
        <v>0</v>
      </c>
      <c r="F18" s="14">
        <v>5</v>
      </c>
      <c r="G18" s="14">
        <f t="shared" si="2"/>
        <v>308.68499999999995</v>
      </c>
      <c r="H18" s="14">
        <v>0</v>
      </c>
      <c r="I18" s="14">
        <v>0</v>
      </c>
      <c r="J18" s="78">
        <f t="shared" si="1"/>
        <v>0</v>
      </c>
      <c r="K18" s="16">
        <f t="shared" si="0"/>
        <v>308.68499999999995</v>
      </c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3"/>
        <v>906.89499999999998</v>
      </c>
      <c r="P18" s="17">
        <f t="shared" si="4"/>
        <v>0</v>
      </c>
    </row>
    <row r="19" spans="1:16" ht="12" customHeight="1">
      <c r="A19" s="72">
        <v>5</v>
      </c>
      <c r="B19" s="73">
        <v>40.017000000000003</v>
      </c>
      <c r="C19" s="14" t="s">
        <v>3</v>
      </c>
      <c r="D19" s="14" t="s">
        <v>3</v>
      </c>
      <c r="E19" s="73">
        <v>0</v>
      </c>
      <c r="F19" s="14">
        <v>5</v>
      </c>
      <c r="G19" s="14">
        <f t="shared" si="2"/>
        <v>366.4</v>
      </c>
      <c r="H19" s="14">
        <v>0</v>
      </c>
      <c r="I19" s="14">
        <v>0</v>
      </c>
      <c r="J19" s="78">
        <f t="shared" si="1"/>
        <v>0</v>
      </c>
      <c r="K19" s="16">
        <f t="shared" si="0"/>
        <v>366.4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3"/>
        <v>1273.2950000000001</v>
      </c>
      <c r="P19" s="17">
        <f t="shared" si="4"/>
        <v>0</v>
      </c>
    </row>
    <row r="20" spans="1:16" ht="12" customHeight="1">
      <c r="A20" s="72" t="s">
        <v>56</v>
      </c>
      <c r="B20" s="73">
        <v>46.965000000000003</v>
      </c>
      <c r="C20" s="14" t="s">
        <v>3</v>
      </c>
      <c r="D20" s="14" t="s">
        <v>3</v>
      </c>
      <c r="E20" s="73">
        <v>0</v>
      </c>
      <c r="F20" s="14">
        <v>5</v>
      </c>
      <c r="G20" s="14">
        <f t="shared" si="2"/>
        <v>434.90999999999997</v>
      </c>
      <c r="H20" s="14">
        <v>0</v>
      </c>
      <c r="I20" s="14">
        <v>0</v>
      </c>
      <c r="J20" s="78">
        <f t="shared" si="1"/>
        <v>0</v>
      </c>
      <c r="K20" s="16">
        <f t="shared" si="0"/>
        <v>434.90999999999997</v>
      </c>
      <c r="L20" s="16">
        <f t="shared" si="0"/>
        <v>0</v>
      </c>
      <c r="M20" s="16">
        <f t="shared" si="0"/>
        <v>0</v>
      </c>
      <c r="N20" s="16">
        <f t="shared" si="0"/>
        <v>0</v>
      </c>
      <c r="O20" s="16">
        <f t="shared" si="3"/>
        <v>1708.2049999999999</v>
      </c>
      <c r="P20" s="17">
        <f t="shared" si="4"/>
        <v>0</v>
      </c>
    </row>
    <row r="21" spans="1:16" ht="12" customHeight="1">
      <c r="A21" s="72">
        <v>6</v>
      </c>
      <c r="B21" s="73">
        <v>55.506999999999998</v>
      </c>
      <c r="C21" s="14" t="s">
        <v>3</v>
      </c>
      <c r="D21" s="14" t="s">
        <v>3</v>
      </c>
      <c r="E21" s="73">
        <v>0</v>
      </c>
      <c r="F21" s="14">
        <v>5</v>
      </c>
      <c r="G21" s="14">
        <f t="shared" si="2"/>
        <v>512.36</v>
      </c>
      <c r="H21" s="14">
        <v>0</v>
      </c>
      <c r="I21" s="14">
        <v>0</v>
      </c>
      <c r="J21" s="78">
        <f t="shared" si="1"/>
        <v>0</v>
      </c>
      <c r="K21" s="16">
        <f t="shared" si="0"/>
        <v>512.36</v>
      </c>
      <c r="L21" s="16">
        <f t="shared" si="0"/>
        <v>0</v>
      </c>
      <c r="M21" s="16">
        <f t="shared" si="0"/>
        <v>0</v>
      </c>
      <c r="N21" s="16">
        <f t="shared" si="0"/>
        <v>0</v>
      </c>
      <c r="O21" s="16">
        <f t="shared" si="3"/>
        <v>2220.5650000000001</v>
      </c>
      <c r="P21" s="17">
        <f t="shared" si="4"/>
        <v>0</v>
      </c>
    </row>
    <row r="22" spans="1:16" ht="12" customHeight="1">
      <c r="A22" s="72" t="s">
        <v>57</v>
      </c>
      <c r="B22" s="14">
        <v>64.793000000000006</v>
      </c>
      <c r="C22" s="14" t="s">
        <v>3</v>
      </c>
      <c r="D22" s="14" t="s">
        <v>3</v>
      </c>
      <c r="E22" s="14">
        <v>0</v>
      </c>
      <c r="F22" s="14">
        <v>5</v>
      </c>
      <c r="G22" s="14">
        <f t="shared" si="2"/>
        <v>601.5</v>
      </c>
      <c r="H22" s="14">
        <v>0</v>
      </c>
      <c r="I22" s="14">
        <v>0</v>
      </c>
      <c r="J22" s="78">
        <f t="shared" si="1"/>
        <v>0</v>
      </c>
      <c r="K22" s="16">
        <f t="shared" si="0"/>
        <v>601.5</v>
      </c>
      <c r="L22" s="16">
        <f t="shared" si="0"/>
        <v>0</v>
      </c>
      <c r="M22" s="16">
        <f t="shared" si="0"/>
        <v>0</v>
      </c>
      <c r="N22" s="16">
        <f t="shared" si="0"/>
        <v>0</v>
      </c>
      <c r="O22" s="16">
        <f t="shared" si="3"/>
        <v>2822.0650000000001</v>
      </c>
      <c r="P22" s="17">
        <f t="shared" si="4"/>
        <v>0</v>
      </c>
    </row>
    <row r="23" spans="1:16" ht="12" customHeight="1">
      <c r="A23" s="72">
        <v>7</v>
      </c>
      <c r="B23" s="14">
        <v>74.521000000000001</v>
      </c>
      <c r="C23" s="14" t="s">
        <v>3</v>
      </c>
      <c r="D23" s="14" t="s">
        <v>3</v>
      </c>
      <c r="E23" s="14">
        <v>0</v>
      </c>
      <c r="F23" s="14">
        <v>5</v>
      </c>
      <c r="G23" s="14">
        <f t="shared" si="2"/>
        <v>696.57000000000016</v>
      </c>
      <c r="H23" s="14">
        <v>0</v>
      </c>
      <c r="I23" s="14">
        <v>0</v>
      </c>
      <c r="J23" s="78">
        <f t="shared" si="1"/>
        <v>0</v>
      </c>
      <c r="K23" s="16">
        <f t="shared" si="0"/>
        <v>696.57000000000016</v>
      </c>
      <c r="L23" s="16">
        <f t="shared" si="0"/>
        <v>0</v>
      </c>
      <c r="M23" s="16">
        <f t="shared" si="0"/>
        <v>0</v>
      </c>
      <c r="N23" s="16">
        <f t="shared" si="0"/>
        <v>0</v>
      </c>
      <c r="O23" s="16">
        <f t="shared" si="3"/>
        <v>3518.6350000000002</v>
      </c>
      <c r="P23" s="17">
        <f t="shared" si="4"/>
        <v>0</v>
      </c>
    </row>
    <row r="24" spans="1:16" ht="12" customHeight="1">
      <c r="A24" s="72" t="s">
        <v>58</v>
      </c>
      <c r="B24" s="14">
        <v>83.662999999999997</v>
      </c>
      <c r="C24" s="14" t="s">
        <v>3</v>
      </c>
      <c r="D24" s="14" t="s">
        <v>3</v>
      </c>
      <c r="E24" s="14">
        <v>0</v>
      </c>
      <c r="F24" s="14">
        <v>5</v>
      </c>
      <c r="G24" s="14">
        <f t="shared" si="2"/>
        <v>790.92</v>
      </c>
      <c r="H24" s="14">
        <v>0</v>
      </c>
      <c r="I24" s="14">
        <v>0</v>
      </c>
      <c r="J24" s="78">
        <f t="shared" si="1"/>
        <v>0</v>
      </c>
      <c r="K24" s="16">
        <f t="shared" si="0"/>
        <v>790.92</v>
      </c>
      <c r="L24" s="16">
        <f t="shared" si="0"/>
        <v>0</v>
      </c>
      <c r="M24" s="16">
        <f t="shared" si="0"/>
        <v>0</v>
      </c>
      <c r="N24" s="16">
        <f t="shared" si="0"/>
        <v>0</v>
      </c>
      <c r="O24" s="16">
        <f t="shared" si="3"/>
        <v>4309.5550000000003</v>
      </c>
      <c r="P24" s="17">
        <f t="shared" si="4"/>
        <v>0</v>
      </c>
    </row>
    <row r="25" spans="1:16" ht="12" customHeight="1">
      <c r="A25" s="72">
        <v>8</v>
      </c>
      <c r="B25" s="14">
        <v>93.566000000000003</v>
      </c>
      <c r="C25" s="14" t="s">
        <v>3</v>
      </c>
      <c r="D25" s="14" t="s">
        <v>3</v>
      </c>
      <c r="E25" s="14">
        <v>0</v>
      </c>
      <c r="F25" s="14">
        <v>5</v>
      </c>
      <c r="G25" s="14">
        <f t="shared" si="2"/>
        <v>886.14499999999998</v>
      </c>
      <c r="H25" s="14">
        <v>0</v>
      </c>
      <c r="I25" s="14">
        <v>0</v>
      </c>
      <c r="J25" s="78">
        <f t="shared" si="1"/>
        <v>0</v>
      </c>
      <c r="K25" s="16">
        <f t="shared" si="0"/>
        <v>886.14499999999998</v>
      </c>
      <c r="L25" s="16">
        <f t="shared" si="0"/>
        <v>0</v>
      </c>
      <c r="M25" s="16">
        <f t="shared" si="0"/>
        <v>0</v>
      </c>
      <c r="N25" s="16">
        <f t="shared" si="0"/>
        <v>0</v>
      </c>
      <c r="O25" s="16">
        <f t="shared" si="3"/>
        <v>5195.7000000000007</v>
      </c>
      <c r="P25" s="17">
        <f t="shared" si="4"/>
        <v>0</v>
      </c>
    </row>
    <row r="26" spans="1:16" ht="12" customHeight="1">
      <c r="A26" s="72" t="s">
        <v>59</v>
      </c>
      <c r="B26" s="14">
        <v>102.48699999999999</v>
      </c>
      <c r="C26" s="14" t="s">
        <v>3</v>
      </c>
      <c r="D26" s="14" t="s">
        <v>3</v>
      </c>
      <c r="E26" s="14">
        <v>0</v>
      </c>
      <c r="F26" s="14">
        <v>5</v>
      </c>
      <c r="G26" s="14">
        <f t="shared" si="2"/>
        <v>980.26499999999999</v>
      </c>
      <c r="H26" s="14">
        <v>0</v>
      </c>
      <c r="I26" s="14">
        <v>0</v>
      </c>
      <c r="J26" s="78">
        <f t="shared" si="1"/>
        <v>0</v>
      </c>
      <c r="K26" s="16">
        <f t="shared" ref="K26:N41" si="5">G26</f>
        <v>980.26499999999999</v>
      </c>
      <c r="L26" s="16">
        <f t="shared" si="5"/>
        <v>0</v>
      </c>
      <c r="M26" s="16">
        <f t="shared" si="5"/>
        <v>0</v>
      </c>
      <c r="N26" s="16">
        <f t="shared" si="5"/>
        <v>0</v>
      </c>
      <c r="O26" s="16">
        <f t="shared" si="3"/>
        <v>6175.9650000000011</v>
      </c>
      <c r="P26" s="17">
        <f t="shared" si="4"/>
        <v>0</v>
      </c>
    </row>
    <row r="27" spans="1:16" ht="12" customHeight="1">
      <c r="A27" s="72">
        <v>9</v>
      </c>
      <c r="B27" s="14">
        <v>110.425</v>
      </c>
      <c r="C27" s="14" t="s">
        <v>3</v>
      </c>
      <c r="D27" s="14" t="s">
        <v>3</v>
      </c>
      <c r="E27" s="14">
        <v>0</v>
      </c>
      <c r="F27" s="14">
        <v>5</v>
      </c>
      <c r="G27" s="14">
        <f t="shared" si="2"/>
        <v>1064.56</v>
      </c>
      <c r="H27" s="14">
        <v>0</v>
      </c>
      <c r="I27" s="14">
        <v>0</v>
      </c>
      <c r="J27" s="78">
        <f t="shared" si="1"/>
        <v>0</v>
      </c>
      <c r="K27" s="16">
        <f t="shared" si="5"/>
        <v>1064.56</v>
      </c>
      <c r="L27" s="16">
        <f t="shared" si="5"/>
        <v>0</v>
      </c>
      <c r="M27" s="16">
        <f t="shared" si="5"/>
        <v>0</v>
      </c>
      <c r="N27" s="16">
        <f t="shared" si="5"/>
        <v>0</v>
      </c>
      <c r="O27" s="16">
        <f t="shared" si="3"/>
        <v>7240.5250000000015</v>
      </c>
      <c r="P27" s="17">
        <f t="shared" si="4"/>
        <v>0</v>
      </c>
    </row>
    <row r="28" spans="1:16" ht="12" customHeight="1">
      <c r="A28" s="72" t="s">
        <v>60</v>
      </c>
      <c r="B28" s="14">
        <v>118.16800000000001</v>
      </c>
      <c r="C28" s="14" t="s">
        <v>3</v>
      </c>
      <c r="D28" s="14" t="s">
        <v>3</v>
      </c>
      <c r="E28" s="14">
        <v>0</v>
      </c>
      <c r="F28" s="14">
        <v>5</v>
      </c>
      <c r="G28" s="14">
        <f t="shared" si="2"/>
        <v>1142.9650000000001</v>
      </c>
      <c r="H28" s="14">
        <v>0</v>
      </c>
      <c r="I28" s="14">
        <v>0</v>
      </c>
      <c r="J28" s="78">
        <f t="shared" si="1"/>
        <v>0</v>
      </c>
      <c r="K28" s="16">
        <f t="shared" si="5"/>
        <v>1142.9650000000001</v>
      </c>
      <c r="L28" s="16">
        <f t="shared" si="5"/>
        <v>0</v>
      </c>
      <c r="M28" s="16">
        <f t="shared" si="5"/>
        <v>0</v>
      </c>
      <c r="N28" s="16">
        <f t="shared" si="5"/>
        <v>0</v>
      </c>
      <c r="O28" s="16">
        <f t="shared" si="3"/>
        <v>8383.4900000000016</v>
      </c>
      <c r="P28" s="17">
        <f t="shared" si="4"/>
        <v>0</v>
      </c>
    </row>
    <row r="29" spans="1:16" ht="12" customHeight="1">
      <c r="A29" s="72">
        <v>10</v>
      </c>
      <c r="B29" s="14">
        <v>124.697</v>
      </c>
      <c r="C29" s="14" t="s">
        <v>3</v>
      </c>
      <c r="D29" s="14" t="s">
        <v>3</v>
      </c>
      <c r="E29" s="14">
        <v>0</v>
      </c>
      <c r="F29" s="14">
        <v>5</v>
      </c>
      <c r="G29" s="14">
        <f t="shared" si="2"/>
        <v>1214.325</v>
      </c>
      <c r="H29" s="14">
        <v>0</v>
      </c>
      <c r="I29" s="14">
        <v>0</v>
      </c>
      <c r="J29" s="78">
        <f t="shared" si="1"/>
        <v>0</v>
      </c>
      <c r="K29" s="16">
        <f t="shared" si="5"/>
        <v>1214.325</v>
      </c>
      <c r="L29" s="16">
        <f t="shared" si="5"/>
        <v>0</v>
      </c>
      <c r="M29" s="16">
        <f t="shared" si="5"/>
        <v>0</v>
      </c>
      <c r="N29" s="16">
        <f t="shared" si="5"/>
        <v>0</v>
      </c>
      <c r="O29" s="16">
        <f t="shared" si="3"/>
        <v>9597.8150000000023</v>
      </c>
      <c r="P29" s="17">
        <f t="shared" si="4"/>
        <v>0</v>
      </c>
    </row>
    <row r="30" spans="1:16" ht="12" customHeight="1">
      <c r="A30" s="72" t="s">
        <v>61</v>
      </c>
      <c r="B30" s="14">
        <v>129.376</v>
      </c>
      <c r="C30" s="14" t="s">
        <v>3</v>
      </c>
      <c r="D30" s="14" t="s">
        <v>3</v>
      </c>
      <c r="E30" s="14">
        <v>0</v>
      </c>
      <c r="F30" s="14">
        <v>5</v>
      </c>
      <c r="G30" s="14">
        <f t="shared" si="2"/>
        <v>1270.365</v>
      </c>
      <c r="H30" s="14">
        <v>0</v>
      </c>
      <c r="I30" s="14">
        <v>0</v>
      </c>
      <c r="J30" s="78">
        <f t="shared" si="1"/>
        <v>0</v>
      </c>
      <c r="K30" s="16">
        <f t="shared" si="5"/>
        <v>1270.365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3"/>
        <v>10868.180000000002</v>
      </c>
      <c r="P30" s="17">
        <f t="shared" si="4"/>
        <v>0</v>
      </c>
    </row>
    <row r="31" spans="1:16" ht="12" customHeight="1">
      <c r="A31" s="72">
        <v>11</v>
      </c>
      <c r="B31" s="14">
        <v>133.363</v>
      </c>
      <c r="C31" s="14" t="s">
        <v>3</v>
      </c>
      <c r="D31" s="14" t="s">
        <v>3</v>
      </c>
      <c r="E31" s="14">
        <v>0</v>
      </c>
      <c r="F31" s="14">
        <v>5</v>
      </c>
      <c r="G31" s="14">
        <f t="shared" si="2"/>
        <v>1313.6950000000002</v>
      </c>
      <c r="H31" s="14">
        <v>0</v>
      </c>
      <c r="I31" s="14">
        <v>0</v>
      </c>
      <c r="J31" s="78">
        <f t="shared" si="1"/>
        <v>0</v>
      </c>
      <c r="K31" s="16">
        <f t="shared" si="5"/>
        <v>1313.6950000000002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3"/>
        <v>12181.875000000002</v>
      </c>
      <c r="P31" s="17">
        <f t="shared" si="4"/>
        <v>0</v>
      </c>
    </row>
    <row r="32" spans="1:16" ht="12" customHeight="1">
      <c r="A32" s="72" t="s">
        <v>62</v>
      </c>
      <c r="B32" s="14">
        <v>135.53399999999999</v>
      </c>
      <c r="C32" s="14" t="s">
        <v>3</v>
      </c>
      <c r="D32" s="14" t="s">
        <v>3</v>
      </c>
      <c r="E32" s="14">
        <v>0</v>
      </c>
      <c r="F32" s="14">
        <v>5</v>
      </c>
      <c r="G32" s="14">
        <f t="shared" si="2"/>
        <v>1344.4849999999999</v>
      </c>
      <c r="H32" s="14">
        <v>0</v>
      </c>
      <c r="I32" s="14">
        <v>0</v>
      </c>
      <c r="J32" s="78">
        <f t="shared" si="1"/>
        <v>0</v>
      </c>
      <c r="K32" s="16">
        <f t="shared" si="5"/>
        <v>1344.4849999999999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 t="shared" si="3"/>
        <v>13526.360000000002</v>
      </c>
      <c r="P32" s="17">
        <f t="shared" si="4"/>
        <v>0</v>
      </c>
    </row>
    <row r="33" spans="1:16" ht="12" customHeight="1">
      <c r="A33" s="72">
        <v>12</v>
      </c>
      <c r="B33" s="14">
        <v>137.15</v>
      </c>
      <c r="C33" s="14" t="s">
        <v>3</v>
      </c>
      <c r="D33" s="14" t="s">
        <v>3</v>
      </c>
      <c r="E33" s="14">
        <v>0</v>
      </c>
      <c r="F33" s="14">
        <v>5</v>
      </c>
      <c r="G33" s="14">
        <f t="shared" si="2"/>
        <v>1363.4199999999998</v>
      </c>
      <c r="H33" s="14">
        <v>0</v>
      </c>
      <c r="I33" s="14">
        <v>0</v>
      </c>
      <c r="J33" s="78">
        <f t="shared" si="1"/>
        <v>0</v>
      </c>
      <c r="K33" s="16">
        <f t="shared" si="5"/>
        <v>1363.4199999999998</v>
      </c>
      <c r="L33" s="16">
        <f t="shared" si="5"/>
        <v>0</v>
      </c>
      <c r="M33" s="16">
        <f t="shared" si="5"/>
        <v>0</v>
      </c>
      <c r="N33" s="16">
        <f t="shared" si="5"/>
        <v>0</v>
      </c>
      <c r="O33" s="16">
        <f t="shared" si="3"/>
        <v>14889.780000000002</v>
      </c>
      <c r="P33" s="17">
        <f t="shared" si="4"/>
        <v>0</v>
      </c>
    </row>
    <row r="34" spans="1:16" ht="12" customHeight="1">
      <c r="A34" s="72" t="s">
        <v>63</v>
      </c>
      <c r="B34" s="14">
        <v>136.81299999999999</v>
      </c>
      <c r="C34" s="14" t="s">
        <v>3</v>
      </c>
      <c r="D34" s="14" t="s">
        <v>3</v>
      </c>
      <c r="E34" s="14">
        <v>0</v>
      </c>
      <c r="F34" s="14">
        <v>5</v>
      </c>
      <c r="G34" s="14">
        <f t="shared" si="2"/>
        <v>1369.8149999999998</v>
      </c>
      <c r="H34" s="14">
        <v>0</v>
      </c>
      <c r="I34" s="14">
        <v>0</v>
      </c>
      <c r="J34" s="78">
        <f t="shared" si="1"/>
        <v>0</v>
      </c>
      <c r="K34" s="16">
        <f t="shared" si="5"/>
        <v>1369.8149999999998</v>
      </c>
      <c r="L34" s="16">
        <f t="shared" si="5"/>
        <v>0</v>
      </c>
      <c r="M34" s="16">
        <f t="shared" si="5"/>
        <v>0</v>
      </c>
      <c r="N34" s="16">
        <f t="shared" si="5"/>
        <v>0</v>
      </c>
      <c r="O34" s="16">
        <f t="shared" si="3"/>
        <v>16259.595000000003</v>
      </c>
      <c r="P34" s="17">
        <f t="shared" si="4"/>
        <v>0</v>
      </c>
    </row>
    <row r="35" spans="1:16" ht="12" customHeight="1">
      <c r="A35" s="72">
        <v>13</v>
      </c>
      <c r="B35" s="14">
        <v>137.14400000000001</v>
      </c>
      <c r="C35" s="14" t="s">
        <v>3</v>
      </c>
      <c r="D35" s="14" t="s">
        <v>3</v>
      </c>
      <c r="E35" s="14">
        <v>0</v>
      </c>
      <c r="F35" s="14">
        <v>5</v>
      </c>
      <c r="G35" s="14">
        <f t="shared" si="2"/>
        <v>1369.7849999999999</v>
      </c>
      <c r="H35" s="14">
        <v>0</v>
      </c>
      <c r="I35" s="14">
        <v>0</v>
      </c>
      <c r="J35" s="78">
        <f t="shared" si="1"/>
        <v>0</v>
      </c>
      <c r="K35" s="16">
        <f t="shared" si="5"/>
        <v>1369.7849999999999</v>
      </c>
      <c r="L35" s="16">
        <f t="shared" si="5"/>
        <v>0</v>
      </c>
      <c r="M35" s="16">
        <f t="shared" si="5"/>
        <v>0</v>
      </c>
      <c r="N35" s="16">
        <f t="shared" si="5"/>
        <v>0</v>
      </c>
      <c r="O35" s="16">
        <f t="shared" si="3"/>
        <v>17629.380000000005</v>
      </c>
      <c r="P35" s="17">
        <f t="shared" si="4"/>
        <v>0</v>
      </c>
    </row>
    <row r="36" spans="1:16" ht="12" customHeight="1">
      <c r="A36" s="72" t="s">
        <v>64</v>
      </c>
      <c r="B36" s="14">
        <v>136.292</v>
      </c>
      <c r="C36" s="14" t="s">
        <v>3</v>
      </c>
      <c r="D36" s="14" t="s">
        <v>3</v>
      </c>
      <c r="E36" s="14">
        <v>0</v>
      </c>
      <c r="F36" s="14">
        <v>5</v>
      </c>
      <c r="G36" s="14">
        <f t="shared" si="2"/>
        <v>1367.1800000000003</v>
      </c>
      <c r="H36" s="14">
        <v>0</v>
      </c>
      <c r="I36" s="14">
        <v>0</v>
      </c>
      <c r="J36" s="78">
        <f t="shared" si="1"/>
        <v>0</v>
      </c>
      <c r="K36" s="16">
        <f t="shared" si="5"/>
        <v>1367.1800000000003</v>
      </c>
      <c r="L36" s="16">
        <f t="shared" si="5"/>
        <v>0</v>
      </c>
      <c r="M36" s="16">
        <f t="shared" si="5"/>
        <v>0</v>
      </c>
      <c r="N36" s="16">
        <f t="shared" si="5"/>
        <v>0</v>
      </c>
      <c r="O36" s="16">
        <f t="shared" si="3"/>
        <v>18996.560000000005</v>
      </c>
      <c r="P36" s="17">
        <f t="shared" si="4"/>
        <v>0</v>
      </c>
    </row>
    <row r="37" spans="1:16" ht="12" customHeight="1">
      <c r="A37" s="72">
        <v>14</v>
      </c>
      <c r="B37" s="14">
        <v>134.44900000000001</v>
      </c>
      <c r="C37" s="14" t="s">
        <v>3</v>
      </c>
      <c r="D37" s="14" t="s">
        <v>3</v>
      </c>
      <c r="E37" s="14">
        <v>0</v>
      </c>
      <c r="F37" s="14">
        <v>5</v>
      </c>
      <c r="G37" s="14">
        <f t="shared" si="2"/>
        <v>1353.7049999999999</v>
      </c>
      <c r="H37" s="14">
        <v>0</v>
      </c>
      <c r="I37" s="14">
        <v>0</v>
      </c>
      <c r="J37" s="78">
        <f t="shared" si="1"/>
        <v>0</v>
      </c>
      <c r="K37" s="16">
        <f t="shared" si="5"/>
        <v>1353.7049999999999</v>
      </c>
      <c r="L37" s="16">
        <f t="shared" si="5"/>
        <v>0</v>
      </c>
      <c r="M37" s="16">
        <f t="shared" si="5"/>
        <v>0</v>
      </c>
      <c r="N37" s="16">
        <f t="shared" si="5"/>
        <v>0</v>
      </c>
      <c r="O37" s="16">
        <f t="shared" si="3"/>
        <v>20350.265000000007</v>
      </c>
      <c r="P37" s="17">
        <f t="shared" si="4"/>
        <v>0</v>
      </c>
    </row>
    <row r="38" spans="1:16" ht="12" customHeight="1">
      <c r="A38" s="72" t="s">
        <v>65</v>
      </c>
      <c r="B38" s="14">
        <v>133.78</v>
      </c>
      <c r="C38" s="14" t="s">
        <v>3</v>
      </c>
      <c r="D38" s="14" t="s">
        <v>3</v>
      </c>
      <c r="E38" s="14">
        <v>0</v>
      </c>
      <c r="F38" s="14">
        <v>5</v>
      </c>
      <c r="G38" s="14">
        <f t="shared" si="2"/>
        <v>1341.1450000000002</v>
      </c>
      <c r="H38" s="14">
        <v>0</v>
      </c>
      <c r="I38" s="14">
        <v>0</v>
      </c>
      <c r="J38" s="78">
        <f t="shared" si="1"/>
        <v>0</v>
      </c>
      <c r="K38" s="16">
        <f t="shared" si="5"/>
        <v>1341.1450000000002</v>
      </c>
      <c r="L38" s="16">
        <f t="shared" si="5"/>
        <v>0</v>
      </c>
      <c r="M38" s="16">
        <f t="shared" si="5"/>
        <v>0</v>
      </c>
      <c r="N38" s="16">
        <f t="shared" si="5"/>
        <v>0</v>
      </c>
      <c r="O38" s="16">
        <f t="shared" si="3"/>
        <v>21691.410000000007</v>
      </c>
      <c r="P38" s="17">
        <f t="shared" si="4"/>
        <v>0</v>
      </c>
    </row>
    <row r="39" spans="1:16" ht="12" customHeight="1">
      <c r="A39" s="72">
        <v>15</v>
      </c>
      <c r="B39" s="14">
        <v>131.01400000000001</v>
      </c>
      <c r="C39" s="14" t="s">
        <v>3</v>
      </c>
      <c r="D39" s="14" t="s">
        <v>3</v>
      </c>
      <c r="E39" s="14">
        <v>0</v>
      </c>
      <c r="F39" s="14">
        <v>5</v>
      </c>
      <c r="G39" s="14">
        <f t="shared" si="2"/>
        <v>1323.9699999999998</v>
      </c>
      <c r="H39" s="14">
        <v>0</v>
      </c>
      <c r="I39" s="14">
        <v>0</v>
      </c>
      <c r="J39" s="78">
        <f t="shared" si="1"/>
        <v>0</v>
      </c>
      <c r="K39" s="16">
        <f t="shared" si="5"/>
        <v>1323.9699999999998</v>
      </c>
      <c r="L39" s="16">
        <f t="shared" si="5"/>
        <v>0</v>
      </c>
      <c r="M39" s="16">
        <f t="shared" si="5"/>
        <v>0</v>
      </c>
      <c r="N39" s="16">
        <f t="shared" si="5"/>
        <v>0</v>
      </c>
      <c r="O39" s="16">
        <f t="shared" si="3"/>
        <v>23015.380000000008</v>
      </c>
      <c r="P39" s="17">
        <f t="shared" si="4"/>
        <v>0</v>
      </c>
    </row>
    <row r="40" spans="1:16" ht="12" customHeight="1">
      <c r="A40" s="72" t="s">
        <v>66</v>
      </c>
      <c r="B40" s="14">
        <v>126.13200000000001</v>
      </c>
      <c r="C40" s="14" t="s">
        <v>3</v>
      </c>
      <c r="D40" s="14" t="s">
        <v>3</v>
      </c>
      <c r="E40" s="14">
        <v>0</v>
      </c>
      <c r="F40" s="14">
        <v>5</v>
      </c>
      <c r="G40" s="14">
        <f t="shared" si="2"/>
        <v>1285.73</v>
      </c>
      <c r="H40" s="14">
        <v>0</v>
      </c>
      <c r="I40" s="14">
        <v>0</v>
      </c>
      <c r="J40" s="78">
        <f t="shared" si="1"/>
        <v>0</v>
      </c>
      <c r="K40" s="16">
        <f t="shared" si="5"/>
        <v>1285.73</v>
      </c>
      <c r="L40" s="16">
        <f t="shared" si="5"/>
        <v>0</v>
      </c>
      <c r="M40" s="16">
        <f t="shared" si="5"/>
        <v>0</v>
      </c>
      <c r="N40" s="16">
        <f t="shared" si="5"/>
        <v>0</v>
      </c>
      <c r="O40" s="16">
        <f t="shared" si="3"/>
        <v>24301.110000000008</v>
      </c>
      <c r="P40" s="17">
        <f t="shared" si="4"/>
        <v>0</v>
      </c>
    </row>
    <row r="41" spans="1:16" ht="12" customHeight="1">
      <c r="A41" s="72">
        <v>16</v>
      </c>
      <c r="B41" s="14">
        <v>120.16500000000001</v>
      </c>
      <c r="C41" s="14" t="s">
        <v>3</v>
      </c>
      <c r="D41" s="14" t="s">
        <v>3</v>
      </c>
      <c r="E41" s="14">
        <v>0</v>
      </c>
      <c r="F41" s="14">
        <v>5</v>
      </c>
      <c r="G41" s="14">
        <f t="shared" si="2"/>
        <v>1231.4850000000001</v>
      </c>
      <c r="H41" s="14">
        <v>0</v>
      </c>
      <c r="I41" s="14">
        <v>0</v>
      </c>
      <c r="J41" s="78">
        <f t="shared" si="1"/>
        <v>0</v>
      </c>
      <c r="K41" s="16">
        <f t="shared" si="5"/>
        <v>1231.4850000000001</v>
      </c>
      <c r="L41" s="16">
        <f t="shared" si="5"/>
        <v>0</v>
      </c>
      <c r="M41" s="16">
        <f t="shared" si="5"/>
        <v>0</v>
      </c>
      <c r="N41" s="16">
        <f t="shared" si="5"/>
        <v>0</v>
      </c>
      <c r="O41" s="16">
        <f t="shared" si="3"/>
        <v>25532.595000000008</v>
      </c>
      <c r="P41" s="17">
        <f t="shared" si="4"/>
        <v>0</v>
      </c>
    </row>
    <row r="42" spans="1:16" ht="12" customHeight="1">
      <c r="A42" s="72" t="s">
        <v>67</v>
      </c>
      <c r="B42" s="14">
        <v>112.048</v>
      </c>
      <c r="C42" s="14" t="s">
        <v>3</v>
      </c>
      <c r="D42" s="14" t="s">
        <v>3</v>
      </c>
      <c r="E42" s="14">
        <v>0</v>
      </c>
      <c r="F42" s="14">
        <v>5</v>
      </c>
      <c r="G42" s="14">
        <f t="shared" si="2"/>
        <v>1161.0650000000001</v>
      </c>
      <c r="H42" s="14">
        <v>0</v>
      </c>
      <c r="I42" s="14">
        <v>0</v>
      </c>
      <c r="J42" s="78">
        <f t="shared" si="1"/>
        <v>0</v>
      </c>
      <c r="K42" s="16">
        <f t="shared" ref="K42:N55" si="6">G42</f>
        <v>1161.0650000000001</v>
      </c>
      <c r="L42" s="16">
        <f t="shared" si="6"/>
        <v>0</v>
      </c>
      <c r="M42" s="16">
        <f t="shared" si="6"/>
        <v>0</v>
      </c>
      <c r="N42" s="16">
        <f t="shared" si="6"/>
        <v>0</v>
      </c>
      <c r="O42" s="16">
        <f t="shared" si="3"/>
        <v>26693.660000000007</v>
      </c>
      <c r="P42" s="17">
        <f t="shared" si="4"/>
        <v>0</v>
      </c>
    </row>
    <row r="43" spans="1:16" ht="12" customHeight="1">
      <c r="A43" s="72">
        <v>17</v>
      </c>
      <c r="B43" s="14">
        <v>103.45</v>
      </c>
      <c r="C43" s="14" t="s">
        <v>3</v>
      </c>
      <c r="D43" s="14" t="s">
        <v>3</v>
      </c>
      <c r="E43" s="14">
        <v>0</v>
      </c>
      <c r="F43" s="14">
        <v>5</v>
      </c>
      <c r="G43" s="14">
        <f t="shared" si="2"/>
        <v>1077.49</v>
      </c>
      <c r="H43" s="14">
        <v>0</v>
      </c>
      <c r="I43" s="14">
        <v>0</v>
      </c>
      <c r="J43" s="78">
        <f t="shared" si="1"/>
        <v>0</v>
      </c>
      <c r="K43" s="16">
        <f t="shared" si="6"/>
        <v>1077.49</v>
      </c>
      <c r="L43" s="16">
        <f t="shared" si="6"/>
        <v>0</v>
      </c>
      <c r="M43" s="16">
        <f t="shared" si="6"/>
        <v>0</v>
      </c>
      <c r="N43" s="16">
        <f t="shared" si="6"/>
        <v>0</v>
      </c>
      <c r="O43" s="16">
        <f t="shared" si="3"/>
        <v>27771.150000000009</v>
      </c>
      <c r="P43" s="17">
        <f t="shared" si="4"/>
        <v>0</v>
      </c>
    </row>
    <row r="44" spans="1:16" ht="12" customHeight="1">
      <c r="A44" s="72" t="s">
        <v>68</v>
      </c>
      <c r="B44" s="14">
        <v>93.728999999999999</v>
      </c>
      <c r="C44" s="14" t="s">
        <v>3</v>
      </c>
      <c r="D44" s="14" t="s">
        <v>3</v>
      </c>
      <c r="E44" s="14">
        <v>0</v>
      </c>
      <c r="F44" s="14">
        <v>5</v>
      </c>
      <c r="G44" s="14">
        <f t="shared" si="2"/>
        <v>985.89499999999998</v>
      </c>
      <c r="H44" s="14">
        <v>0</v>
      </c>
      <c r="I44" s="14">
        <v>0</v>
      </c>
      <c r="J44" s="78">
        <f t="shared" si="1"/>
        <v>0</v>
      </c>
      <c r="K44" s="16">
        <f t="shared" si="6"/>
        <v>985.89499999999998</v>
      </c>
      <c r="L44" s="16">
        <f t="shared" si="6"/>
        <v>0</v>
      </c>
      <c r="M44" s="16">
        <f t="shared" si="6"/>
        <v>0</v>
      </c>
      <c r="N44" s="16">
        <f t="shared" si="6"/>
        <v>0</v>
      </c>
      <c r="O44" s="16">
        <f t="shared" si="3"/>
        <v>28757.045000000009</v>
      </c>
      <c r="P44" s="17">
        <f t="shared" si="4"/>
        <v>0</v>
      </c>
    </row>
    <row r="45" spans="1:16" ht="12" customHeight="1">
      <c r="A45" s="72">
        <v>18</v>
      </c>
      <c r="B45" s="14">
        <v>83.843000000000004</v>
      </c>
      <c r="C45" s="14" t="s">
        <v>3</v>
      </c>
      <c r="D45" s="14" t="s">
        <v>3</v>
      </c>
      <c r="E45" s="14">
        <v>0</v>
      </c>
      <c r="F45" s="14">
        <v>5</v>
      </c>
      <c r="G45" s="14">
        <f t="shared" si="2"/>
        <v>887.86</v>
      </c>
      <c r="H45" s="14">
        <v>0</v>
      </c>
      <c r="I45" s="14">
        <v>0</v>
      </c>
      <c r="J45" s="16">
        <f t="shared" si="1"/>
        <v>0</v>
      </c>
      <c r="K45" s="16">
        <f t="shared" si="6"/>
        <v>887.86</v>
      </c>
      <c r="L45" s="16">
        <f t="shared" si="6"/>
        <v>0</v>
      </c>
      <c r="M45" s="16">
        <f t="shared" si="6"/>
        <v>0</v>
      </c>
      <c r="N45" s="16">
        <f t="shared" si="6"/>
        <v>0</v>
      </c>
      <c r="O45" s="16">
        <f t="shared" si="3"/>
        <v>29644.90500000001</v>
      </c>
      <c r="P45" s="17">
        <f t="shared" si="4"/>
        <v>0</v>
      </c>
    </row>
    <row r="46" spans="1:16" ht="12" customHeight="1">
      <c r="A46" s="72" t="s">
        <v>69</v>
      </c>
      <c r="B46" s="14">
        <v>72.814999999999998</v>
      </c>
      <c r="C46" s="14" t="s">
        <v>3</v>
      </c>
      <c r="D46" s="14" t="s">
        <v>3</v>
      </c>
      <c r="E46" s="14">
        <v>0</v>
      </c>
      <c r="F46" s="14">
        <v>5</v>
      </c>
      <c r="G46" s="14">
        <f t="shared" si="2"/>
        <v>783.29000000000008</v>
      </c>
      <c r="H46" s="14">
        <v>0</v>
      </c>
      <c r="I46" s="14">
        <v>0</v>
      </c>
      <c r="J46" s="78">
        <f t="shared" si="1"/>
        <v>0</v>
      </c>
      <c r="K46" s="16">
        <f t="shared" si="6"/>
        <v>783.29000000000008</v>
      </c>
      <c r="L46" s="16">
        <f t="shared" si="6"/>
        <v>0</v>
      </c>
      <c r="M46" s="16">
        <f t="shared" si="6"/>
        <v>0</v>
      </c>
      <c r="N46" s="16">
        <f t="shared" si="6"/>
        <v>0</v>
      </c>
      <c r="O46" s="16">
        <f t="shared" si="3"/>
        <v>30428.195000000011</v>
      </c>
      <c r="P46" s="17">
        <f t="shared" si="4"/>
        <v>0</v>
      </c>
    </row>
    <row r="47" spans="1:16" ht="12" customHeight="1" thickBot="1">
      <c r="A47" s="79">
        <v>19</v>
      </c>
      <c r="B47" s="18">
        <v>62.487000000000002</v>
      </c>
      <c r="C47" s="18" t="s">
        <v>3</v>
      </c>
      <c r="D47" s="18" t="s">
        <v>3</v>
      </c>
      <c r="E47" s="18">
        <v>0</v>
      </c>
      <c r="F47" s="18">
        <v>5</v>
      </c>
      <c r="G47" s="18">
        <f t="shared" si="2"/>
        <v>676.51</v>
      </c>
      <c r="H47" s="18">
        <v>0</v>
      </c>
      <c r="I47" s="18">
        <v>0</v>
      </c>
      <c r="J47" s="80">
        <f t="shared" si="1"/>
        <v>0</v>
      </c>
      <c r="K47" s="19">
        <f t="shared" si="6"/>
        <v>676.51</v>
      </c>
      <c r="L47" s="19">
        <f t="shared" si="6"/>
        <v>0</v>
      </c>
      <c r="M47" s="19">
        <f t="shared" si="6"/>
        <v>0</v>
      </c>
      <c r="N47" s="19">
        <f t="shared" si="6"/>
        <v>0</v>
      </c>
      <c r="O47" s="19">
        <f t="shared" si="3"/>
        <v>31104.705000000009</v>
      </c>
      <c r="P47" s="20">
        <f t="shared" si="4"/>
        <v>0</v>
      </c>
    </row>
    <row r="48" spans="1:16" ht="12" customHeight="1">
      <c r="A48" s="97" t="s">
        <v>70</v>
      </c>
      <c r="B48" s="96">
        <v>52.533000000000001</v>
      </c>
      <c r="C48" s="96" t="s">
        <v>3</v>
      </c>
      <c r="D48" s="96" t="s">
        <v>3</v>
      </c>
      <c r="E48" s="96">
        <v>0</v>
      </c>
      <c r="F48" s="96">
        <v>5</v>
      </c>
      <c r="G48" s="96">
        <f t="shared" si="2"/>
        <v>575.1</v>
      </c>
      <c r="H48" s="96">
        <v>0</v>
      </c>
      <c r="I48" s="96">
        <v>0</v>
      </c>
      <c r="J48" s="98">
        <f t="shared" si="1"/>
        <v>0</v>
      </c>
      <c r="K48" s="21">
        <f t="shared" si="6"/>
        <v>575.1</v>
      </c>
      <c r="L48" s="21">
        <f t="shared" si="6"/>
        <v>0</v>
      </c>
      <c r="M48" s="21">
        <f t="shared" si="6"/>
        <v>0</v>
      </c>
      <c r="N48" s="21">
        <f t="shared" si="6"/>
        <v>0</v>
      </c>
      <c r="O48" s="21">
        <f t="shared" si="3"/>
        <v>31679.805000000008</v>
      </c>
      <c r="P48" s="22">
        <f t="shared" si="4"/>
        <v>0</v>
      </c>
    </row>
    <row r="49" spans="1:16" ht="12" customHeight="1">
      <c r="A49" s="72">
        <v>20</v>
      </c>
      <c r="B49" s="14">
        <v>44.970999999999997</v>
      </c>
      <c r="C49" s="14" t="s">
        <v>3</v>
      </c>
      <c r="D49" s="14" t="s">
        <v>3</v>
      </c>
      <c r="E49" s="14">
        <v>0</v>
      </c>
      <c r="F49" s="14">
        <v>5</v>
      </c>
      <c r="G49" s="14">
        <f t="shared" si="2"/>
        <v>487.52</v>
      </c>
      <c r="H49" s="14">
        <v>0</v>
      </c>
      <c r="I49" s="14">
        <v>0</v>
      </c>
      <c r="J49" s="78">
        <f t="shared" si="1"/>
        <v>0</v>
      </c>
      <c r="K49" s="16">
        <f t="shared" si="6"/>
        <v>487.52</v>
      </c>
      <c r="L49" s="16">
        <f t="shared" si="6"/>
        <v>0</v>
      </c>
      <c r="M49" s="16">
        <f t="shared" si="6"/>
        <v>0</v>
      </c>
      <c r="N49" s="16">
        <f t="shared" si="6"/>
        <v>0</v>
      </c>
      <c r="O49" s="16">
        <f t="shared" si="3"/>
        <v>32167.325000000008</v>
      </c>
      <c r="P49" s="17">
        <f t="shared" si="4"/>
        <v>0</v>
      </c>
    </row>
    <row r="50" spans="1:16" ht="12" customHeight="1">
      <c r="A50" s="72" t="s">
        <v>71</v>
      </c>
      <c r="B50" s="14">
        <v>37.39</v>
      </c>
      <c r="C50" s="14" t="s">
        <v>3</v>
      </c>
      <c r="D50" s="14" t="s">
        <v>3</v>
      </c>
      <c r="E50" s="14">
        <v>0</v>
      </c>
      <c r="F50" s="14">
        <v>5</v>
      </c>
      <c r="G50" s="14">
        <f t="shared" si="2"/>
        <v>411.80499999999995</v>
      </c>
      <c r="H50" s="14">
        <v>0</v>
      </c>
      <c r="I50" s="14">
        <v>0</v>
      </c>
      <c r="J50" s="78">
        <f t="shared" si="1"/>
        <v>0</v>
      </c>
      <c r="K50" s="16">
        <f t="shared" si="6"/>
        <v>411.80499999999995</v>
      </c>
      <c r="L50" s="16">
        <f t="shared" si="6"/>
        <v>0</v>
      </c>
      <c r="M50" s="16">
        <f t="shared" si="6"/>
        <v>0</v>
      </c>
      <c r="N50" s="16">
        <f t="shared" si="6"/>
        <v>0</v>
      </c>
      <c r="O50" s="16">
        <f t="shared" si="3"/>
        <v>32579.130000000008</v>
      </c>
      <c r="P50" s="17">
        <f t="shared" si="4"/>
        <v>0</v>
      </c>
    </row>
    <row r="51" spans="1:16" ht="12" customHeight="1">
      <c r="A51" s="72">
        <v>21</v>
      </c>
      <c r="B51" s="14">
        <v>31.614999999999998</v>
      </c>
      <c r="C51" s="14" t="s">
        <v>3</v>
      </c>
      <c r="D51" s="14" t="s">
        <v>3</v>
      </c>
      <c r="E51" s="14">
        <v>0</v>
      </c>
      <c r="F51" s="14">
        <v>5</v>
      </c>
      <c r="G51" s="14">
        <f t="shared" si="2"/>
        <v>345.02499999999998</v>
      </c>
      <c r="H51" s="14">
        <v>0</v>
      </c>
      <c r="I51" s="14">
        <v>0</v>
      </c>
      <c r="J51" s="78">
        <f t="shared" si="1"/>
        <v>0</v>
      </c>
      <c r="K51" s="16">
        <f t="shared" si="6"/>
        <v>345.02499999999998</v>
      </c>
      <c r="L51" s="16">
        <f t="shared" si="6"/>
        <v>0</v>
      </c>
      <c r="M51" s="16">
        <f t="shared" si="6"/>
        <v>0</v>
      </c>
      <c r="N51" s="16">
        <f t="shared" si="6"/>
        <v>0</v>
      </c>
      <c r="O51" s="16">
        <f t="shared" si="3"/>
        <v>32924.155000000006</v>
      </c>
      <c r="P51" s="17">
        <f t="shared" si="4"/>
        <v>0</v>
      </c>
    </row>
    <row r="52" spans="1:16" ht="12" customHeight="1">
      <c r="A52" s="72" t="s">
        <v>72</v>
      </c>
      <c r="B52" s="14">
        <v>27.36</v>
      </c>
      <c r="C52" s="14" t="s">
        <v>3</v>
      </c>
      <c r="D52" s="14" t="s">
        <v>3</v>
      </c>
      <c r="E52" s="14">
        <v>0</v>
      </c>
      <c r="F52" s="14">
        <v>5</v>
      </c>
      <c r="G52" s="14">
        <f t="shared" si="2"/>
        <v>294.875</v>
      </c>
      <c r="H52" s="14">
        <v>0</v>
      </c>
      <c r="I52" s="14">
        <v>0</v>
      </c>
      <c r="J52" s="78">
        <f t="shared" si="1"/>
        <v>0</v>
      </c>
      <c r="K52" s="16">
        <f t="shared" si="6"/>
        <v>294.875</v>
      </c>
      <c r="L52" s="16">
        <f t="shared" si="6"/>
        <v>0</v>
      </c>
      <c r="M52" s="16">
        <f t="shared" si="6"/>
        <v>0</v>
      </c>
      <c r="N52" s="16">
        <f t="shared" si="6"/>
        <v>0</v>
      </c>
      <c r="O52" s="16">
        <f t="shared" si="3"/>
        <v>33219.030000000006</v>
      </c>
      <c r="P52" s="17">
        <f t="shared" si="4"/>
        <v>0</v>
      </c>
    </row>
    <row r="53" spans="1:16" ht="12" customHeight="1">
      <c r="A53" s="72">
        <v>22</v>
      </c>
      <c r="B53" s="14">
        <v>24.166</v>
      </c>
      <c r="C53" s="14" t="s">
        <v>3</v>
      </c>
      <c r="D53" s="14" t="s">
        <v>3</v>
      </c>
      <c r="E53" s="14">
        <v>0</v>
      </c>
      <c r="F53" s="14">
        <v>5</v>
      </c>
      <c r="G53" s="14">
        <f t="shared" si="2"/>
        <v>257.63</v>
      </c>
      <c r="H53" s="14">
        <v>0</v>
      </c>
      <c r="I53" s="14">
        <v>0</v>
      </c>
      <c r="J53" s="78">
        <f t="shared" si="1"/>
        <v>0</v>
      </c>
      <c r="K53" s="16">
        <f t="shared" si="6"/>
        <v>257.63</v>
      </c>
      <c r="L53" s="16">
        <f t="shared" si="6"/>
        <v>0</v>
      </c>
      <c r="M53" s="16">
        <f t="shared" si="6"/>
        <v>0</v>
      </c>
      <c r="N53" s="16">
        <f t="shared" si="6"/>
        <v>0</v>
      </c>
      <c r="O53" s="16">
        <f t="shared" si="3"/>
        <v>33476.660000000003</v>
      </c>
      <c r="P53" s="17">
        <f t="shared" si="4"/>
        <v>0</v>
      </c>
    </row>
    <row r="54" spans="1:16" ht="12" customHeight="1">
      <c r="A54" s="72" t="s">
        <v>73</v>
      </c>
      <c r="B54" s="14">
        <v>21.251000000000001</v>
      </c>
      <c r="C54" s="14" t="s">
        <v>3</v>
      </c>
      <c r="D54" s="14" t="s">
        <v>3</v>
      </c>
      <c r="E54" s="14">
        <v>0</v>
      </c>
      <c r="F54" s="14">
        <v>5</v>
      </c>
      <c r="G54" s="14">
        <f t="shared" si="2"/>
        <v>227.08500000000001</v>
      </c>
      <c r="H54" s="14">
        <v>0</v>
      </c>
      <c r="I54" s="14">
        <v>0</v>
      </c>
      <c r="J54" s="78">
        <f t="shared" si="1"/>
        <v>0</v>
      </c>
      <c r="K54" s="16">
        <f t="shared" si="6"/>
        <v>227.08500000000001</v>
      </c>
      <c r="L54" s="16">
        <f t="shared" si="6"/>
        <v>0</v>
      </c>
      <c r="M54" s="16">
        <f t="shared" si="6"/>
        <v>0</v>
      </c>
      <c r="N54" s="16">
        <f t="shared" si="6"/>
        <v>0</v>
      </c>
      <c r="O54" s="16">
        <f t="shared" si="3"/>
        <v>33703.745000000003</v>
      </c>
      <c r="P54" s="17">
        <f t="shared" si="4"/>
        <v>0</v>
      </c>
    </row>
    <row r="55" spans="1:16" ht="12" customHeight="1">
      <c r="A55" s="72">
        <v>23</v>
      </c>
      <c r="B55" s="14">
        <v>21.023</v>
      </c>
      <c r="C55" s="14" t="s">
        <v>3</v>
      </c>
      <c r="D55" s="14" t="s">
        <v>3</v>
      </c>
      <c r="E55" s="14">
        <v>0</v>
      </c>
      <c r="F55" s="14">
        <v>5</v>
      </c>
      <c r="G55" s="14">
        <f t="shared" si="2"/>
        <v>211.37</v>
      </c>
      <c r="H55" s="14">
        <v>0</v>
      </c>
      <c r="I55" s="14">
        <v>0</v>
      </c>
      <c r="J55" s="78">
        <f t="shared" si="1"/>
        <v>0</v>
      </c>
      <c r="K55" s="16">
        <f t="shared" si="6"/>
        <v>211.37</v>
      </c>
      <c r="L55" s="16">
        <f t="shared" si="6"/>
        <v>0</v>
      </c>
      <c r="M55" s="16">
        <f t="shared" si="6"/>
        <v>0</v>
      </c>
      <c r="N55" s="16">
        <f t="shared" si="6"/>
        <v>0</v>
      </c>
      <c r="O55" s="16">
        <f t="shared" si="3"/>
        <v>33915.115000000005</v>
      </c>
      <c r="P55" s="17">
        <f t="shared" si="4"/>
        <v>0</v>
      </c>
    </row>
    <row r="56" spans="1:16" ht="12" customHeight="1">
      <c r="A56" s="72" t="s">
        <v>74</v>
      </c>
      <c r="B56" s="14">
        <v>0</v>
      </c>
      <c r="C56" s="14" t="s">
        <v>3</v>
      </c>
      <c r="D56" s="14" t="s">
        <v>3</v>
      </c>
      <c r="E56" s="14">
        <v>0</v>
      </c>
      <c r="F56" s="14">
        <v>5</v>
      </c>
      <c r="G56" s="14">
        <f t="shared" ref="G56:G66" si="7">SUM(B55+B56)*F56</f>
        <v>105.11499999999999</v>
      </c>
      <c r="H56" s="14">
        <v>0</v>
      </c>
      <c r="I56" s="14">
        <v>0</v>
      </c>
      <c r="J56" s="78">
        <f t="shared" ref="J56:J66" si="8">SUM((E55+E56)*F56*1.3)</f>
        <v>0</v>
      </c>
      <c r="K56" s="16">
        <f t="shared" ref="K56:K66" si="9">G56</f>
        <v>105.11499999999999</v>
      </c>
      <c r="L56" s="16">
        <f t="shared" ref="L56:L66" si="10">H56</f>
        <v>0</v>
      </c>
      <c r="M56" s="16">
        <f t="shared" ref="M56:M66" si="11">I56</f>
        <v>0</v>
      </c>
      <c r="N56" s="16">
        <f t="shared" ref="N56:N66" si="12">J56</f>
        <v>0</v>
      </c>
      <c r="O56" s="16">
        <f t="shared" ref="O56:O66" si="13">SUM(K56+L56+M56)+O55</f>
        <v>34020.230000000003</v>
      </c>
      <c r="P56" s="17">
        <f t="shared" ref="P56:P66" si="14">N56+P55</f>
        <v>0</v>
      </c>
    </row>
    <row r="57" spans="1:16" ht="12" customHeight="1">
      <c r="A57" s="72">
        <v>24</v>
      </c>
      <c r="B57" s="14">
        <v>0</v>
      </c>
      <c r="C57" s="14" t="s">
        <v>3</v>
      </c>
      <c r="D57" s="14" t="s">
        <v>3</v>
      </c>
      <c r="E57" s="14">
        <v>0</v>
      </c>
      <c r="F57" s="14">
        <v>5</v>
      </c>
      <c r="G57" s="14">
        <f t="shared" si="7"/>
        <v>0</v>
      </c>
      <c r="H57" s="14">
        <v>0</v>
      </c>
      <c r="I57" s="14">
        <v>0</v>
      </c>
      <c r="J57" s="78">
        <f t="shared" si="8"/>
        <v>0</v>
      </c>
      <c r="K57" s="16">
        <f t="shared" si="9"/>
        <v>0</v>
      </c>
      <c r="L57" s="16">
        <f t="shared" si="10"/>
        <v>0</v>
      </c>
      <c r="M57" s="16">
        <f t="shared" si="11"/>
        <v>0</v>
      </c>
      <c r="N57" s="16">
        <f t="shared" si="12"/>
        <v>0</v>
      </c>
      <c r="O57" s="16">
        <f t="shared" si="13"/>
        <v>34020.230000000003</v>
      </c>
      <c r="P57" s="17">
        <f t="shared" si="14"/>
        <v>0</v>
      </c>
    </row>
    <row r="58" spans="1:16" ht="12" customHeight="1">
      <c r="A58" s="72" t="s">
        <v>75</v>
      </c>
      <c r="B58" s="14">
        <v>0</v>
      </c>
      <c r="C58" s="14" t="s">
        <v>3</v>
      </c>
      <c r="D58" s="14" t="s">
        <v>3</v>
      </c>
      <c r="E58" s="14">
        <v>0</v>
      </c>
      <c r="F58" s="14">
        <v>5</v>
      </c>
      <c r="G58" s="14">
        <f t="shared" si="7"/>
        <v>0</v>
      </c>
      <c r="H58" s="14">
        <v>0</v>
      </c>
      <c r="I58" s="14">
        <v>0</v>
      </c>
      <c r="J58" s="78">
        <f t="shared" si="8"/>
        <v>0</v>
      </c>
      <c r="K58" s="16">
        <f t="shared" si="9"/>
        <v>0</v>
      </c>
      <c r="L58" s="16">
        <f t="shared" si="10"/>
        <v>0</v>
      </c>
      <c r="M58" s="16">
        <f t="shared" si="11"/>
        <v>0</v>
      </c>
      <c r="N58" s="16">
        <f t="shared" si="12"/>
        <v>0</v>
      </c>
      <c r="O58" s="16">
        <f t="shared" si="13"/>
        <v>34020.230000000003</v>
      </c>
      <c r="P58" s="17">
        <f t="shared" si="14"/>
        <v>0</v>
      </c>
    </row>
    <row r="59" spans="1:16" ht="12" customHeight="1">
      <c r="A59" s="72">
        <v>25</v>
      </c>
      <c r="B59" s="14">
        <v>0</v>
      </c>
      <c r="C59" s="14" t="s">
        <v>3</v>
      </c>
      <c r="D59" s="14" t="s">
        <v>3</v>
      </c>
      <c r="E59" s="14">
        <v>0</v>
      </c>
      <c r="F59" s="14">
        <v>5</v>
      </c>
      <c r="G59" s="14">
        <f t="shared" si="7"/>
        <v>0</v>
      </c>
      <c r="H59" s="14">
        <v>0</v>
      </c>
      <c r="I59" s="14">
        <v>0</v>
      </c>
      <c r="J59" s="78">
        <f t="shared" si="8"/>
        <v>0</v>
      </c>
      <c r="K59" s="16">
        <f t="shared" si="9"/>
        <v>0</v>
      </c>
      <c r="L59" s="16">
        <f t="shared" si="10"/>
        <v>0</v>
      </c>
      <c r="M59" s="16">
        <f t="shared" si="11"/>
        <v>0</v>
      </c>
      <c r="N59" s="16">
        <f t="shared" si="12"/>
        <v>0</v>
      </c>
      <c r="O59" s="16">
        <f t="shared" si="13"/>
        <v>34020.230000000003</v>
      </c>
      <c r="P59" s="17">
        <f t="shared" si="14"/>
        <v>0</v>
      </c>
    </row>
    <row r="60" spans="1:16" ht="12" customHeight="1">
      <c r="A60" s="72" t="s">
        <v>89</v>
      </c>
      <c r="B60" s="14">
        <v>0</v>
      </c>
      <c r="C60" s="14" t="s">
        <v>3</v>
      </c>
      <c r="D60" s="14" t="s">
        <v>3</v>
      </c>
      <c r="E60" s="14">
        <v>0</v>
      </c>
      <c r="F60" s="14">
        <v>5</v>
      </c>
      <c r="G60" s="14">
        <f t="shared" si="7"/>
        <v>0</v>
      </c>
      <c r="H60" s="14">
        <v>0</v>
      </c>
      <c r="I60" s="14">
        <v>0</v>
      </c>
      <c r="J60" s="78">
        <f t="shared" si="8"/>
        <v>0</v>
      </c>
      <c r="K60" s="16">
        <f t="shared" si="9"/>
        <v>0</v>
      </c>
      <c r="L60" s="16">
        <f t="shared" si="10"/>
        <v>0</v>
      </c>
      <c r="M60" s="16">
        <f t="shared" si="11"/>
        <v>0</v>
      </c>
      <c r="N60" s="16">
        <f t="shared" si="12"/>
        <v>0</v>
      </c>
      <c r="O60" s="16">
        <f t="shared" si="13"/>
        <v>34020.230000000003</v>
      </c>
      <c r="P60" s="17">
        <f t="shared" si="14"/>
        <v>0</v>
      </c>
    </row>
    <row r="61" spans="1:16" ht="12" customHeight="1">
      <c r="A61" s="72">
        <v>26</v>
      </c>
      <c r="B61" s="14">
        <v>0</v>
      </c>
      <c r="C61" s="14" t="s">
        <v>3</v>
      </c>
      <c r="D61" s="14" t="s">
        <v>3</v>
      </c>
      <c r="E61" s="14">
        <v>0</v>
      </c>
      <c r="F61" s="14">
        <v>5</v>
      </c>
      <c r="G61" s="14">
        <f t="shared" si="7"/>
        <v>0</v>
      </c>
      <c r="H61" s="14">
        <v>0</v>
      </c>
      <c r="I61" s="14">
        <v>0</v>
      </c>
      <c r="J61" s="78">
        <f t="shared" si="8"/>
        <v>0</v>
      </c>
      <c r="K61" s="16">
        <f t="shared" si="9"/>
        <v>0</v>
      </c>
      <c r="L61" s="16">
        <f t="shared" si="10"/>
        <v>0</v>
      </c>
      <c r="M61" s="16">
        <f t="shared" si="11"/>
        <v>0</v>
      </c>
      <c r="N61" s="16">
        <f t="shared" si="12"/>
        <v>0</v>
      </c>
      <c r="O61" s="16">
        <f t="shared" si="13"/>
        <v>34020.230000000003</v>
      </c>
      <c r="P61" s="17">
        <f t="shared" si="14"/>
        <v>0</v>
      </c>
    </row>
    <row r="62" spans="1:16" ht="12" customHeight="1">
      <c r="A62" s="72" t="s">
        <v>90</v>
      </c>
      <c r="B62" s="14">
        <v>0</v>
      </c>
      <c r="C62" s="14" t="s">
        <v>3</v>
      </c>
      <c r="D62" s="14" t="s">
        <v>3</v>
      </c>
      <c r="E62" s="14">
        <v>0</v>
      </c>
      <c r="F62" s="14">
        <v>5</v>
      </c>
      <c r="G62" s="14">
        <f t="shared" si="7"/>
        <v>0</v>
      </c>
      <c r="H62" s="14">
        <v>0</v>
      </c>
      <c r="I62" s="14">
        <v>0</v>
      </c>
      <c r="J62" s="78">
        <f t="shared" si="8"/>
        <v>0</v>
      </c>
      <c r="K62" s="16">
        <f t="shared" si="9"/>
        <v>0</v>
      </c>
      <c r="L62" s="16">
        <f t="shared" si="10"/>
        <v>0</v>
      </c>
      <c r="M62" s="16">
        <f t="shared" si="11"/>
        <v>0</v>
      </c>
      <c r="N62" s="16">
        <f t="shared" si="12"/>
        <v>0</v>
      </c>
      <c r="O62" s="16">
        <f t="shared" si="13"/>
        <v>34020.230000000003</v>
      </c>
      <c r="P62" s="17">
        <f t="shared" si="14"/>
        <v>0</v>
      </c>
    </row>
    <row r="63" spans="1:16" ht="12" customHeight="1">
      <c r="A63" s="72">
        <v>27</v>
      </c>
      <c r="B63" s="14">
        <v>0</v>
      </c>
      <c r="C63" s="14" t="s">
        <v>3</v>
      </c>
      <c r="D63" s="14" t="s">
        <v>3</v>
      </c>
      <c r="E63" s="14">
        <v>0</v>
      </c>
      <c r="F63" s="14">
        <v>5</v>
      </c>
      <c r="G63" s="14">
        <f t="shared" si="7"/>
        <v>0</v>
      </c>
      <c r="H63" s="14">
        <v>0</v>
      </c>
      <c r="I63" s="14">
        <v>0</v>
      </c>
      <c r="J63" s="78">
        <f t="shared" si="8"/>
        <v>0</v>
      </c>
      <c r="K63" s="16">
        <f t="shared" si="9"/>
        <v>0</v>
      </c>
      <c r="L63" s="16">
        <f t="shared" si="10"/>
        <v>0</v>
      </c>
      <c r="M63" s="16">
        <f t="shared" si="11"/>
        <v>0</v>
      </c>
      <c r="N63" s="16">
        <f t="shared" si="12"/>
        <v>0</v>
      </c>
      <c r="O63" s="16">
        <f t="shared" si="13"/>
        <v>34020.230000000003</v>
      </c>
      <c r="P63" s="17">
        <f t="shared" si="14"/>
        <v>0</v>
      </c>
    </row>
    <row r="64" spans="1:16" ht="12" customHeight="1">
      <c r="A64" s="72" t="s">
        <v>91</v>
      </c>
      <c r="B64" s="14">
        <v>0</v>
      </c>
      <c r="C64" s="14" t="s">
        <v>3</v>
      </c>
      <c r="D64" s="14" t="s">
        <v>3</v>
      </c>
      <c r="E64" s="14">
        <v>0</v>
      </c>
      <c r="F64" s="14">
        <v>5</v>
      </c>
      <c r="G64" s="14">
        <f t="shared" si="7"/>
        <v>0</v>
      </c>
      <c r="H64" s="14">
        <v>0</v>
      </c>
      <c r="I64" s="14">
        <v>0</v>
      </c>
      <c r="J64" s="78">
        <f t="shared" si="8"/>
        <v>0</v>
      </c>
      <c r="K64" s="16">
        <f t="shared" si="9"/>
        <v>0</v>
      </c>
      <c r="L64" s="16">
        <f t="shared" si="10"/>
        <v>0</v>
      </c>
      <c r="M64" s="16">
        <f t="shared" si="11"/>
        <v>0</v>
      </c>
      <c r="N64" s="16">
        <f t="shared" si="12"/>
        <v>0</v>
      </c>
      <c r="O64" s="16">
        <f t="shared" si="13"/>
        <v>34020.230000000003</v>
      </c>
      <c r="P64" s="17">
        <f t="shared" si="14"/>
        <v>0</v>
      </c>
    </row>
    <row r="65" spans="1:16" ht="12" customHeight="1">
      <c r="A65" s="72" t="s">
        <v>92</v>
      </c>
      <c r="B65" s="14">
        <v>0</v>
      </c>
      <c r="C65" s="14" t="s">
        <v>3</v>
      </c>
      <c r="D65" s="14" t="s">
        <v>3</v>
      </c>
      <c r="E65" s="14">
        <v>0</v>
      </c>
      <c r="F65" s="14">
        <v>5</v>
      </c>
      <c r="G65" s="14">
        <f t="shared" si="7"/>
        <v>0</v>
      </c>
      <c r="H65" s="14">
        <v>0</v>
      </c>
      <c r="I65" s="14">
        <v>0</v>
      </c>
      <c r="J65" s="78">
        <f t="shared" si="8"/>
        <v>0</v>
      </c>
      <c r="K65" s="16">
        <f t="shared" si="9"/>
        <v>0</v>
      </c>
      <c r="L65" s="16">
        <f t="shared" si="10"/>
        <v>0</v>
      </c>
      <c r="M65" s="16">
        <f t="shared" si="11"/>
        <v>0</v>
      </c>
      <c r="N65" s="16">
        <f t="shared" si="12"/>
        <v>0</v>
      </c>
      <c r="O65" s="16">
        <f t="shared" si="13"/>
        <v>34020.230000000003</v>
      </c>
      <c r="P65" s="17">
        <f t="shared" si="14"/>
        <v>0</v>
      </c>
    </row>
    <row r="66" spans="1:16" ht="12" customHeight="1">
      <c r="A66" s="72">
        <v>28</v>
      </c>
      <c r="B66" s="14">
        <v>0</v>
      </c>
      <c r="C66" s="14" t="s">
        <v>3</v>
      </c>
      <c r="D66" s="14" t="s">
        <v>3</v>
      </c>
      <c r="E66" s="14">
        <v>0</v>
      </c>
      <c r="F66" s="14">
        <v>5</v>
      </c>
      <c r="G66" s="14">
        <f t="shared" si="7"/>
        <v>0</v>
      </c>
      <c r="H66" s="14">
        <v>0</v>
      </c>
      <c r="I66" s="14">
        <v>0</v>
      </c>
      <c r="J66" s="78">
        <f t="shared" si="8"/>
        <v>0</v>
      </c>
      <c r="K66" s="16">
        <f t="shared" si="9"/>
        <v>0</v>
      </c>
      <c r="L66" s="16">
        <f t="shared" si="10"/>
        <v>0</v>
      </c>
      <c r="M66" s="16">
        <f t="shared" si="11"/>
        <v>0</v>
      </c>
      <c r="N66" s="16">
        <f t="shared" si="12"/>
        <v>0</v>
      </c>
      <c r="O66" s="16">
        <f t="shared" si="13"/>
        <v>34020.230000000003</v>
      </c>
      <c r="P66" s="17">
        <f t="shared" si="14"/>
        <v>0</v>
      </c>
    </row>
    <row r="67" spans="1:16" ht="12" customHeight="1">
      <c r="A67" s="72"/>
      <c r="B67" s="14"/>
      <c r="C67" s="14"/>
      <c r="D67" s="14"/>
      <c r="E67" s="14"/>
      <c r="F67" s="14"/>
      <c r="G67" s="14"/>
      <c r="H67" s="14"/>
      <c r="I67" s="14"/>
      <c r="J67" s="78"/>
      <c r="K67" s="16"/>
      <c r="L67" s="16"/>
      <c r="M67" s="16"/>
      <c r="N67" s="16"/>
      <c r="O67" s="16"/>
      <c r="P67" s="17"/>
    </row>
    <row r="68" spans="1:16" ht="12" customHeight="1">
      <c r="A68" s="72"/>
      <c r="B68" s="14"/>
      <c r="C68" s="14"/>
      <c r="D68" s="14"/>
      <c r="E68" s="14"/>
      <c r="F68" s="14"/>
      <c r="G68" s="14"/>
      <c r="H68" s="14"/>
      <c r="I68" s="14"/>
      <c r="J68" s="78"/>
      <c r="K68" s="16"/>
      <c r="L68" s="16"/>
      <c r="M68" s="16"/>
      <c r="N68" s="16"/>
      <c r="O68" s="16"/>
      <c r="P68" s="17"/>
    </row>
    <row r="69" spans="1:16" ht="12" customHeight="1">
      <c r="A69" s="72"/>
      <c r="B69" s="14"/>
      <c r="C69" s="14"/>
      <c r="D69" s="14"/>
      <c r="E69" s="14"/>
      <c r="F69" s="14"/>
      <c r="G69" s="14"/>
      <c r="H69" s="14"/>
      <c r="I69" s="14"/>
      <c r="J69" s="78"/>
      <c r="K69" s="16"/>
      <c r="L69" s="16"/>
      <c r="M69" s="16"/>
      <c r="N69" s="16"/>
      <c r="O69" s="16"/>
      <c r="P69" s="17"/>
    </row>
    <row r="70" spans="1:16" ht="12" customHeight="1">
      <c r="A70" s="72"/>
      <c r="B70" s="14"/>
      <c r="C70" s="14"/>
      <c r="D70" s="14"/>
      <c r="E70" s="14"/>
      <c r="F70" s="14"/>
      <c r="G70" s="14"/>
      <c r="H70" s="14"/>
      <c r="I70" s="14"/>
      <c r="J70" s="78"/>
      <c r="K70" s="16"/>
      <c r="L70" s="16"/>
      <c r="M70" s="16"/>
      <c r="N70" s="16"/>
      <c r="O70" s="16"/>
      <c r="P70" s="17"/>
    </row>
    <row r="71" spans="1:16" ht="12" customHeight="1">
      <c r="A71" s="72"/>
      <c r="B71" s="14"/>
      <c r="C71" s="14"/>
      <c r="D71" s="14"/>
      <c r="E71" s="14"/>
      <c r="F71" s="14"/>
      <c r="G71" s="14"/>
      <c r="H71" s="14"/>
      <c r="I71" s="14"/>
      <c r="J71" s="78"/>
      <c r="K71" s="16"/>
      <c r="L71" s="16"/>
      <c r="M71" s="16"/>
      <c r="N71" s="16"/>
      <c r="O71" s="16"/>
      <c r="P71" s="17"/>
    </row>
    <row r="72" spans="1:16" ht="12" customHeight="1">
      <c r="A72" s="72"/>
      <c r="B72" s="14"/>
      <c r="C72" s="14"/>
      <c r="D72" s="14"/>
      <c r="E72" s="14"/>
      <c r="F72" s="14"/>
      <c r="G72" s="14"/>
      <c r="H72" s="14"/>
      <c r="I72" s="14"/>
      <c r="J72" s="78"/>
      <c r="K72" s="16"/>
      <c r="L72" s="16"/>
      <c r="M72" s="16"/>
      <c r="N72" s="16"/>
      <c r="O72" s="16"/>
      <c r="P72" s="17"/>
    </row>
    <row r="73" spans="1:16" ht="12" customHeight="1">
      <c r="A73" s="72"/>
      <c r="B73" s="14"/>
      <c r="C73" s="14"/>
      <c r="D73" s="14"/>
      <c r="E73" s="14"/>
      <c r="F73" s="14"/>
      <c r="G73" s="14"/>
      <c r="H73" s="14"/>
      <c r="I73" s="14"/>
      <c r="J73" s="78"/>
      <c r="K73" s="16"/>
      <c r="L73" s="16"/>
      <c r="M73" s="16"/>
      <c r="N73" s="16"/>
      <c r="O73" s="16"/>
      <c r="P73" s="17"/>
    </row>
    <row r="74" spans="1:16" ht="12" customHeight="1">
      <c r="A74" s="72"/>
      <c r="B74" s="84"/>
      <c r="C74" s="84"/>
      <c r="D74" s="84"/>
      <c r="E74" s="84"/>
      <c r="F74" s="84"/>
      <c r="G74" s="84"/>
      <c r="H74" s="84"/>
      <c r="I74" s="84"/>
      <c r="J74" s="78"/>
      <c r="K74" s="16"/>
      <c r="L74" s="16"/>
      <c r="M74" s="16"/>
      <c r="N74" s="16"/>
      <c r="O74" s="16"/>
      <c r="P74" s="17"/>
    </row>
    <row r="75" spans="1:16" ht="12" customHeight="1">
      <c r="A75" s="72"/>
      <c r="B75" s="84"/>
      <c r="C75" s="84"/>
      <c r="D75" s="84"/>
      <c r="E75" s="84"/>
      <c r="F75" s="84"/>
      <c r="G75" s="84"/>
      <c r="H75" s="84"/>
      <c r="I75" s="84"/>
      <c r="J75" s="78"/>
      <c r="K75" s="16"/>
      <c r="L75" s="16"/>
      <c r="M75" s="16"/>
      <c r="N75" s="16"/>
      <c r="O75" s="16"/>
      <c r="P75" s="17"/>
    </row>
    <row r="76" spans="1:16" ht="12" customHeight="1">
      <c r="A76" s="72"/>
      <c r="B76" s="84"/>
      <c r="C76" s="84"/>
      <c r="D76" s="84"/>
      <c r="E76" s="84"/>
      <c r="F76" s="84"/>
      <c r="G76" s="84"/>
      <c r="H76" s="84"/>
      <c r="I76" s="84"/>
      <c r="J76" s="78"/>
      <c r="K76" s="16"/>
      <c r="L76" s="16"/>
      <c r="M76" s="16"/>
      <c r="N76" s="16"/>
      <c r="O76" s="16"/>
      <c r="P76" s="17"/>
    </row>
    <row r="77" spans="1:16" ht="12" customHeight="1">
      <c r="A77" s="72"/>
      <c r="B77" s="84"/>
      <c r="C77" s="84"/>
      <c r="D77" s="84"/>
      <c r="E77" s="84"/>
      <c r="F77" s="84"/>
      <c r="G77" s="84"/>
      <c r="H77" s="84"/>
      <c r="I77" s="84"/>
      <c r="J77" s="78"/>
      <c r="K77" s="16"/>
      <c r="L77" s="16"/>
      <c r="M77" s="16"/>
      <c r="N77" s="16"/>
      <c r="O77" s="16"/>
      <c r="P77" s="17"/>
    </row>
    <row r="78" spans="1:16" ht="12" customHeight="1">
      <c r="A78" s="72"/>
      <c r="B78" s="84"/>
      <c r="C78" s="84"/>
      <c r="D78" s="84"/>
      <c r="E78" s="84"/>
      <c r="F78" s="84"/>
      <c r="G78" s="84"/>
      <c r="H78" s="84"/>
      <c r="I78" s="84"/>
      <c r="J78" s="78"/>
      <c r="K78" s="16"/>
      <c r="L78" s="16"/>
      <c r="M78" s="16"/>
      <c r="N78" s="16"/>
      <c r="O78" s="16"/>
      <c r="P78" s="17"/>
    </row>
    <row r="79" spans="1:16" ht="12" customHeight="1">
      <c r="A79" s="72"/>
      <c r="B79" s="14"/>
      <c r="C79" s="14"/>
      <c r="D79" s="14"/>
      <c r="E79" s="14"/>
      <c r="F79" s="14"/>
      <c r="G79" s="14"/>
      <c r="H79" s="14"/>
      <c r="I79" s="14"/>
      <c r="J79" s="78"/>
      <c r="K79" s="16"/>
      <c r="L79" s="16"/>
      <c r="M79" s="16"/>
      <c r="N79" s="16"/>
      <c r="O79" s="16"/>
      <c r="P79" s="17"/>
    </row>
    <row r="80" spans="1:16" ht="12" customHeight="1">
      <c r="A80" s="72"/>
      <c r="B80" s="14"/>
      <c r="C80" s="14"/>
      <c r="D80" s="14"/>
      <c r="E80" s="14"/>
      <c r="F80" s="14"/>
      <c r="G80" s="14"/>
      <c r="H80" s="14"/>
      <c r="I80" s="14"/>
      <c r="J80" s="78"/>
      <c r="K80" s="16"/>
      <c r="L80" s="16"/>
      <c r="M80" s="16"/>
      <c r="N80" s="16"/>
      <c r="O80" s="16"/>
      <c r="P80" s="17"/>
    </row>
    <row r="81" spans="1:16" ht="12" customHeight="1">
      <c r="A81" s="72"/>
      <c r="B81" s="14"/>
      <c r="C81" s="14"/>
      <c r="D81" s="14"/>
      <c r="E81" s="14"/>
      <c r="F81" s="14"/>
      <c r="G81" s="14"/>
      <c r="H81" s="14"/>
      <c r="I81" s="14"/>
      <c r="J81" s="78"/>
      <c r="K81" s="16"/>
      <c r="L81" s="16"/>
      <c r="M81" s="16"/>
      <c r="N81" s="16"/>
      <c r="O81" s="16"/>
      <c r="P81" s="17"/>
    </row>
    <row r="82" spans="1:16" ht="12" customHeight="1">
      <c r="A82" s="72"/>
      <c r="B82" s="14"/>
      <c r="C82" s="14"/>
      <c r="D82" s="14"/>
      <c r="E82" s="14"/>
      <c r="F82" s="14"/>
      <c r="G82" s="14"/>
      <c r="H82" s="14"/>
      <c r="I82" s="14"/>
      <c r="J82" s="78"/>
      <c r="K82" s="16"/>
      <c r="L82" s="16"/>
      <c r="M82" s="16"/>
      <c r="N82" s="16"/>
      <c r="O82" s="16"/>
      <c r="P82" s="17"/>
    </row>
    <row r="83" spans="1:16" ht="12" customHeight="1">
      <c r="A83" s="72"/>
      <c r="B83" s="14"/>
      <c r="C83" s="14"/>
      <c r="D83" s="14"/>
      <c r="E83" s="14"/>
      <c r="F83" s="14"/>
      <c r="G83" s="14"/>
      <c r="H83" s="14"/>
      <c r="I83" s="14"/>
      <c r="J83" s="78"/>
      <c r="K83" s="16"/>
      <c r="L83" s="16"/>
      <c r="M83" s="16"/>
      <c r="N83" s="16"/>
      <c r="O83" s="16"/>
      <c r="P83" s="17"/>
    </row>
    <row r="84" spans="1:16" ht="12" customHeight="1">
      <c r="A84" s="72"/>
      <c r="B84" s="14"/>
      <c r="C84" s="14"/>
      <c r="D84" s="14"/>
      <c r="E84" s="14"/>
      <c r="F84" s="14"/>
      <c r="G84" s="14"/>
      <c r="H84" s="14"/>
      <c r="I84" s="14"/>
      <c r="J84" s="78"/>
      <c r="K84" s="16"/>
      <c r="L84" s="16"/>
      <c r="M84" s="16"/>
      <c r="N84" s="16"/>
      <c r="O84" s="16"/>
      <c r="P84" s="17"/>
    </row>
    <row r="85" spans="1:16" ht="12" thickBot="1">
      <c r="A85" s="99"/>
      <c r="B85" s="95"/>
      <c r="C85" s="95"/>
      <c r="D85" s="95"/>
      <c r="E85" s="33"/>
      <c r="F85" s="95"/>
      <c r="G85" s="95"/>
      <c r="H85" s="95"/>
      <c r="I85" s="95"/>
      <c r="J85" s="100"/>
      <c r="K85" s="33"/>
      <c r="L85" s="33"/>
      <c r="M85" s="33"/>
      <c r="N85" s="33"/>
      <c r="O85" s="33"/>
      <c r="P85" s="101"/>
    </row>
    <row r="86" spans="1:16" ht="12" thickBot="1">
      <c r="A86" s="102"/>
      <c r="B86" s="23">
        <f>SUM(B9:B85)</f>
        <v>3402.0230000000001</v>
      </c>
      <c r="C86" s="23">
        <f>SUM(C9:C85)</f>
        <v>0</v>
      </c>
      <c r="D86" s="23">
        <f>SUM(D9:D85)</f>
        <v>0</v>
      </c>
      <c r="E86" s="23">
        <f>SUM(E9:E85)</f>
        <v>0</v>
      </c>
      <c r="F86" s="23"/>
      <c r="G86" s="23">
        <f t="shared" ref="G86:N86" si="15">SUM(G9:G85)</f>
        <v>34020.230000000003</v>
      </c>
      <c r="H86" s="23">
        <f t="shared" si="15"/>
        <v>0</v>
      </c>
      <c r="I86" s="23">
        <f t="shared" si="15"/>
        <v>0</v>
      </c>
      <c r="J86" s="23">
        <f t="shared" si="15"/>
        <v>0</v>
      </c>
      <c r="K86" s="23">
        <f t="shared" si="15"/>
        <v>34020.230000000003</v>
      </c>
      <c r="L86" s="23">
        <f t="shared" si="15"/>
        <v>0</v>
      </c>
      <c r="M86" s="23">
        <f t="shared" si="15"/>
        <v>0</v>
      </c>
      <c r="N86" s="23">
        <f t="shared" si="15"/>
        <v>0</v>
      </c>
      <c r="O86" s="23">
        <f>O66</f>
        <v>34020.230000000003</v>
      </c>
      <c r="P86" s="24">
        <f>P66</f>
        <v>0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P48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93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0</v>
      </c>
      <c r="B9" s="73">
        <v>9.3320000000000007</v>
      </c>
      <c r="C9" s="14" t="s">
        <v>3</v>
      </c>
      <c r="D9" s="14" t="s">
        <v>3</v>
      </c>
      <c r="E9" s="73">
        <v>0.71399999999999997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 t="s">
        <v>51</v>
      </c>
      <c r="B10" s="73">
        <v>9.5570000000000004</v>
      </c>
      <c r="C10" s="14" t="s">
        <v>3</v>
      </c>
      <c r="D10" s="14" t="s">
        <v>3</v>
      </c>
      <c r="E10" s="73">
        <v>0.42399999999999999</v>
      </c>
      <c r="F10" s="14">
        <v>5</v>
      </c>
      <c r="G10" s="14">
        <f>SUM(B9+B10)*F10</f>
        <v>94.445000000000022</v>
      </c>
      <c r="H10" s="14">
        <v>0</v>
      </c>
      <c r="I10" s="14">
        <v>0</v>
      </c>
      <c r="J10" s="78">
        <f>SUM((E9+E10)*F10*1.3)</f>
        <v>7.3969999999999994</v>
      </c>
      <c r="K10" s="16">
        <f t="shared" ref="K10:N25" si="0">G10</f>
        <v>94.445000000000022</v>
      </c>
      <c r="L10" s="16">
        <f t="shared" si="0"/>
        <v>0</v>
      </c>
      <c r="M10" s="16">
        <f t="shared" si="0"/>
        <v>0</v>
      </c>
      <c r="N10" s="16">
        <f t="shared" si="0"/>
        <v>7.3969999999999994</v>
      </c>
      <c r="O10" s="16">
        <f>SUM(K10+L10+M10)+O9</f>
        <v>94.445000000000022</v>
      </c>
      <c r="P10" s="17">
        <f>N10+P9</f>
        <v>7.3969999999999994</v>
      </c>
    </row>
    <row r="11" spans="1:16" ht="12" customHeight="1">
      <c r="A11" s="72">
        <v>1</v>
      </c>
      <c r="B11" s="73">
        <v>9.4979999999999993</v>
      </c>
      <c r="C11" s="14" t="s">
        <v>3</v>
      </c>
      <c r="D11" s="14" t="s">
        <v>3</v>
      </c>
      <c r="E11" s="73">
        <v>0.27</v>
      </c>
      <c r="F11" s="14">
        <v>5</v>
      </c>
      <c r="G11" s="14">
        <f>SUM(B10+B11)*F11</f>
        <v>95.275000000000006</v>
      </c>
      <c r="H11" s="14">
        <v>0</v>
      </c>
      <c r="I11" s="14">
        <v>0</v>
      </c>
      <c r="J11" s="78">
        <f t="shared" ref="J11:J47" si="1">SUM((E10+E11)*F11*1.3)</f>
        <v>4.5110000000000001</v>
      </c>
      <c r="K11" s="16">
        <f t="shared" si="0"/>
        <v>95.275000000000006</v>
      </c>
      <c r="L11" s="16">
        <f t="shared" si="0"/>
        <v>0</v>
      </c>
      <c r="M11" s="16">
        <f t="shared" si="0"/>
        <v>0</v>
      </c>
      <c r="N11" s="16">
        <f t="shared" si="0"/>
        <v>4.5110000000000001</v>
      </c>
      <c r="O11" s="16">
        <f>SUM(K11+L11+M11)+O10</f>
        <v>189.72000000000003</v>
      </c>
      <c r="P11" s="17">
        <f>N11+P10</f>
        <v>11.907999999999999</v>
      </c>
    </row>
    <row r="12" spans="1:16" ht="12" customHeight="1">
      <c r="A12" s="72" t="s">
        <v>52</v>
      </c>
      <c r="B12" s="73">
        <v>9.3840000000000003</v>
      </c>
      <c r="C12" s="14" t="s">
        <v>3</v>
      </c>
      <c r="D12" s="14" t="s">
        <v>3</v>
      </c>
      <c r="E12" s="73">
        <v>0.253</v>
      </c>
      <c r="F12" s="14">
        <v>5</v>
      </c>
      <c r="G12" s="14">
        <f t="shared" ref="G12:G47" si="2">SUM(B11+B12)*F12</f>
        <v>94.41</v>
      </c>
      <c r="H12" s="14">
        <v>0</v>
      </c>
      <c r="I12" s="14">
        <v>0</v>
      </c>
      <c r="J12" s="78">
        <f t="shared" si="1"/>
        <v>3.3995000000000002</v>
      </c>
      <c r="K12" s="16">
        <f t="shared" si="0"/>
        <v>94.41</v>
      </c>
      <c r="L12" s="16">
        <f t="shared" si="0"/>
        <v>0</v>
      </c>
      <c r="M12" s="16">
        <f t="shared" si="0"/>
        <v>0</v>
      </c>
      <c r="N12" s="16">
        <f t="shared" si="0"/>
        <v>3.3995000000000002</v>
      </c>
      <c r="O12" s="16">
        <f t="shared" ref="O12:O47" si="3">SUM(K12+L12+M12)+O11</f>
        <v>284.13</v>
      </c>
      <c r="P12" s="17">
        <f t="shared" ref="P12:P47" si="4">N12+P11</f>
        <v>15.307499999999999</v>
      </c>
    </row>
    <row r="13" spans="1:16" ht="12" customHeight="1">
      <c r="A13" s="72">
        <v>2</v>
      </c>
      <c r="B13" s="73">
        <v>9.0489999999999995</v>
      </c>
      <c r="C13" s="14" t="s">
        <v>3</v>
      </c>
      <c r="D13" s="14" t="s">
        <v>3</v>
      </c>
      <c r="E13" s="73">
        <v>0.33400000000000002</v>
      </c>
      <c r="F13" s="14">
        <v>5</v>
      </c>
      <c r="G13" s="14">
        <f t="shared" si="2"/>
        <v>92.164999999999992</v>
      </c>
      <c r="H13" s="14">
        <v>0</v>
      </c>
      <c r="I13" s="14">
        <v>0</v>
      </c>
      <c r="J13" s="78">
        <f t="shared" si="1"/>
        <v>3.8154999999999997</v>
      </c>
      <c r="K13" s="16">
        <f t="shared" si="0"/>
        <v>92.164999999999992</v>
      </c>
      <c r="L13" s="16">
        <f t="shared" si="0"/>
        <v>0</v>
      </c>
      <c r="M13" s="16">
        <f t="shared" si="0"/>
        <v>0</v>
      </c>
      <c r="N13" s="16">
        <f t="shared" si="0"/>
        <v>3.8154999999999997</v>
      </c>
      <c r="O13" s="16">
        <f t="shared" si="3"/>
        <v>376.29499999999996</v>
      </c>
      <c r="P13" s="17">
        <f t="shared" si="4"/>
        <v>19.122999999999998</v>
      </c>
    </row>
    <row r="14" spans="1:16" ht="12" customHeight="1">
      <c r="A14" s="72" t="s">
        <v>53</v>
      </c>
      <c r="B14" s="73">
        <v>8.4990000000000006</v>
      </c>
      <c r="C14" s="14" t="s">
        <v>3</v>
      </c>
      <c r="D14" s="14" t="s">
        <v>3</v>
      </c>
      <c r="E14" s="73">
        <v>0.46400000000000002</v>
      </c>
      <c r="F14" s="14">
        <v>5</v>
      </c>
      <c r="G14" s="14">
        <f t="shared" si="2"/>
        <v>87.740000000000009</v>
      </c>
      <c r="H14" s="14">
        <v>0</v>
      </c>
      <c r="I14" s="14">
        <v>0</v>
      </c>
      <c r="J14" s="78">
        <f t="shared" si="1"/>
        <v>5.1870000000000003</v>
      </c>
      <c r="K14" s="16">
        <f t="shared" si="0"/>
        <v>87.740000000000009</v>
      </c>
      <c r="L14" s="16">
        <f t="shared" si="0"/>
        <v>0</v>
      </c>
      <c r="M14" s="16">
        <f t="shared" si="0"/>
        <v>0</v>
      </c>
      <c r="N14" s="16">
        <f t="shared" si="0"/>
        <v>5.1870000000000003</v>
      </c>
      <c r="O14" s="16">
        <f t="shared" si="3"/>
        <v>464.03499999999997</v>
      </c>
      <c r="P14" s="17">
        <f t="shared" si="4"/>
        <v>24.31</v>
      </c>
    </row>
    <row r="15" spans="1:16" ht="12" customHeight="1">
      <c r="A15" s="72">
        <v>3</v>
      </c>
      <c r="B15" s="73">
        <v>8.1140000000000008</v>
      </c>
      <c r="C15" s="14" t="s">
        <v>3</v>
      </c>
      <c r="D15" s="14" t="s">
        <v>3</v>
      </c>
      <c r="E15" s="73">
        <v>0.55600000000000005</v>
      </c>
      <c r="F15" s="14">
        <v>5</v>
      </c>
      <c r="G15" s="14">
        <f t="shared" si="2"/>
        <v>83.064999999999998</v>
      </c>
      <c r="H15" s="14">
        <v>0</v>
      </c>
      <c r="I15" s="14">
        <v>0</v>
      </c>
      <c r="J15" s="78">
        <f t="shared" si="1"/>
        <v>6.63</v>
      </c>
      <c r="K15" s="16">
        <f t="shared" si="0"/>
        <v>83.064999999999998</v>
      </c>
      <c r="L15" s="16">
        <f t="shared" si="0"/>
        <v>0</v>
      </c>
      <c r="M15" s="16">
        <f t="shared" si="0"/>
        <v>0</v>
      </c>
      <c r="N15" s="16">
        <f t="shared" si="0"/>
        <v>6.63</v>
      </c>
      <c r="O15" s="16">
        <f t="shared" si="3"/>
        <v>547.09999999999991</v>
      </c>
      <c r="P15" s="17">
        <f t="shared" si="4"/>
        <v>30.939999999999998</v>
      </c>
    </row>
    <row r="16" spans="1:16" ht="12" customHeight="1">
      <c r="A16" s="72" t="s">
        <v>54</v>
      </c>
      <c r="B16" s="73">
        <v>9.1359999999999992</v>
      </c>
      <c r="C16" s="14" t="s">
        <v>3</v>
      </c>
      <c r="D16" s="14" t="s">
        <v>3</v>
      </c>
      <c r="E16" s="73">
        <v>0.32800000000000001</v>
      </c>
      <c r="F16" s="14">
        <v>5</v>
      </c>
      <c r="G16" s="14">
        <f t="shared" si="2"/>
        <v>86.25</v>
      </c>
      <c r="H16" s="14">
        <v>0</v>
      </c>
      <c r="I16" s="14">
        <v>0</v>
      </c>
      <c r="J16" s="78">
        <f t="shared" si="1"/>
        <v>5.7460000000000013</v>
      </c>
      <c r="K16" s="16">
        <f t="shared" si="0"/>
        <v>86.25</v>
      </c>
      <c r="L16" s="16">
        <f t="shared" si="0"/>
        <v>0</v>
      </c>
      <c r="M16" s="16">
        <f t="shared" si="0"/>
        <v>0</v>
      </c>
      <c r="N16" s="16">
        <f t="shared" si="0"/>
        <v>5.7460000000000013</v>
      </c>
      <c r="O16" s="16">
        <f t="shared" si="3"/>
        <v>633.34999999999991</v>
      </c>
      <c r="P16" s="17">
        <f t="shared" si="4"/>
        <v>36.686</v>
      </c>
    </row>
    <row r="17" spans="1:16" ht="12" customHeight="1">
      <c r="A17" s="72">
        <v>4</v>
      </c>
      <c r="B17" s="73">
        <v>9.141</v>
      </c>
      <c r="C17" s="14" t="s">
        <v>3</v>
      </c>
      <c r="D17" s="14" t="s">
        <v>3</v>
      </c>
      <c r="E17" s="73">
        <v>0.25</v>
      </c>
      <c r="F17" s="14">
        <v>5</v>
      </c>
      <c r="G17" s="14">
        <f t="shared" si="2"/>
        <v>91.385000000000005</v>
      </c>
      <c r="H17" s="14">
        <v>0</v>
      </c>
      <c r="I17" s="14">
        <v>0</v>
      </c>
      <c r="J17" s="78">
        <f t="shared" si="1"/>
        <v>3.757000000000001</v>
      </c>
      <c r="K17" s="16">
        <f t="shared" si="0"/>
        <v>91.385000000000005</v>
      </c>
      <c r="L17" s="16">
        <f t="shared" si="0"/>
        <v>0</v>
      </c>
      <c r="M17" s="16">
        <f t="shared" si="0"/>
        <v>0</v>
      </c>
      <c r="N17" s="16">
        <f t="shared" si="0"/>
        <v>3.757000000000001</v>
      </c>
      <c r="O17" s="16">
        <f t="shared" si="3"/>
        <v>724.7349999999999</v>
      </c>
      <c r="P17" s="17">
        <f t="shared" si="4"/>
        <v>40.442999999999998</v>
      </c>
    </row>
    <row r="18" spans="1:16" ht="12" customHeight="1">
      <c r="A18" s="72" t="s">
        <v>55</v>
      </c>
      <c r="B18" s="73">
        <v>9.0579999999999998</v>
      </c>
      <c r="C18" s="14" t="s">
        <v>3</v>
      </c>
      <c r="D18" s="14" t="s">
        <v>3</v>
      </c>
      <c r="E18" s="73">
        <v>0.17199999999999999</v>
      </c>
      <c r="F18" s="14">
        <v>5</v>
      </c>
      <c r="G18" s="14">
        <f t="shared" si="2"/>
        <v>90.99499999999999</v>
      </c>
      <c r="H18" s="14">
        <v>0</v>
      </c>
      <c r="I18" s="14">
        <v>0</v>
      </c>
      <c r="J18" s="78">
        <f t="shared" si="1"/>
        <v>2.7429999999999999</v>
      </c>
      <c r="K18" s="16">
        <f t="shared" si="0"/>
        <v>90.99499999999999</v>
      </c>
      <c r="L18" s="16">
        <f t="shared" si="0"/>
        <v>0</v>
      </c>
      <c r="M18" s="16">
        <f t="shared" si="0"/>
        <v>0</v>
      </c>
      <c r="N18" s="16">
        <f t="shared" si="0"/>
        <v>2.7429999999999999</v>
      </c>
      <c r="O18" s="16">
        <f t="shared" si="3"/>
        <v>815.7299999999999</v>
      </c>
      <c r="P18" s="17">
        <f t="shared" si="4"/>
        <v>43.186</v>
      </c>
    </row>
    <row r="19" spans="1:16" ht="12" customHeight="1">
      <c r="A19" s="72">
        <v>5</v>
      </c>
      <c r="B19" s="73">
        <v>8.7390000000000008</v>
      </c>
      <c r="C19" s="14" t="s">
        <v>3</v>
      </c>
      <c r="D19" s="14" t="s">
        <v>3</v>
      </c>
      <c r="E19" s="73">
        <v>0.19400000000000001</v>
      </c>
      <c r="F19" s="14">
        <v>5</v>
      </c>
      <c r="G19" s="14">
        <f t="shared" si="2"/>
        <v>88.984999999999999</v>
      </c>
      <c r="H19" s="14">
        <v>0</v>
      </c>
      <c r="I19" s="14">
        <v>0</v>
      </c>
      <c r="J19" s="78">
        <f t="shared" si="1"/>
        <v>2.379</v>
      </c>
      <c r="K19" s="16">
        <f t="shared" si="0"/>
        <v>88.984999999999999</v>
      </c>
      <c r="L19" s="16">
        <f t="shared" si="0"/>
        <v>0</v>
      </c>
      <c r="M19" s="16">
        <f t="shared" si="0"/>
        <v>0</v>
      </c>
      <c r="N19" s="16">
        <f t="shared" si="0"/>
        <v>2.379</v>
      </c>
      <c r="O19" s="16">
        <f t="shared" si="3"/>
        <v>904.71499999999992</v>
      </c>
      <c r="P19" s="17">
        <f t="shared" si="4"/>
        <v>45.564999999999998</v>
      </c>
    </row>
    <row r="20" spans="1:16" ht="12" customHeight="1">
      <c r="A20" s="72" t="s">
        <v>56</v>
      </c>
      <c r="B20" s="73">
        <v>8.4990000000000006</v>
      </c>
      <c r="C20" s="14" t="s">
        <v>3</v>
      </c>
      <c r="D20" s="14" t="s">
        <v>3</v>
      </c>
      <c r="E20" s="73">
        <v>0.254</v>
      </c>
      <c r="F20" s="14">
        <v>5</v>
      </c>
      <c r="G20" s="14">
        <f t="shared" si="2"/>
        <v>86.19</v>
      </c>
      <c r="H20" s="14">
        <v>0</v>
      </c>
      <c r="I20" s="14">
        <v>0</v>
      </c>
      <c r="J20" s="78">
        <f t="shared" si="1"/>
        <v>2.9120000000000004</v>
      </c>
      <c r="K20" s="16">
        <f t="shared" si="0"/>
        <v>86.19</v>
      </c>
      <c r="L20" s="16">
        <f t="shared" si="0"/>
        <v>0</v>
      </c>
      <c r="M20" s="16">
        <f t="shared" si="0"/>
        <v>0</v>
      </c>
      <c r="N20" s="16">
        <f t="shared" si="0"/>
        <v>2.9120000000000004</v>
      </c>
      <c r="O20" s="16">
        <f t="shared" si="3"/>
        <v>990.90499999999997</v>
      </c>
      <c r="P20" s="17">
        <f t="shared" si="4"/>
        <v>48.476999999999997</v>
      </c>
    </row>
    <row r="21" spans="1:16" ht="12" customHeight="1">
      <c r="A21" s="72">
        <v>6</v>
      </c>
      <c r="B21" s="73">
        <v>8.56</v>
      </c>
      <c r="C21" s="14" t="s">
        <v>3</v>
      </c>
      <c r="D21" s="14" t="s">
        <v>3</v>
      </c>
      <c r="E21" s="73">
        <v>0.19600000000000001</v>
      </c>
      <c r="F21" s="14">
        <v>5</v>
      </c>
      <c r="G21" s="14">
        <f t="shared" si="2"/>
        <v>85.295000000000002</v>
      </c>
      <c r="H21" s="14">
        <v>0</v>
      </c>
      <c r="I21" s="14">
        <v>0</v>
      </c>
      <c r="J21" s="78">
        <f t="shared" si="1"/>
        <v>2.9250000000000003</v>
      </c>
      <c r="K21" s="16">
        <f t="shared" si="0"/>
        <v>85.295000000000002</v>
      </c>
      <c r="L21" s="16">
        <f t="shared" si="0"/>
        <v>0</v>
      </c>
      <c r="M21" s="16">
        <f t="shared" si="0"/>
        <v>0</v>
      </c>
      <c r="N21" s="16">
        <f t="shared" si="0"/>
        <v>2.9250000000000003</v>
      </c>
      <c r="O21" s="16">
        <f t="shared" si="3"/>
        <v>1076.2</v>
      </c>
      <c r="P21" s="17">
        <f t="shared" si="4"/>
        <v>51.401999999999994</v>
      </c>
    </row>
    <row r="22" spans="1:16" ht="12" customHeight="1">
      <c r="A22" s="72" t="s">
        <v>57</v>
      </c>
      <c r="B22" s="14">
        <v>8.8520000000000003</v>
      </c>
      <c r="C22" s="14" t="s">
        <v>3</v>
      </c>
      <c r="D22" s="14" t="s">
        <v>3</v>
      </c>
      <c r="E22" s="14">
        <v>0.11</v>
      </c>
      <c r="F22" s="14">
        <v>5</v>
      </c>
      <c r="G22" s="14">
        <f t="shared" si="2"/>
        <v>87.06</v>
      </c>
      <c r="H22" s="14">
        <v>0</v>
      </c>
      <c r="I22" s="14">
        <v>0</v>
      </c>
      <c r="J22" s="78">
        <f t="shared" si="1"/>
        <v>1.9890000000000001</v>
      </c>
      <c r="K22" s="16">
        <f t="shared" si="0"/>
        <v>87.06</v>
      </c>
      <c r="L22" s="16">
        <f t="shared" si="0"/>
        <v>0</v>
      </c>
      <c r="M22" s="16">
        <f t="shared" si="0"/>
        <v>0</v>
      </c>
      <c r="N22" s="16">
        <f t="shared" si="0"/>
        <v>1.9890000000000001</v>
      </c>
      <c r="O22" s="16">
        <f t="shared" si="3"/>
        <v>1163.26</v>
      </c>
      <c r="P22" s="17">
        <f t="shared" si="4"/>
        <v>53.390999999999991</v>
      </c>
    </row>
    <row r="23" spans="1:16" ht="12" customHeight="1">
      <c r="A23" s="72">
        <v>7</v>
      </c>
      <c r="B23" s="14">
        <v>9.44</v>
      </c>
      <c r="C23" s="14" t="s">
        <v>3</v>
      </c>
      <c r="D23" s="14" t="s">
        <v>3</v>
      </c>
      <c r="E23" s="14">
        <v>7.0000000000000001E-3</v>
      </c>
      <c r="F23" s="14">
        <v>5</v>
      </c>
      <c r="G23" s="14">
        <f t="shared" si="2"/>
        <v>91.460000000000008</v>
      </c>
      <c r="H23" s="14">
        <v>0</v>
      </c>
      <c r="I23" s="14">
        <v>0</v>
      </c>
      <c r="J23" s="78">
        <f t="shared" si="1"/>
        <v>0.76050000000000018</v>
      </c>
      <c r="K23" s="16">
        <f t="shared" si="0"/>
        <v>91.460000000000008</v>
      </c>
      <c r="L23" s="16">
        <f t="shared" si="0"/>
        <v>0</v>
      </c>
      <c r="M23" s="16">
        <f t="shared" si="0"/>
        <v>0</v>
      </c>
      <c r="N23" s="16">
        <f t="shared" si="0"/>
        <v>0.76050000000000018</v>
      </c>
      <c r="O23" s="16">
        <f t="shared" si="3"/>
        <v>1254.72</v>
      </c>
      <c r="P23" s="17">
        <f t="shared" si="4"/>
        <v>54.151499999999992</v>
      </c>
    </row>
    <row r="24" spans="1:16" ht="12" customHeight="1">
      <c r="A24" s="72" t="s">
        <v>58</v>
      </c>
      <c r="B24" s="14">
        <v>9.4920000000000009</v>
      </c>
      <c r="C24" s="14" t="s">
        <v>3</v>
      </c>
      <c r="D24" s="14" t="s">
        <v>3</v>
      </c>
      <c r="E24" s="14">
        <v>0</v>
      </c>
      <c r="F24" s="14">
        <v>5</v>
      </c>
      <c r="G24" s="14">
        <f t="shared" si="2"/>
        <v>94.660000000000011</v>
      </c>
      <c r="H24" s="14">
        <v>0</v>
      </c>
      <c r="I24" s="14">
        <v>0</v>
      </c>
      <c r="J24" s="78">
        <f t="shared" si="1"/>
        <v>4.5500000000000006E-2</v>
      </c>
      <c r="K24" s="16">
        <f t="shared" si="0"/>
        <v>94.660000000000011</v>
      </c>
      <c r="L24" s="16">
        <f t="shared" si="0"/>
        <v>0</v>
      </c>
      <c r="M24" s="16">
        <f t="shared" si="0"/>
        <v>0</v>
      </c>
      <c r="N24" s="16">
        <f t="shared" si="0"/>
        <v>4.5500000000000006E-2</v>
      </c>
      <c r="O24" s="16">
        <f t="shared" si="3"/>
        <v>1349.38</v>
      </c>
      <c r="P24" s="17">
        <f t="shared" si="4"/>
        <v>54.196999999999989</v>
      </c>
    </row>
    <row r="25" spans="1:16" ht="12" customHeight="1">
      <c r="A25" s="72">
        <v>8</v>
      </c>
      <c r="B25" s="14">
        <v>9.77</v>
      </c>
      <c r="C25" s="14" t="s">
        <v>3</v>
      </c>
      <c r="D25" s="14" t="s">
        <v>3</v>
      </c>
      <c r="E25" s="14">
        <v>0</v>
      </c>
      <c r="F25" s="14">
        <v>5</v>
      </c>
      <c r="G25" s="14">
        <f t="shared" si="2"/>
        <v>96.31</v>
      </c>
      <c r="H25" s="14">
        <v>0</v>
      </c>
      <c r="I25" s="14">
        <v>0</v>
      </c>
      <c r="J25" s="78">
        <f t="shared" si="1"/>
        <v>0</v>
      </c>
      <c r="K25" s="16">
        <f t="shared" si="0"/>
        <v>96.31</v>
      </c>
      <c r="L25" s="16">
        <f t="shared" si="0"/>
        <v>0</v>
      </c>
      <c r="M25" s="16">
        <f t="shared" si="0"/>
        <v>0</v>
      </c>
      <c r="N25" s="16">
        <f t="shared" si="0"/>
        <v>0</v>
      </c>
      <c r="O25" s="16">
        <f t="shared" si="3"/>
        <v>1445.69</v>
      </c>
      <c r="P25" s="17">
        <f t="shared" si="4"/>
        <v>54.196999999999989</v>
      </c>
    </row>
    <row r="26" spans="1:16" ht="12" customHeight="1">
      <c r="A26" s="72" t="s">
        <v>59</v>
      </c>
      <c r="B26" s="14">
        <v>15.78</v>
      </c>
      <c r="C26" s="14" t="s">
        <v>3</v>
      </c>
      <c r="D26" s="14" t="s">
        <v>3</v>
      </c>
      <c r="E26" s="14">
        <v>0</v>
      </c>
      <c r="F26" s="14">
        <v>5</v>
      </c>
      <c r="G26" s="14">
        <f t="shared" si="2"/>
        <v>127.74999999999999</v>
      </c>
      <c r="H26" s="14">
        <v>0</v>
      </c>
      <c r="I26" s="14">
        <v>0</v>
      </c>
      <c r="J26" s="78">
        <f t="shared" si="1"/>
        <v>0</v>
      </c>
      <c r="K26" s="16">
        <f t="shared" ref="K26:N41" si="5">G26</f>
        <v>127.74999999999999</v>
      </c>
      <c r="L26" s="16">
        <f t="shared" si="5"/>
        <v>0</v>
      </c>
      <c r="M26" s="16">
        <f t="shared" si="5"/>
        <v>0</v>
      </c>
      <c r="N26" s="16">
        <f t="shared" si="5"/>
        <v>0</v>
      </c>
      <c r="O26" s="16">
        <f t="shared" si="3"/>
        <v>1573.44</v>
      </c>
      <c r="P26" s="17">
        <f t="shared" si="4"/>
        <v>54.196999999999989</v>
      </c>
    </row>
    <row r="27" spans="1:16" ht="12" customHeight="1">
      <c r="A27" s="72">
        <v>9</v>
      </c>
      <c r="B27" s="14">
        <v>16.981999999999999</v>
      </c>
      <c r="C27" s="14" t="s">
        <v>3</v>
      </c>
      <c r="D27" s="14" t="s">
        <v>3</v>
      </c>
      <c r="E27" s="14">
        <v>0</v>
      </c>
      <c r="F27" s="14">
        <v>5</v>
      </c>
      <c r="G27" s="14">
        <f t="shared" si="2"/>
        <v>163.81</v>
      </c>
      <c r="H27" s="14">
        <v>0</v>
      </c>
      <c r="I27" s="14">
        <v>0</v>
      </c>
      <c r="J27" s="78">
        <f t="shared" si="1"/>
        <v>0</v>
      </c>
      <c r="K27" s="16">
        <f t="shared" si="5"/>
        <v>163.81</v>
      </c>
      <c r="L27" s="16">
        <f t="shared" si="5"/>
        <v>0</v>
      </c>
      <c r="M27" s="16">
        <f t="shared" si="5"/>
        <v>0</v>
      </c>
      <c r="N27" s="16">
        <f t="shared" si="5"/>
        <v>0</v>
      </c>
      <c r="O27" s="16">
        <f t="shared" si="3"/>
        <v>1737.25</v>
      </c>
      <c r="P27" s="17">
        <f t="shared" si="4"/>
        <v>54.196999999999989</v>
      </c>
    </row>
    <row r="28" spans="1:16" ht="12" customHeight="1">
      <c r="A28" s="72" t="s">
        <v>60</v>
      </c>
      <c r="B28" s="14">
        <v>17.375</v>
      </c>
      <c r="C28" s="14" t="s">
        <v>3</v>
      </c>
      <c r="D28" s="14" t="s">
        <v>3</v>
      </c>
      <c r="E28" s="14">
        <v>0</v>
      </c>
      <c r="F28" s="14">
        <v>5</v>
      </c>
      <c r="G28" s="14">
        <f t="shared" si="2"/>
        <v>171.785</v>
      </c>
      <c r="H28" s="14">
        <v>0</v>
      </c>
      <c r="I28" s="14">
        <v>0</v>
      </c>
      <c r="J28" s="78">
        <f t="shared" si="1"/>
        <v>0</v>
      </c>
      <c r="K28" s="16">
        <f t="shared" si="5"/>
        <v>171.785</v>
      </c>
      <c r="L28" s="16">
        <f t="shared" si="5"/>
        <v>0</v>
      </c>
      <c r="M28" s="16">
        <f t="shared" si="5"/>
        <v>0</v>
      </c>
      <c r="N28" s="16">
        <f t="shared" si="5"/>
        <v>0</v>
      </c>
      <c r="O28" s="16">
        <f t="shared" si="3"/>
        <v>1909.0350000000001</v>
      </c>
      <c r="P28" s="17">
        <f t="shared" si="4"/>
        <v>54.196999999999989</v>
      </c>
    </row>
    <row r="29" spans="1:16" ht="12" customHeight="1">
      <c r="A29" s="72">
        <v>10</v>
      </c>
      <c r="B29" s="14">
        <v>17.103999999999999</v>
      </c>
      <c r="C29" s="14" t="s">
        <v>3</v>
      </c>
      <c r="D29" s="14" t="s">
        <v>3</v>
      </c>
      <c r="E29" s="14">
        <v>0</v>
      </c>
      <c r="F29" s="14">
        <v>5</v>
      </c>
      <c r="G29" s="14">
        <f t="shared" si="2"/>
        <v>172.39499999999998</v>
      </c>
      <c r="H29" s="14">
        <v>0</v>
      </c>
      <c r="I29" s="14">
        <v>0</v>
      </c>
      <c r="J29" s="78">
        <f t="shared" si="1"/>
        <v>0</v>
      </c>
      <c r="K29" s="16">
        <f t="shared" si="5"/>
        <v>172.39499999999998</v>
      </c>
      <c r="L29" s="16">
        <f t="shared" si="5"/>
        <v>0</v>
      </c>
      <c r="M29" s="16">
        <f t="shared" si="5"/>
        <v>0</v>
      </c>
      <c r="N29" s="16">
        <f t="shared" si="5"/>
        <v>0</v>
      </c>
      <c r="O29" s="16">
        <f t="shared" si="3"/>
        <v>2081.4300000000003</v>
      </c>
      <c r="P29" s="17">
        <f t="shared" si="4"/>
        <v>54.196999999999989</v>
      </c>
    </row>
    <row r="30" spans="1:16" ht="12" customHeight="1">
      <c r="A30" s="72" t="s">
        <v>61</v>
      </c>
      <c r="B30" s="14">
        <v>10.57</v>
      </c>
      <c r="C30" s="14" t="s">
        <v>3</v>
      </c>
      <c r="D30" s="14" t="s">
        <v>3</v>
      </c>
      <c r="E30" s="14">
        <v>0</v>
      </c>
      <c r="F30" s="14">
        <v>5</v>
      </c>
      <c r="G30" s="14">
        <f t="shared" si="2"/>
        <v>138.37</v>
      </c>
      <c r="H30" s="14">
        <v>0</v>
      </c>
      <c r="I30" s="14">
        <v>0</v>
      </c>
      <c r="J30" s="78">
        <f t="shared" si="1"/>
        <v>0</v>
      </c>
      <c r="K30" s="16">
        <f t="shared" si="5"/>
        <v>138.37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3"/>
        <v>2219.8000000000002</v>
      </c>
      <c r="P30" s="17">
        <f t="shared" si="4"/>
        <v>54.196999999999989</v>
      </c>
    </row>
    <row r="31" spans="1:16" ht="12" customHeight="1">
      <c r="A31" s="72">
        <v>11</v>
      </c>
      <c r="B31" s="14">
        <v>10.38</v>
      </c>
      <c r="C31" s="14" t="s">
        <v>3</v>
      </c>
      <c r="D31" s="14" t="s">
        <v>3</v>
      </c>
      <c r="E31" s="14">
        <v>0</v>
      </c>
      <c r="F31" s="14">
        <v>5</v>
      </c>
      <c r="G31" s="14">
        <f t="shared" si="2"/>
        <v>104.75000000000001</v>
      </c>
      <c r="H31" s="14">
        <v>0</v>
      </c>
      <c r="I31" s="14">
        <v>0</v>
      </c>
      <c r="J31" s="78">
        <f t="shared" si="1"/>
        <v>0</v>
      </c>
      <c r="K31" s="16">
        <f t="shared" si="5"/>
        <v>104.75000000000001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3"/>
        <v>2324.5500000000002</v>
      </c>
      <c r="P31" s="17">
        <f t="shared" si="4"/>
        <v>54.196999999999989</v>
      </c>
    </row>
    <row r="32" spans="1:16" ht="12" customHeight="1">
      <c r="A32" s="72" t="s">
        <v>62</v>
      </c>
      <c r="B32" s="14">
        <v>10.228999999999999</v>
      </c>
      <c r="C32" s="14" t="s">
        <v>3</v>
      </c>
      <c r="D32" s="14" t="s">
        <v>3</v>
      </c>
      <c r="E32" s="14">
        <v>0</v>
      </c>
      <c r="F32" s="14">
        <v>5</v>
      </c>
      <c r="G32" s="14">
        <f t="shared" si="2"/>
        <v>103.04500000000002</v>
      </c>
      <c r="H32" s="14">
        <v>0</v>
      </c>
      <c r="I32" s="14">
        <v>0</v>
      </c>
      <c r="J32" s="78">
        <f t="shared" si="1"/>
        <v>0</v>
      </c>
      <c r="K32" s="16">
        <f t="shared" si="5"/>
        <v>103.04500000000002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 t="shared" si="3"/>
        <v>2427.5950000000003</v>
      </c>
      <c r="P32" s="17">
        <f t="shared" si="4"/>
        <v>54.196999999999989</v>
      </c>
    </row>
    <row r="33" spans="1:16" ht="12" customHeight="1">
      <c r="A33" s="72">
        <v>12</v>
      </c>
      <c r="B33" s="14">
        <v>10.022</v>
      </c>
      <c r="C33" s="14" t="s">
        <v>3</v>
      </c>
      <c r="D33" s="14" t="s">
        <v>3</v>
      </c>
      <c r="E33" s="14">
        <v>0</v>
      </c>
      <c r="F33" s="14">
        <v>5</v>
      </c>
      <c r="G33" s="14">
        <f t="shared" si="2"/>
        <v>101.255</v>
      </c>
      <c r="H33" s="14">
        <v>0</v>
      </c>
      <c r="I33" s="14">
        <v>0</v>
      </c>
      <c r="J33" s="78">
        <f t="shared" si="1"/>
        <v>0</v>
      </c>
      <c r="K33" s="16">
        <f t="shared" si="5"/>
        <v>101.255</v>
      </c>
      <c r="L33" s="16">
        <f t="shared" si="5"/>
        <v>0</v>
      </c>
      <c r="M33" s="16">
        <f t="shared" si="5"/>
        <v>0</v>
      </c>
      <c r="N33" s="16">
        <f t="shared" si="5"/>
        <v>0</v>
      </c>
      <c r="O33" s="16">
        <f t="shared" si="3"/>
        <v>2528.8500000000004</v>
      </c>
      <c r="P33" s="17">
        <f t="shared" si="4"/>
        <v>54.196999999999989</v>
      </c>
    </row>
    <row r="34" spans="1:16" ht="12" customHeight="1">
      <c r="A34" s="72" t="s">
        <v>63</v>
      </c>
      <c r="B34" s="14">
        <v>9.7260000000000009</v>
      </c>
      <c r="C34" s="14" t="s">
        <v>3</v>
      </c>
      <c r="D34" s="14" t="s">
        <v>3</v>
      </c>
      <c r="E34" s="14">
        <v>0</v>
      </c>
      <c r="F34" s="14">
        <v>5</v>
      </c>
      <c r="G34" s="14">
        <f t="shared" si="2"/>
        <v>98.740000000000009</v>
      </c>
      <c r="H34" s="14">
        <v>0</v>
      </c>
      <c r="I34" s="14">
        <v>0</v>
      </c>
      <c r="J34" s="78">
        <f t="shared" si="1"/>
        <v>0</v>
      </c>
      <c r="K34" s="16">
        <f t="shared" si="5"/>
        <v>98.740000000000009</v>
      </c>
      <c r="L34" s="16">
        <f t="shared" si="5"/>
        <v>0</v>
      </c>
      <c r="M34" s="16">
        <f t="shared" si="5"/>
        <v>0</v>
      </c>
      <c r="N34" s="16">
        <f t="shared" si="5"/>
        <v>0</v>
      </c>
      <c r="O34" s="16">
        <f t="shared" si="3"/>
        <v>2627.59</v>
      </c>
      <c r="P34" s="17">
        <f t="shared" si="4"/>
        <v>54.196999999999989</v>
      </c>
    </row>
    <row r="35" spans="1:16" ht="12" customHeight="1">
      <c r="A35" s="72">
        <v>13</v>
      </c>
      <c r="B35" s="14">
        <v>9.266</v>
      </c>
      <c r="C35" s="14" t="s">
        <v>3</v>
      </c>
      <c r="D35" s="14" t="s">
        <v>3</v>
      </c>
      <c r="E35" s="14">
        <v>8.0000000000000002E-3</v>
      </c>
      <c r="F35" s="14">
        <v>5</v>
      </c>
      <c r="G35" s="14">
        <f t="shared" si="2"/>
        <v>94.960000000000008</v>
      </c>
      <c r="H35" s="14">
        <v>0</v>
      </c>
      <c r="I35" s="14">
        <v>0</v>
      </c>
      <c r="J35" s="78">
        <f t="shared" si="1"/>
        <v>5.2000000000000005E-2</v>
      </c>
      <c r="K35" s="16">
        <f t="shared" si="5"/>
        <v>94.960000000000008</v>
      </c>
      <c r="L35" s="16">
        <f t="shared" si="5"/>
        <v>0</v>
      </c>
      <c r="M35" s="16">
        <f t="shared" si="5"/>
        <v>0</v>
      </c>
      <c r="N35" s="16">
        <f t="shared" si="5"/>
        <v>5.2000000000000005E-2</v>
      </c>
      <c r="O35" s="16">
        <f t="shared" si="3"/>
        <v>2722.55</v>
      </c>
      <c r="P35" s="17">
        <f t="shared" si="4"/>
        <v>54.248999999999988</v>
      </c>
    </row>
    <row r="36" spans="1:16" ht="12" customHeight="1">
      <c r="A36" s="72" t="s">
        <v>64</v>
      </c>
      <c r="B36" s="14">
        <v>8.8309999999999995</v>
      </c>
      <c r="C36" s="14" t="s">
        <v>3</v>
      </c>
      <c r="D36" s="14" t="s">
        <v>3</v>
      </c>
      <c r="E36" s="14">
        <v>0.06</v>
      </c>
      <c r="F36" s="14">
        <v>5</v>
      </c>
      <c r="G36" s="14">
        <f t="shared" si="2"/>
        <v>90.485000000000014</v>
      </c>
      <c r="H36" s="14">
        <v>0</v>
      </c>
      <c r="I36" s="14">
        <v>0</v>
      </c>
      <c r="J36" s="78">
        <f t="shared" si="1"/>
        <v>0.44200000000000006</v>
      </c>
      <c r="K36" s="16">
        <f t="shared" si="5"/>
        <v>90.485000000000014</v>
      </c>
      <c r="L36" s="16">
        <f t="shared" si="5"/>
        <v>0</v>
      </c>
      <c r="M36" s="16">
        <f t="shared" si="5"/>
        <v>0</v>
      </c>
      <c r="N36" s="16">
        <f t="shared" si="5"/>
        <v>0.44200000000000006</v>
      </c>
      <c r="O36" s="16">
        <f t="shared" si="3"/>
        <v>2813.0350000000003</v>
      </c>
      <c r="P36" s="17">
        <f t="shared" si="4"/>
        <v>54.690999999999988</v>
      </c>
    </row>
    <row r="37" spans="1:16" ht="12" customHeight="1">
      <c r="A37" s="72">
        <v>14</v>
      </c>
      <c r="B37" s="14">
        <v>8.9149999999999991</v>
      </c>
      <c r="C37" s="14" t="s">
        <v>3</v>
      </c>
      <c r="D37" s="14" t="s">
        <v>3</v>
      </c>
      <c r="E37" s="14">
        <v>6.5000000000000002E-2</v>
      </c>
      <c r="F37" s="14">
        <v>5</v>
      </c>
      <c r="G37" s="14">
        <f t="shared" si="2"/>
        <v>88.72999999999999</v>
      </c>
      <c r="H37" s="14">
        <v>0</v>
      </c>
      <c r="I37" s="14">
        <v>0</v>
      </c>
      <c r="J37" s="78">
        <f t="shared" si="1"/>
        <v>0.8125</v>
      </c>
      <c r="K37" s="16">
        <f t="shared" si="5"/>
        <v>88.72999999999999</v>
      </c>
      <c r="L37" s="16">
        <f t="shared" si="5"/>
        <v>0</v>
      </c>
      <c r="M37" s="16">
        <f t="shared" si="5"/>
        <v>0</v>
      </c>
      <c r="N37" s="16">
        <f t="shared" si="5"/>
        <v>0.8125</v>
      </c>
      <c r="O37" s="16">
        <f t="shared" si="3"/>
        <v>2901.7650000000003</v>
      </c>
      <c r="P37" s="17">
        <f t="shared" si="4"/>
        <v>55.503499999999988</v>
      </c>
    </row>
    <row r="38" spans="1:16" ht="12" customHeight="1">
      <c r="A38" s="72" t="s">
        <v>65</v>
      </c>
      <c r="B38" s="14">
        <v>8.7539999999999996</v>
      </c>
      <c r="C38" s="14" t="s">
        <v>3</v>
      </c>
      <c r="D38" s="14" t="s">
        <v>3</v>
      </c>
      <c r="E38" s="14">
        <v>7.8E-2</v>
      </c>
      <c r="F38" s="14">
        <v>5</v>
      </c>
      <c r="G38" s="14">
        <f t="shared" si="2"/>
        <v>88.344999999999985</v>
      </c>
      <c r="H38" s="14">
        <v>0</v>
      </c>
      <c r="I38" s="14">
        <v>0</v>
      </c>
      <c r="J38" s="78">
        <f t="shared" si="1"/>
        <v>0.9295000000000001</v>
      </c>
      <c r="K38" s="16">
        <f t="shared" si="5"/>
        <v>88.344999999999985</v>
      </c>
      <c r="L38" s="16">
        <f t="shared" si="5"/>
        <v>0</v>
      </c>
      <c r="M38" s="16">
        <f t="shared" si="5"/>
        <v>0</v>
      </c>
      <c r="N38" s="16">
        <f t="shared" si="5"/>
        <v>0.9295000000000001</v>
      </c>
      <c r="O38" s="16">
        <f t="shared" si="3"/>
        <v>2990.11</v>
      </c>
      <c r="P38" s="17">
        <f t="shared" si="4"/>
        <v>56.432999999999986</v>
      </c>
    </row>
    <row r="39" spans="1:16" ht="12" customHeight="1">
      <c r="A39" s="72">
        <v>15</v>
      </c>
      <c r="B39" s="14">
        <v>8.9499999999999993</v>
      </c>
      <c r="C39" s="14" t="s">
        <v>3</v>
      </c>
      <c r="D39" s="14" t="s">
        <v>3</v>
      </c>
      <c r="E39" s="14">
        <v>6.7000000000000004E-2</v>
      </c>
      <c r="F39" s="14">
        <v>5</v>
      </c>
      <c r="G39" s="14">
        <f t="shared" si="2"/>
        <v>88.52000000000001</v>
      </c>
      <c r="H39" s="14">
        <v>0</v>
      </c>
      <c r="I39" s="14">
        <v>0</v>
      </c>
      <c r="J39" s="78">
        <f t="shared" si="1"/>
        <v>0.94250000000000012</v>
      </c>
      <c r="K39" s="16">
        <f t="shared" si="5"/>
        <v>88.52000000000001</v>
      </c>
      <c r="L39" s="16">
        <f t="shared" si="5"/>
        <v>0</v>
      </c>
      <c r="M39" s="16">
        <f t="shared" si="5"/>
        <v>0</v>
      </c>
      <c r="N39" s="16">
        <f t="shared" si="5"/>
        <v>0.94250000000000012</v>
      </c>
      <c r="O39" s="16">
        <f t="shared" si="3"/>
        <v>3078.63</v>
      </c>
      <c r="P39" s="17">
        <f t="shared" si="4"/>
        <v>57.375499999999988</v>
      </c>
    </row>
    <row r="40" spans="1:16" ht="12" customHeight="1">
      <c r="A40" s="72" t="s">
        <v>66</v>
      </c>
      <c r="B40" s="14">
        <v>8.8079999999999998</v>
      </c>
      <c r="C40" s="14" t="s">
        <v>3</v>
      </c>
      <c r="D40" s="14" t="s">
        <v>3</v>
      </c>
      <c r="E40" s="14">
        <v>6.9000000000000006E-2</v>
      </c>
      <c r="F40" s="14">
        <v>5</v>
      </c>
      <c r="G40" s="14">
        <f t="shared" si="2"/>
        <v>88.789999999999992</v>
      </c>
      <c r="H40" s="14">
        <v>0</v>
      </c>
      <c r="I40" s="14">
        <v>0</v>
      </c>
      <c r="J40" s="78">
        <f t="shared" si="1"/>
        <v>0.88400000000000012</v>
      </c>
      <c r="K40" s="16">
        <f t="shared" si="5"/>
        <v>88.789999999999992</v>
      </c>
      <c r="L40" s="16">
        <f t="shared" si="5"/>
        <v>0</v>
      </c>
      <c r="M40" s="16">
        <f t="shared" si="5"/>
        <v>0</v>
      </c>
      <c r="N40" s="16">
        <f t="shared" si="5"/>
        <v>0.88400000000000012</v>
      </c>
      <c r="O40" s="16">
        <f t="shared" si="3"/>
        <v>3167.42</v>
      </c>
      <c r="P40" s="17">
        <f t="shared" si="4"/>
        <v>58.259499999999989</v>
      </c>
    </row>
    <row r="41" spans="1:16" ht="12" customHeight="1">
      <c r="A41" s="72">
        <v>16</v>
      </c>
      <c r="B41" s="14">
        <v>7.8959999999999999</v>
      </c>
      <c r="C41" s="14" t="s">
        <v>3</v>
      </c>
      <c r="D41" s="14" t="s">
        <v>3</v>
      </c>
      <c r="E41" s="14">
        <v>0.17</v>
      </c>
      <c r="F41" s="14">
        <v>5</v>
      </c>
      <c r="G41" s="14">
        <f t="shared" si="2"/>
        <v>83.52000000000001</v>
      </c>
      <c r="H41" s="14">
        <v>0</v>
      </c>
      <c r="I41" s="14">
        <v>0</v>
      </c>
      <c r="J41" s="78">
        <f t="shared" si="1"/>
        <v>1.5535000000000001</v>
      </c>
      <c r="K41" s="16">
        <f t="shared" si="5"/>
        <v>83.52000000000001</v>
      </c>
      <c r="L41" s="16">
        <f t="shared" si="5"/>
        <v>0</v>
      </c>
      <c r="M41" s="16">
        <f t="shared" si="5"/>
        <v>0</v>
      </c>
      <c r="N41" s="16">
        <f t="shared" si="5"/>
        <v>1.5535000000000001</v>
      </c>
      <c r="O41" s="16">
        <f t="shared" si="3"/>
        <v>3250.94</v>
      </c>
      <c r="P41" s="17">
        <f t="shared" si="4"/>
        <v>59.812999999999988</v>
      </c>
    </row>
    <row r="42" spans="1:16" ht="12" customHeight="1">
      <c r="A42" s="72" t="s">
        <v>67</v>
      </c>
      <c r="B42" s="14">
        <v>7.5030000000000001</v>
      </c>
      <c r="C42" s="14" t="s">
        <v>3</v>
      </c>
      <c r="D42" s="14" t="s">
        <v>3</v>
      </c>
      <c r="E42" s="14">
        <v>0.42899999999999999</v>
      </c>
      <c r="F42" s="14">
        <v>5</v>
      </c>
      <c r="G42" s="14">
        <f t="shared" si="2"/>
        <v>76.995000000000005</v>
      </c>
      <c r="H42" s="14">
        <v>0</v>
      </c>
      <c r="I42" s="14">
        <v>0</v>
      </c>
      <c r="J42" s="78">
        <f t="shared" si="1"/>
        <v>3.8935000000000004</v>
      </c>
      <c r="K42" s="16">
        <f t="shared" ref="K42:N47" si="6">G42</f>
        <v>76.995000000000005</v>
      </c>
      <c r="L42" s="16">
        <f t="shared" si="6"/>
        <v>0</v>
      </c>
      <c r="M42" s="16">
        <f t="shared" si="6"/>
        <v>0</v>
      </c>
      <c r="N42" s="16">
        <f t="shared" si="6"/>
        <v>3.8935000000000004</v>
      </c>
      <c r="O42" s="16">
        <f t="shared" si="3"/>
        <v>3327.9349999999999</v>
      </c>
      <c r="P42" s="17">
        <f t="shared" si="4"/>
        <v>63.706499999999991</v>
      </c>
    </row>
    <row r="43" spans="1:16" ht="12" customHeight="1">
      <c r="A43" s="72">
        <v>17</v>
      </c>
      <c r="B43" s="14">
        <v>6.9980000000000002</v>
      </c>
      <c r="C43" s="14" t="s">
        <v>3</v>
      </c>
      <c r="D43" s="14" t="s">
        <v>3</v>
      </c>
      <c r="E43" s="14">
        <v>1.02</v>
      </c>
      <c r="F43" s="14">
        <v>5</v>
      </c>
      <c r="G43" s="14">
        <f t="shared" si="2"/>
        <v>72.50500000000001</v>
      </c>
      <c r="H43" s="14">
        <v>0</v>
      </c>
      <c r="I43" s="14">
        <v>0</v>
      </c>
      <c r="J43" s="78">
        <f t="shared" si="1"/>
        <v>9.4184999999999999</v>
      </c>
      <c r="K43" s="16">
        <f t="shared" si="6"/>
        <v>72.50500000000001</v>
      </c>
      <c r="L43" s="16">
        <f t="shared" si="6"/>
        <v>0</v>
      </c>
      <c r="M43" s="16">
        <f t="shared" si="6"/>
        <v>0</v>
      </c>
      <c r="N43" s="16">
        <f t="shared" si="6"/>
        <v>9.4184999999999999</v>
      </c>
      <c r="O43" s="16">
        <f t="shared" si="3"/>
        <v>3400.44</v>
      </c>
      <c r="P43" s="17">
        <f t="shared" si="4"/>
        <v>73.124999999999986</v>
      </c>
    </row>
    <row r="44" spans="1:16" ht="12" customHeight="1">
      <c r="A44" s="72" t="s">
        <v>68</v>
      </c>
      <c r="B44" s="14">
        <v>7.2450000000000001</v>
      </c>
      <c r="C44" s="14" t="s">
        <v>3</v>
      </c>
      <c r="D44" s="14" t="s">
        <v>3</v>
      </c>
      <c r="E44" s="14">
        <v>0.85799999999999998</v>
      </c>
      <c r="F44" s="14">
        <v>5</v>
      </c>
      <c r="G44" s="14">
        <f t="shared" si="2"/>
        <v>71.215000000000003</v>
      </c>
      <c r="H44" s="14">
        <v>0</v>
      </c>
      <c r="I44" s="14">
        <v>0</v>
      </c>
      <c r="J44" s="78">
        <f t="shared" si="1"/>
        <v>12.207000000000001</v>
      </c>
      <c r="K44" s="16">
        <f t="shared" si="6"/>
        <v>71.215000000000003</v>
      </c>
      <c r="L44" s="16">
        <f t="shared" si="6"/>
        <v>0</v>
      </c>
      <c r="M44" s="16">
        <f t="shared" si="6"/>
        <v>0</v>
      </c>
      <c r="N44" s="16">
        <f t="shared" si="6"/>
        <v>12.207000000000001</v>
      </c>
      <c r="O44" s="16">
        <f t="shared" si="3"/>
        <v>3471.6550000000002</v>
      </c>
      <c r="P44" s="17">
        <f t="shared" si="4"/>
        <v>85.331999999999994</v>
      </c>
    </row>
    <row r="45" spans="1:16" ht="12" customHeight="1">
      <c r="A45" s="72">
        <v>18</v>
      </c>
      <c r="B45" s="14">
        <v>7.2089999999999996</v>
      </c>
      <c r="C45" s="14" t="s">
        <v>3</v>
      </c>
      <c r="D45" s="14" t="s">
        <v>3</v>
      </c>
      <c r="E45" s="14">
        <v>0.72499999999999998</v>
      </c>
      <c r="F45" s="14">
        <v>5</v>
      </c>
      <c r="G45" s="14">
        <f t="shared" si="2"/>
        <v>72.27000000000001</v>
      </c>
      <c r="H45" s="14">
        <v>0</v>
      </c>
      <c r="I45" s="14">
        <v>0</v>
      </c>
      <c r="J45" s="16">
        <f t="shared" si="1"/>
        <v>10.2895</v>
      </c>
      <c r="K45" s="16">
        <f t="shared" si="6"/>
        <v>72.27000000000001</v>
      </c>
      <c r="L45" s="16">
        <f t="shared" si="6"/>
        <v>0</v>
      </c>
      <c r="M45" s="16">
        <f t="shared" si="6"/>
        <v>0</v>
      </c>
      <c r="N45" s="16">
        <f t="shared" si="6"/>
        <v>10.2895</v>
      </c>
      <c r="O45" s="16">
        <f t="shared" si="3"/>
        <v>3543.9250000000002</v>
      </c>
      <c r="P45" s="17">
        <f t="shared" si="4"/>
        <v>95.621499999999997</v>
      </c>
    </row>
    <row r="46" spans="1:16" ht="12" customHeight="1">
      <c r="A46" s="72" t="s">
        <v>94</v>
      </c>
      <c r="B46" s="14">
        <v>8.4039999999999999</v>
      </c>
      <c r="C46" s="14" t="s">
        <v>3</v>
      </c>
      <c r="D46" s="14" t="s">
        <v>3</v>
      </c>
      <c r="E46" s="14">
        <v>4.8000000000000001E-2</v>
      </c>
      <c r="F46" s="14">
        <v>4.3</v>
      </c>
      <c r="G46" s="14">
        <f t="shared" si="2"/>
        <v>67.135899999999992</v>
      </c>
      <c r="H46" s="14">
        <v>0</v>
      </c>
      <c r="I46" s="14">
        <v>0</v>
      </c>
      <c r="J46" s="78">
        <f t="shared" si="1"/>
        <v>4.3210700000000006</v>
      </c>
      <c r="K46" s="16">
        <f t="shared" si="6"/>
        <v>67.135899999999992</v>
      </c>
      <c r="L46" s="16">
        <f t="shared" si="6"/>
        <v>0</v>
      </c>
      <c r="M46" s="16">
        <f t="shared" si="6"/>
        <v>0</v>
      </c>
      <c r="N46" s="16">
        <f t="shared" si="6"/>
        <v>4.3210700000000006</v>
      </c>
      <c r="O46" s="16">
        <f t="shared" si="3"/>
        <v>3611.0609000000004</v>
      </c>
      <c r="P46" s="17">
        <f t="shared" si="4"/>
        <v>99.942570000000003</v>
      </c>
    </row>
    <row r="47" spans="1:16" ht="12" customHeight="1" thickBot="1">
      <c r="A47" s="99" t="s">
        <v>69</v>
      </c>
      <c r="B47" s="95">
        <v>0</v>
      </c>
      <c r="C47" s="95" t="s">
        <v>3</v>
      </c>
      <c r="D47" s="95" t="s">
        <v>3</v>
      </c>
      <c r="E47" s="95">
        <v>0</v>
      </c>
      <c r="F47" s="95">
        <v>0.7</v>
      </c>
      <c r="G47" s="95">
        <f t="shared" si="2"/>
        <v>5.8827999999999996</v>
      </c>
      <c r="H47" s="95">
        <v>0</v>
      </c>
      <c r="I47" s="95">
        <v>0</v>
      </c>
      <c r="J47" s="100">
        <f t="shared" si="1"/>
        <v>4.3679999999999997E-2</v>
      </c>
      <c r="K47" s="33">
        <f t="shared" si="6"/>
        <v>5.8827999999999996</v>
      </c>
      <c r="L47" s="33">
        <f t="shared" si="6"/>
        <v>0</v>
      </c>
      <c r="M47" s="33">
        <f t="shared" si="6"/>
        <v>0</v>
      </c>
      <c r="N47" s="33">
        <f t="shared" si="6"/>
        <v>4.3679999999999997E-2</v>
      </c>
      <c r="O47" s="33">
        <f t="shared" si="3"/>
        <v>3616.9437000000003</v>
      </c>
      <c r="P47" s="101">
        <f t="shared" si="4"/>
        <v>99.986249999999998</v>
      </c>
    </row>
    <row r="48" spans="1:16" ht="12" thickBot="1">
      <c r="A48" s="102"/>
      <c r="B48" s="23">
        <f>SUM(B9:B47)</f>
        <v>371.06700000000001</v>
      </c>
      <c r="C48" s="23">
        <f>SUM(C9:C47)</f>
        <v>0</v>
      </c>
      <c r="D48" s="23">
        <f>SUM(D9:D47)</f>
        <v>0</v>
      </c>
      <c r="E48" s="23">
        <f>SUM(E9:E47)</f>
        <v>8.1230000000000011</v>
      </c>
      <c r="F48" s="23"/>
      <c r="G48" s="23">
        <f t="shared" ref="G48:N48" si="7">SUM(G9:G47)</f>
        <v>3616.9437000000003</v>
      </c>
      <c r="H48" s="23">
        <f t="shared" si="7"/>
        <v>0</v>
      </c>
      <c r="I48" s="23">
        <f t="shared" si="7"/>
        <v>0</v>
      </c>
      <c r="J48" s="23">
        <f t="shared" si="7"/>
        <v>99.986249999999998</v>
      </c>
      <c r="K48" s="23">
        <f t="shared" si="7"/>
        <v>3616.9437000000003</v>
      </c>
      <c r="L48" s="23">
        <f t="shared" si="7"/>
        <v>0</v>
      </c>
      <c r="M48" s="23">
        <f t="shared" si="7"/>
        <v>0</v>
      </c>
      <c r="N48" s="23">
        <f t="shared" si="7"/>
        <v>99.986249999999998</v>
      </c>
      <c r="O48" s="23">
        <f>O47</f>
        <v>3616.9437000000003</v>
      </c>
      <c r="P48" s="24">
        <f>P47</f>
        <v>99.986249999999998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78740157480314965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P48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96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0</v>
      </c>
      <c r="B9" s="73">
        <v>10.035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 t="s">
        <v>51</v>
      </c>
      <c r="B10" s="73">
        <v>9.7729999999999997</v>
      </c>
      <c r="C10" s="14" t="s">
        <v>3</v>
      </c>
      <c r="D10" s="14" t="s">
        <v>3</v>
      </c>
      <c r="E10" s="73">
        <v>0</v>
      </c>
      <c r="F10" s="14">
        <v>5</v>
      </c>
      <c r="G10" s="14">
        <f>SUM(B9+B10)*F10</f>
        <v>99.039999999999992</v>
      </c>
      <c r="H10" s="14">
        <v>0</v>
      </c>
      <c r="I10" s="14">
        <v>0</v>
      </c>
      <c r="J10" s="78">
        <f>SUM((E9+E10)*F10*1.3)</f>
        <v>0</v>
      </c>
      <c r="K10" s="16">
        <f t="shared" ref="K10:N25" si="0">G10</f>
        <v>99.039999999999992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>SUM(K10+L10+M10)+O9</f>
        <v>99.039999999999992</v>
      </c>
      <c r="P10" s="17">
        <f>N10+P9</f>
        <v>0</v>
      </c>
    </row>
    <row r="11" spans="1:16" ht="12" customHeight="1">
      <c r="A11" s="72">
        <v>1</v>
      </c>
      <c r="B11" s="73">
        <v>9.2270000000000003</v>
      </c>
      <c r="C11" s="14" t="s">
        <v>3</v>
      </c>
      <c r="D11" s="14" t="s">
        <v>3</v>
      </c>
      <c r="E11" s="73">
        <v>4.0000000000000001E-3</v>
      </c>
      <c r="F11" s="14">
        <v>5</v>
      </c>
      <c r="G11" s="14">
        <f>SUM(B10+B11)*F11</f>
        <v>95</v>
      </c>
      <c r="H11" s="14">
        <v>0</v>
      </c>
      <c r="I11" s="14">
        <v>0</v>
      </c>
      <c r="J11" s="78">
        <f t="shared" ref="J11:J47" si="1">SUM((E10+E11)*F11*1.3)</f>
        <v>2.6000000000000002E-2</v>
      </c>
      <c r="K11" s="16">
        <f t="shared" si="0"/>
        <v>95</v>
      </c>
      <c r="L11" s="16">
        <f t="shared" si="0"/>
        <v>0</v>
      </c>
      <c r="M11" s="16">
        <f t="shared" si="0"/>
        <v>0</v>
      </c>
      <c r="N11" s="16">
        <f t="shared" si="0"/>
        <v>2.6000000000000002E-2</v>
      </c>
      <c r="O11" s="16">
        <f>SUM(K11+L11+M11)+O10</f>
        <v>194.04</v>
      </c>
      <c r="P11" s="17">
        <f>N11+P10</f>
        <v>2.6000000000000002E-2</v>
      </c>
    </row>
    <row r="12" spans="1:16" ht="12" customHeight="1">
      <c r="A12" s="72" t="s">
        <v>52</v>
      </c>
      <c r="B12" s="73">
        <v>9.2929999999999993</v>
      </c>
      <c r="C12" s="14" t="s">
        <v>3</v>
      </c>
      <c r="D12" s="14" t="s">
        <v>3</v>
      </c>
      <c r="E12" s="73">
        <v>0</v>
      </c>
      <c r="F12" s="14">
        <v>5</v>
      </c>
      <c r="G12" s="14">
        <f t="shared" ref="G12:G47" si="2">SUM(B11+B12)*F12</f>
        <v>92.6</v>
      </c>
      <c r="H12" s="14">
        <v>0</v>
      </c>
      <c r="I12" s="14">
        <v>0</v>
      </c>
      <c r="J12" s="78">
        <f t="shared" si="1"/>
        <v>2.6000000000000002E-2</v>
      </c>
      <c r="K12" s="16">
        <f t="shared" si="0"/>
        <v>92.6</v>
      </c>
      <c r="L12" s="16">
        <f t="shared" si="0"/>
        <v>0</v>
      </c>
      <c r="M12" s="16">
        <f t="shared" si="0"/>
        <v>0</v>
      </c>
      <c r="N12" s="16">
        <f t="shared" si="0"/>
        <v>2.6000000000000002E-2</v>
      </c>
      <c r="O12" s="16">
        <f t="shared" ref="O12:O47" si="3">SUM(K12+L12+M12)+O11</f>
        <v>286.64</v>
      </c>
      <c r="P12" s="17">
        <f t="shared" ref="P12:P47" si="4">N12+P11</f>
        <v>5.2000000000000005E-2</v>
      </c>
    </row>
    <row r="13" spans="1:16" ht="12" customHeight="1">
      <c r="A13" s="72">
        <v>2</v>
      </c>
      <c r="B13" s="73">
        <v>9.1210000000000004</v>
      </c>
      <c r="C13" s="14" t="s">
        <v>3</v>
      </c>
      <c r="D13" s="14" t="s">
        <v>3</v>
      </c>
      <c r="E13" s="73">
        <v>3.0000000000000001E-3</v>
      </c>
      <c r="F13" s="14">
        <v>5</v>
      </c>
      <c r="G13" s="14">
        <f t="shared" si="2"/>
        <v>92.070000000000007</v>
      </c>
      <c r="H13" s="14">
        <v>0</v>
      </c>
      <c r="I13" s="14">
        <v>0</v>
      </c>
      <c r="J13" s="78">
        <f t="shared" si="1"/>
        <v>1.95E-2</v>
      </c>
      <c r="K13" s="16">
        <f t="shared" si="0"/>
        <v>92.070000000000007</v>
      </c>
      <c r="L13" s="16">
        <f t="shared" si="0"/>
        <v>0</v>
      </c>
      <c r="M13" s="16">
        <f t="shared" si="0"/>
        <v>0</v>
      </c>
      <c r="N13" s="16">
        <f t="shared" si="0"/>
        <v>1.95E-2</v>
      </c>
      <c r="O13" s="16">
        <f t="shared" si="3"/>
        <v>378.71</v>
      </c>
      <c r="P13" s="17">
        <f t="shared" si="4"/>
        <v>7.1500000000000008E-2</v>
      </c>
    </row>
    <row r="14" spans="1:16" ht="12" customHeight="1">
      <c r="A14" s="72" t="s">
        <v>53</v>
      </c>
      <c r="B14" s="73">
        <v>9.1259999999999994</v>
      </c>
      <c r="C14" s="14" t="s">
        <v>3</v>
      </c>
      <c r="D14" s="14" t="s">
        <v>3</v>
      </c>
      <c r="E14" s="73">
        <v>1E-3</v>
      </c>
      <c r="F14" s="14">
        <v>5</v>
      </c>
      <c r="G14" s="14">
        <f t="shared" si="2"/>
        <v>91.234999999999999</v>
      </c>
      <c r="H14" s="14">
        <v>0</v>
      </c>
      <c r="I14" s="14">
        <v>0</v>
      </c>
      <c r="J14" s="78">
        <f t="shared" si="1"/>
        <v>2.6000000000000002E-2</v>
      </c>
      <c r="K14" s="16">
        <f t="shared" si="0"/>
        <v>91.234999999999999</v>
      </c>
      <c r="L14" s="16">
        <f t="shared" si="0"/>
        <v>0</v>
      </c>
      <c r="M14" s="16">
        <f t="shared" si="0"/>
        <v>0</v>
      </c>
      <c r="N14" s="16">
        <f t="shared" si="0"/>
        <v>2.6000000000000002E-2</v>
      </c>
      <c r="O14" s="16">
        <f t="shared" si="3"/>
        <v>469.94499999999999</v>
      </c>
      <c r="P14" s="17">
        <f t="shared" si="4"/>
        <v>9.7500000000000003E-2</v>
      </c>
    </row>
    <row r="15" spans="1:16" ht="12" customHeight="1">
      <c r="A15" s="72">
        <v>3</v>
      </c>
      <c r="B15" s="73">
        <v>8.6630000000000003</v>
      </c>
      <c r="C15" s="14" t="s">
        <v>3</v>
      </c>
      <c r="D15" s="14" t="s">
        <v>3</v>
      </c>
      <c r="E15" s="73">
        <v>4.1000000000000002E-2</v>
      </c>
      <c r="F15" s="14">
        <v>5</v>
      </c>
      <c r="G15" s="14">
        <f t="shared" si="2"/>
        <v>88.945000000000007</v>
      </c>
      <c r="H15" s="14">
        <v>0</v>
      </c>
      <c r="I15" s="14">
        <v>0</v>
      </c>
      <c r="J15" s="78">
        <f t="shared" si="1"/>
        <v>0.27300000000000002</v>
      </c>
      <c r="K15" s="16">
        <f t="shared" si="0"/>
        <v>88.945000000000007</v>
      </c>
      <c r="L15" s="16">
        <f t="shared" si="0"/>
        <v>0</v>
      </c>
      <c r="M15" s="16">
        <f t="shared" si="0"/>
        <v>0</v>
      </c>
      <c r="N15" s="16">
        <f t="shared" si="0"/>
        <v>0.27300000000000002</v>
      </c>
      <c r="O15" s="16">
        <f t="shared" si="3"/>
        <v>558.89</v>
      </c>
      <c r="P15" s="17">
        <f t="shared" si="4"/>
        <v>0.37050000000000005</v>
      </c>
    </row>
    <row r="16" spans="1:16" ht="12" customHeight="1">
      <c r="A16" s="72" t="s">
        <v>54</v>
      </c>
      <c r="B16" s="73">
        <v>8.6440000000000001</v>
      </c>
      <c r="C16" s="14" t="s">
        <v>3</v>
      </c>
      <c r="D16" s="14" t="s">
        <v>3</v>
      </c>
      <c r="E16" s="73">
        <v>0.05</v>
      </c>
      <c r="F16" s="14">
        <v>5</v>
      </c>
      <c r="G16" s="14">
        <f t="shared" si="2"/>
        <v>86.535000000000011</v>
      </c>
      <c r="H16" s="14">
        <v>0</v>
      </c>
      <c r="I16" s="14">
        <v>0</v>
      </c>
      <c r="J16" s="78">
        <f t="shared" si="1"/>
        <v>0.59149999999999991</v>
      </c>
      <c r="K16" s="16">
        <f t="shared" si="0"/>
        <v>86.535000000000011</v>
      </c>
      <c r="L16" s="16">
        <f t="shared" si="0"/>
        <v>0</v>
      </c>
      <c r="M16" s="16">
        <f t="shared" si="0"/>
        <v>0</v>
      </c>
      <c r="N16" s="16">
        <f t="shared" si="0"/>
        <v>0.59149999999999991</v>
      </c>
      <c r="O16" s="16">
        <f t="shared" si="3"/>
        <v>645.42499999999995</v>
      </c>
      <c r="P16" s="17">
        <f t="shared" si="4"/>
        <v>0.96199999999999997</v>
      </c>
    </row>
    <row r="17" spans="1:16" ht="12" customHeight="1">
      <c r="A17" s="72">
        <v>4</v>
      </c>
      <c r="B17" s="73">
        <v>8.5090000000000003</v>
      </c>
      <c r="C17" s="14" t="s">
        <v>3</v>
      </c>
      <c r="D17" s="14" t="s">
        <v>3</v>
      </c>
      <c r="E17" s="73">
        <v>0.05</v>
      </c>
      <c r="F17" s="14">
        <v>5</v>
      </c>
      <c r="G17" s="14">
        <f t="shared" si="2"/>
        <v>85.764999999999986</v>
      </c>
      <c r="H17" s="14">
        <v>0</v>
      </c>
      <c r="I17" s="14">
        <v>0</v>
      </c>
      <c r="J17" s="78">
        <f t="shared" si="1"/>
        <v>0.65</v>
      </c>
      <c r="K17" s="16">
        <f t="shared" si="0"/>
        <v>85.764999999999986</v>
      </c>
      <c r="L17" s="16">
        <f t="shared" si="0"/>
        <v>0</v>
      </c>
      <c r="M17" s="16">
        <f t="shared" si="0"/>
        <v>0</v>
      </c>
      <c r="N17" s="16">
        <f t="shared" si="0"/>
        <v>0.65</v>
      </c>
      <c r="O17" s="16">
        <f t="shared" si="3"/>
        <v>731.18999999999994</v>
      </c>
      <c r="P17" s="17">
        <f t="shared" si="4"/>
        <v>1.6120000000000001</v>
      </c>
    </row>
    <row r="18" spans="1:16" ht="12" customHeight="1">
      <c r="A18" s="72" t="s">
        <v>55</v>
      </c>
      <c r="B18" s="73">
        <v>8.2010000000000005</v>
      </c>
      <c r="C18" s="14" t="s">
        <v>3</v>
      </c>
      <c r="D18" s="14" t="s">
        <v>3</v>
      </c>
      <c r="E18" s="73">
        <v>7.0999999999999994E-2</v>
      </c>
      <c r="F18" s="14">
        <v>5</v>
      </c>
      <c r="G18" s="14">
        <f t="shared" si="2"/>
        <v>83.550000000000011</v>
      </c>
      <c r="H18" s="14">
        <v>0</v>
      </c>
      <c r="I18" s="14">
        <v>0</v>
      </c>
      <c r="J18" s="78">
        <f t="shared" si="1"/>
        <v>0.78649999999999998</v>
      </c>
      <c r="K18" s="16">
        <f t="shared" si="0"/>
        <v>83.550000000000011</v>
      </c>
      <c r="L18" s="16">
        <f t="shared" si="0"/>
        <v>0</v>
      </c>
      <c r="M18" s="16">
        <f t="shared" si="0"/>
        <v>0</v>
      </c>
      <c r="N18" s="16">
        <f t="shared" si="0"/>
        <v>0.78649999999999998</v>
      </c>
      <c r="O18" s="16">
        <f t="shared" si="3"/>
        <v>814.74</v>
      </c>
      <c r="P18" s="17">
        <f t="shared" si="4"/>
        <v>2.3985000000000003</v>
      </c>
    </row>
    <row r="19" spans="1:16" ht="12" customHeight="1">
      <c r="A19" s="72">
        <v>5</v>
      </c>
      <c r="B19" s="73">
        <v>8.09</v>
      </c>
      <c r="C19" s="14" t="s">
        <v>3</v>
      </c>
      <c r="D19" s="14" t="s">
        <v>3</v>
      </c>
      <c r="E19" s="73">
        <v>7.5999999999999998E-2</v>
      </c>
      <c r="F19" s="14">
        <v>5</v>
      </c>
      <c r="G19" s="14">
        <f t="shared" si="2"/>
        <v>81.454999999999998</v>
      </c>
      <c r="H19" s="14">
        <v>0</v>
      </c>
      <c r="I19" s="14">
        <v>0</v>
      </c>
      <c r="J19" s="78">
        <f t="shared" si="1"/>
        <v>0.95550000000000002</v>
      </c>
      <c r="K19" s="16">
        <f t="shared" si="0"/>
        <v>81.454999999999998</v>
      </c>
      <c r="L19" s="16">
        <f t="shared" si="0"/>
        <v>0</v>
      </c>
      <c r="M19" s="16">
        <f t="shared" si="0"/>
        <v>0</v>
      </c>
      <c r="N19" s="16">
        <f t="shared" si="0"/>
        <v>0.95550000000000002</v>
      </c>
      <c r="O19" s="16">
        <f t="shared" si="3"/>
        <v>896.19500000000005</v>
      </c>
      <c r="P19" s="17">
        <f t="shared" si="4"/>
        <v>3.3540000000000001</v>
      </c>
    </row>
    <row r="20" spans="1:16" ht="12" customHeight="1">
      <c r="A20" s="72" t="s">
        <v>56</v>
      </c>
      <c r="B20" s="73">
        <v>7.9950000000000001</v>
      </c>
      <c r="C20" s="14" t="s">
        <v>3</v>
      </c>
      <c r="D20" s="14" t="s">
        <v>3</v>
      </c>
      <c r="E20" s="73">
        <v>8.7999999999999995E-2</v>
      </c>
      <c r="F20" s="14">
        <v>5</v>
      </c>
      <c r="G20" s="14">
        <f t="shared" si="2"/>
        <v>80.425000000000011</v>
      </c>
      <c r="H20" s="14">
        <v>0</v>
      </c>
      <c r="I20" s="14">
        <v>0</v>
      </c>
      <c r="J20" s="78">
        <f t="shared" si="1"/>
        <v>1.0659999999999998</v>
      </c>
      <c r="K20" s="16">
        <f t="shared" si="0"/>
        <v>80.425000000000011</v>
      </c>
      <c r="L20" s="16">
        <f t="shared" si="0"/>
        <v>0</v>
      </c>
      <c r="M20" s="16">
        <f t="shared" si="0"/>
        <v>0</v>
      </c>
      <c r="N20" s="16">
        <f t="shared" si="0"/>
        <v>1.0659999999999998</v>
      </c>
      <c r="O20" s="16">
        <f t="shared" si="3"/>
        <v>976.62000000000012</v>
      </c>
      <c r="P20" s="17">
        <f t="shared" si="4"/>
        <v>4.42</v>
      </c>
    </row>
    <row r="21" spans="1:16" ht="12" customHeight="1">
      <c r="A21" s="72">
        <v>6</v>
      </c>
      <c r="B21" s="73">
        <v>7.931</v>
      </c>
      <c r="C21" s="14" t="s">
        <v>3</v>
      </c>
      <c r="D21" s="14" t="s">
        <v>3</v>
      </c>
      <c r="E21" s="73">
        <v>0.104</v>
      </c>
      <c r="F21" s="14">
        <v>5</v>
      </c>
      <c r="G21" s="14">
        <f t="shared" si="2"/>
        <v>79.63</v>
      </c>
      <c r="H21" s="14">
        <v>0</v>
      </c>
      <c r="I21" s="14">
        <v>0</v>
      </c>
      <c r="J21" s="78">
        <f t="shared" si="1"/>
        <v>1.248</v>
      </c>
      <c r="K21" s="16">
        <f t="shared" si="0"/>
        <v>79.63</v>
      </c>
      <c r="L21" s="16">
        <f t="shared" si="0"/>
        <v>0</v>
      </c>
      <c r="M21" s="16">
        <f t="shared" si="0"/>
        <v>0</v>
      </c>
      <c r="N21" s="16">
        <f t="shared" si="0"/>
        <v>1.248</v>
      </c>
      <c r="O21" s="16">
        <f t="shared" si="3"/>
        <v>1056.25</v>
      </c>
      <c r="P21" s="17">
        <f t="shared" si="4"/>
        <v>5.6680000000000001</v>
      </c>
    </row>
    <row r="22" spans="1:16" ht="12" customHeight="1">
      <c r="A22" s="72" t="s">
        <v>57</v>
      </c>
      <c r="B22" s="14">
        <v>7.9279999999999999</v>
      </c>
      <c r="C22" s="14" t="s">
        <v>3</v>
      </c>
      <c r="D22" s="14" t="s">
        <v>3</v>
      </c>
      <c r="E22" s="14">
        <v>0.14599999999999999</v>
      </c>
      <c r="F22" s="14">
        <v>5</v>
      </c>
      <c r="G22" s="14">
        <f t="shared" si="2"/>
        <v>79.295000000000002</v>
      </c>
      <c r="H22" s="14">
        <v>0</v>
      </c>
      <c r="I22" s="14">
        <v>0</v>
      </c>
      <c r="J22" s="78">
        <f t="shared" si="1"/>
        <v>1.625</v>
      </c>
      <c r="K22" s="16">
        <f t="shared" si="0"/>
        <v>79.295000000000002</v>
      </c>
      <c r="L22" s="16">
        <f t="shared" si="0"/>
        <v>0</v>
      </c>
      <c r="M22" s="16">
        <f t="shared" si="0"/>
        <v>0</v>
      </c>
      <c r="N22" s="16">
        <f t="shared" si="0"/>
        <v>1.625</v>
      </c>
      <c r="O22" s="16">
        <f t="shared" si="3"/>
        <v>1135.5450000000001</v>
      </c>
      <c r="P22" s="17">
        <f t="shared" si="4"/>
        <v>7.2930000000000001</v>
      </c>
    </row>
    <row r="23" spans="1:16" ht="12" customHeight="1">
      <c r="A23" s="72">
        <v>7</v>
      </c>
      <c r="B23" s="14">
        <v>7.8129999999999997</v>
      </c>
      <c r="C23" s="14" t="s">
        <v>3</v>
      </c>
      <c r="D23" s="14" t="s">
        <v>3</v>
      </c>
      <c r="E23" s="14">
        <v>0.14399999999999999</v>
      </c>
      <c r="F23" s="14">
        <v>5</v>
      </c>
      <c r="G23" s="14">
        <f t="shared" si="2"/>
        <v>78.704999999999998</v>
      </c>
      <c r="H23" s="14">
        <v>0</v>
      </c>
      <c r="I23" s="14">
        <v>0</v>
      </c>
      <c r="J23" s="78">
        <f t="shared" si="1"/>
        <v>1.885</v>
      </c>
      <c r="K23" s="16">
        <f t="shared" si="0"/>
        <v>78.704999999999998</v>
      </c>
      <c r="L23" s="16">
        <f t="shared" si="0"/>
        <v>0</v>
      </c>
      <c r="M23" s="16">
        <f t="shared" si="0"/>
        <v>0</v>
      </c>
      <c r="N23" s="16">
        <f t="shared" si="0"/>
        <v>1.885</v>
      </c>
      <c r="O23" s="16">
        <f t="shared" si="3"/>
        <v>1214.25</v>
      </c>
      <c r="P23" s="17">
        <f t="shared" si="4"/>
        <v>9.1780000000000008</v>
      </c>
    </row>
    <row r="24" spans="1:16" ht="12" customHeight="1">
      <c r="A24" s="72" t="s">
        <v>58</v>
      </c>
      <c r="B24" s="14">
        <v>7.9960000000000004</v>
      </c>
      <c r="C24" s="14" t="s">
        <v>3</v>
      </c>
      <c r="D24" s="14" t="s">
        <v>3</v>
      </c>
      <c r="E24" s="14">
        <v>0.214</v>
      </c>
      <c r="F24" s="14">
        <v>5</v>
      </c>
      <c r="G24" s="14">
        <f t="shared" si="2"/>
        <v>79.045000000000002</v>
      </c>
      <c r="H24" s="14">
        <v>0</v>
      </c>
      <c r="I24" s="14">
        <v>0</v>
      </c>
      <c r="J24" s="78">
        <f t="shared" si="1"/>
        <v>2.327</v>
      </c>
      <c r="K24" s="16">
        <f t="shared" si="0"/>
        <v>79.045000000000002</v>
      </c>
      <c r="L24" s="16">
        <f t="shared" si="0"/>
        <v>0</v>
      </c>
      <c r="M24" s="16">
        <f t="shared" si="0"/>
        <v>0</v>
      </c>
      <c r="N24" s="16">
        <f t="shared" si="0"/>
        <v>2.327</v>
      </c>
      <c r="O24" s="16">
        <f t="shared" si="3"/>
        <v>1293.2950000000001</v>
      </c>
      <c r="P24" s="17">
        <f t="shared" si="4"/>
        <v>11.505000000000001</v>
      </c>
    </row>
    <row r="25" spans="1:16" ht="12" customHeight="1">
      <c r="A25" s="72">
        <v>8</v>
      </c>
      <c r="B25" s="14">
        <v>11.276</v>
      </c>
      <c r="C25" s="14" t="s">
        <v>3</v>
      </c>
      <c r="D25" s="14" t="s">
        <v>3</v>
      </c>
      <c r="E25" s="14">
        <v>8.6999999999999994E-2</v>
      </c>
      <c r="F25" s="14">
        <v>5</v>
      </c>
      <c r="G25" s="14">
        <f t="shared" si="2"/>
        <v>96.359999999999985</v>
      </c>
      <c r="H25" s="14">
        <v>0</v>
      </c>
      <c r="I25" s="14">
        <v>0</v>
      </c>
      <c r="J25" s="78">
        <f t="shared" si="1"/>
        <v>1.9564999999999999</v>
      </c>
      <c r="K25" s="16">
        <f t="shared" si="0"/>
        <v>96.359999999999985</v>
      </c>
      <c r="L25" s="16">
        <f t="shared" si="0"/>
        <v>0</v>
      </c>
      <c r="M25" s="16">
        <f t="shared" si="0"/>
        <v>0</v>
      </c>
      <c r="N25" s="16">
        <f t="shared" si="0"/>
        <v>1.9564999999999999</v>
      </c>
      <c r="O25" s="16">
        <f t="shared" si="3"/>
        <v>1389.655</v>
      </c>
      <c r="P25" s="17">
        <f t="shared" si="4"/>
        <v>13.461500000000001</v>
      </c>
    </row>
    <row r="26" spans="1:16" ht="12" customHeight="1">
      <c r="A26" s="72" t="s">
        <v>59</v>
      </c>
      <c r="B26" s="14">
        <v>12.337</v>
      </c>
      <c r="C26" s="14" t="s">
        <v>3</v>
      </c>
      <c r="D26" s="14" t="s">
        <v>3</v>
      </c>
      <c r="E26" s="14">
        <v>8.4000000000000005E-2</v>
      </c>
      <c r="F26" s="14">
        <v>5</v>
      </c>
      <c r="G26" s="14">
        <f t="shared" si="2"/>
        <v>118.065</v>
      </c>
      <c r="H26" s="14">
        <v>0</v>
      </c>
      <c r="I26" s="14">
        <v>0</v>
      </c>
      <c r="J26" s="78">
        <f t="shared" si="1"/>
        <v>1.1114999999999999</v>
      </c>
      <c r="K26" s="16">
        <f t="shared" ref="K26:N41" si="5">G26</f>
        <v>118.065</v>
      </c>
      <c r="L26" s="16">
        <f t="shared" si="5"/>
        <v>0</v>
      </c>
      <c r="M26" s="16">
        <f t="shared" si="5"/>
        <v>0</v>
      </c>
      <c r="N26" s="16">
        <f t="shared" si="5"/>
        <v>1.1114999999999999</v>
      </c>
      <c r="O26" s="16">
        <f t="shared" si="3"/>
        <v>1507.72</v>
      </c>
      <c r="P26" s="17">
        <f t="shared" si="4"/>
        <v>14.573</v>
      </c>
    </row>
    <row r="27" spans="1:16" ht="12" customHeight="1">
      <c r="A27" s="72">
        <v>9</v>
      </c>
      <c r="B27" s="14">
        <v>12.356</v>
      </c>
      <c r="C27" s="14" t="s">
        <v>3</v>
      </c>
      <c r="D27" s="14" t="s">
        <v>3</v>
      </c>
      <c r="E27" s="14">
        <v>8.5000000000000006E-2</v>
      </c>
      <c r="F27" s="14">
        <v>5</v>
      </c>
      <c r="G27" s="14">
        <f t="shared" si="2"/>
        <v>123.46499999999999</v>
      </c>
      <c r="H27" s="14">
        <v>0</v>
      </c>
      <c r="I27" s="14">
        <v>0</v>
      </c>
      <c r="J27" s="78">
        <f t="shared" si="1"/>
        <v>1.0985000000000003</v>
      </c>
      <c r="K27" s="16">
        <f t="shared" si="5"/>
        <v>123.46499999999999</v>
      </c>
      <c r="L27" s="16">
        <f t="shared" si="5"/>
        <v>0</v>
      </c>
      <c r="M27" s="16">
        <f t="shared" si="5"/>
        <v>0</v>
      </c>
      <c r="N27" s="16">
        <f t="shared" si="5"/>
        <v>1.0985000000000003</v>
      </c>
      <c r="O27" s="16">
        <f t="shared" si="3"/>
        <v>1631.1849999999999</v>
      </c>
      <c r="P27" s="17">
        <f t="shared" si="4"/>
        <v>15.6715</v>
      </c>
    </row>
    <row r="28" spans="1:16" ht="12" customHeight="1">
      <c r="A28" s="72" t="s">
        <v>60</v>
      </c>
      <c r="B28" s="14">
        <v>12.234</v>
      </c>
      <c r="C28" s="14" t="s">
        <v>3</v>
      </c>
      <c r="D28" s="14" t="s">
        <v>3</v>
      </c>
      <c r="E28" s="14">
        <v>7.0999999999999994E-2</v>
      </c>
      <c r="F28" s="14">
        <v>5</v>
      </c>
      <c r="G28" s="14">
        <f t="shared" si="2"/>
        <v>122.95</v>
      </c>
      <c r="H28" s="14">
        <v>0</v>
      </c>
      <c r="I28" s="14">
        <v>0</v>
      </c>
      <c r="J28" s="78">
        <f t="shared" si="1"/>
        <v>1.014</v>
      </c>
      <c r="K28" s="16">
        <f t="shared" si="5"/>
        <v>122.95</v>
      </c>
      <c r="L28" s="16">
        <f t="shared" si="5"/>
        <v>0</v>
      </c>
      <c r="M28" s="16">
        <f t="shared" si="5"/>
        <v>0</v>
      </c>
      <c r="N28" s="16">
        <f t="shared" si="5"/>
        <v>1.014</v>
      </c>
      <c r="O28" s="16">
        <f t="shared" si="3"/>
        <v>1754.135</v>
      </c>
      <c r="P28" s="17">
        <f t="shared" si="4"/>
        <v>16.685500000000001</v>
      </c>
    </row>
    <row r="29" spans="1:16" ht="12" customHeight="1">
      <c r="A29" s="72">
        <v>10</v>
      </c>
      <c r="B29" s="14">
        <v>11.047000000000001</v>
      </c>
      <c r="C29" s="14" t="s">
        <v>3</v>
      </c>
      <c r="D29" s="14" t="s">
        <v>3</v>
      </c>
      <c r="E29" s="14">
        <v>0.248</v>
      </c>
      <c r="F29" s="14">
        <v>5</v>
      </c>
      <c r="G29" s="14">
        <f t="shared" si="2"/>
        <v>116.405</v>
      </c>
      <c r="H29" s="14">
        <v>0</v>
      </c>
      <c r="I29" s="14">
        <v>0</v>
      </c>
      <c r="J29" s="78">
        <f t="shared" si="1"/>
        <v>2.0735000000000001</v>
      </c>
      <c r="K29" s="16">
        <f t="shared" si="5"/>
        <v>116.405</v>
      </c>
      <c r="L29" s="16">
        <f t="shared" si="5"/>
        <v>0</v>
      </c>
      <c r="M29" s="16">
        <f t="shared" si="5"/>
        <v>0</v>
      </c>
      <c r="N29" s="16">
        <f t="shared" si="5"/>
        <v>2.0735000000000001</v>
      </c>
      <c r="O29" s="16">
        <f t="shared" si="3"/>
        <v>1870.54</v>
      </c>
      <c r="P29" s="17">
        <f t="shared" si="4"/>
        <v>18.759</v>
      </c>
    </row>
    <row r="30" spans="1:16" ht="12" customHeight="1">
      <c r="A30" s="72" t="s">
        <v>61</v>
      </c>
      <c r="B30" s="14">
        <v>7.4969999999999999</v>
      </c>
      <c r="C30" s="14" t="s">
        <v>3</v>
      </c>
      <c r="D30" s="14" t="s">
        <v>3</v>
      </c>
      <c r="E30" s="14">
        <v>0.46400000000000002</v>
      </c>
      <c r="F30" s="14">
        <v>5</v>
      </c>
      <c r="G30" s="14">
        <f t="shared" si="2"/>
        <v>92.72</v>
      </c>
      <c r="H30" s="14">
        <v>0</v>
      </c>
      <c r="I30" s="14">
        <v>0</v>
      </c>
      <c r="J30" s="78">
        <f t="shared" si="1"/>
        <v>4.6279999999999992</v>
      </c>
      <c r="K30" s="16">
        <f t="shared" si="5"/>
        <v>92.72</v>
      </c>
      <c r="L30" s="16">
        <f t="shared" si="5"/>
        <v>0</v>
      </c>
      <c r="M30" s="16">
        <f t="shared" si="5"/>
        <v>0</v>
      </c>
      <c r="N30" s="16">
        <f t="shared" si="5"/>
        <v>4.6279999999999992</v>
      </c>
      <c r="O30" s="16">
        <f t="shared" si="3"/>
        <v>1963.26</v>
      </c>
      <c r="P30" s="17">
        <f t="shared" si="4"/>
        <v>23.387</v>
      </c>
    </row>
    <row r="31" spans="1:16" ht="12" customHeight="1">
      <c r="A31" s="72">
        <v>11</v>
      </c>
      <c r="B31" s="14">
        <v>7.8769999999999998</v>
      </c>
      <c r="C31" s="14" t="s">
        <v>3</v>
      </c>
      <c r="D31" s="14" t="s">
        <v>3</v>
      </c>
      <c r="E31" s="14">
        <v>0.35799999999999998</v>
      </c>
      <c r="F31" s="14">
        <v>5</v>
      </c>
      <c r="G31" s="14">
        <f t="shared" si="2"/>
        <v>76.86999999999999</v>
      </c>
      <c r="H31" s="14">
        <v>0</v>
      </c>
      <c r="I31" s="14">
        <v>0</v>
      </c>
      <c r="J31" s="78">
        <f t="shared" si="1"/>
        <v>5.3430000000000009</v>
      </c>
      <c r="K31" s="16">
        <f t="shared" si="5"/>
        <v>76.86999999999999</v>
      </c>
      <c r="L31" s="16">
        <f t="shared" si="5"/>
        <v>0</v>
      </c>
      <c r="M31" s="16">
        <f t="shared" si="5"/>
        <v>0</v>
      </c>
      <c r="N31" s="16">
        <f t="shared" si="5"/>
        <v>5.3430000000000009</v>
      </c>
      <c r="O31" s="16">
        <f t="shared" si="3"/>
        <v>2040.1299999999999</v>
      </c>
      <c r="P31" s="17">
        <f t="shared" si="4"/>
        <v>28.73</v>
      </c>
    </row>
    <row r="32" spans="1:16" ht="12" customHeight="1">
      <c r="A32" s="72" t="s">
        <v>62</v>
      </c>
      <c r="B32" s="14">
        <v>8.1110000000000007</v>
      </c>
      <c r="C32" s="14" t="s">
        <v>3</v>
      </c>
      <c r="D32" s="14" t="s">
        <v>3</v>
      </c>
      <c r="E32" s="14">
        <v>9.6000000000000002E-2</v>
      </c>
      <c r="F32" s="14">
        <v>5</v>
      </c>
      <c r="G32" s="14">
        <f t="shared" si="2"/>
        <v>79.94</v>
      </c>
      <c r="H32" s="14">
        <v>0</v>
      </c>
      <c r="I32" s="14">
        <v>0</v>
      </c>
      <c r="J32" s="78">
        <f t="shared" si="1"/>
        <v>2.9509999999999996</v>
      </c>
      <c r="K32" s="16">
        <f t="shared" si="5"/>
        <v>79.94</v>
      </c>
      <c r="L32" s="16">
        <f t="shared" si="5"/>
        <v>0</v>
      </c>
      <c r="M32" s="16">
        <f t="shared" si="5"/>
        <v>0</v>
      </c>
      <c r="N32" s="16">
        <f t="shared" si="5"/>
        <v>2.9509999999999996</v>
      </c>
      <c r="O32" s="16">
        <f t="shared" si="3"/>
        <v>2120.0699999999997</v>
      </c>
      <c r="P32" s="17">
        <f t="shared" si="4"/>
        <v>31.681000000000001</v>
      </c>
    </row>
    <row r="33" spans="1:16" ht="12" customHeight="1">
      <c r="A33" s="72">
        <v>12</v>
      </c>
      <c r="B33" s="14">
        <v>7.9589999999999996</v>
      </c>
      <c r="C33" s="14" t="s">
        <v>3</v>
      </c>
      <c r="D33" s="14" t="s">
        <v>3</v>
      </c>
      <c r="E33" s="14">
        <v>5.2999999999999999E-2</v>
      </c>
      <c r="F33" s="14">
        <v>5</v>
      </c>
      <c r="G33" s="14">
        <f t="shared" si="2"/>
        <v>80.349999999999994</v>
      </c>
      <c r="H33" s="14">
        <v>0</v>
      </c>
      <c r="I33" s="14">
        <v>0</v>
      </c>
      <c r="J33" s="78">
        <f t="shared" si="1"/>
        <v>0.96850000000000003</v>
      </c>
      <c r="K33" s="16">
        <f t="shared" si="5"/>
        <v>80.349999999999994</v>
      </c>
      <c r="L33" s="16">
        <f t="shared" si="5"/>
        <v>0</v>
      </c>
      <c r="M33" s="16">
        <f t="shared" si="5"/>
        <v>0</v>
      </c>
      <c r="N33" s="16">
        <f t="shared" si="5"/>
        <v>0.96850000000000003</v>
      </c>
      <c r="O33" s="16">
        <f t="shared" si="3"/>
        <v>2200.4199999999996</v>
      </c>
      <c r="P33" s="17">
        <f t="shared" si="4"/>
        <v>32.649500000000003</v>
      </c>
    </row>
    <row r="34" spans="1:16" ht="12" customHeight="1">
      <c r="A34" s="72" t="s">
        <v>63</v>
      </c>
      <c r="B34" s="14">
        <v>7.8360000000000003</v>
      </c>
      <c r="C34" s="14" t="s">
        <v>3</v>
      </c>
      <c r="D34" s="14" t="s">
        <v>3</v>
      </c>
      <c r="E34" s="14">
        <v>0.317</v>
      </c>
      <c r="F34" s="14">
        <v>5</v>
      </c>
      <c r="G34" s="14">
        <f t="shared" si="2"/>
        <v>78.974999999999994</v>
      </c>
      <c r="H34" s="14">
        <v>0</v>
      </c>
      <c r="I34" s="14">
        <v>0</v>
      </c>
      <c r="J34" s="78">
        <f t="shared" si="1"/>
        <v>2.4050000000000002</v>
      </c>
      <c r="K34" s="16">
        <f t="shared" si="5"/>
        <v>78.974999999999994</v>
      </c>
      <c r="L34" s="16">
        <f t="shared" si="5"/>
        <v>0</v>
      </c>
      <c r="M34" s="16">
        <f t="shared" si="5"/>
        <v>0</v>
      </c>
      <c r="N34" s="16">
        <f t="shared" si="5"/>
        <v>2.4050000000000002</v>
      </c>
      <c r="O34" s="16">
        <f t="shared" si="3"/>
        <v>2279.3949999999995</v>
      </c>
      <c r="P34" s="17">
        <f t="shared" si="4"/>
        <v>35.054500000000004</v>
      </c>
    </row>
    <row r="35" spans="1:16" ht="12" customHeight="1">
      <c r="A35" s="72">
        <v>13</v>
      </c>
      <c r="B35" s="14">
        <v>7.5389999999999997</v>
      </c>
      <c r="C35" s="14" t="s">
        <v>3</v>
      </c>
      <c r="D35" s="14" t="s">
        <v>3</v>
      </c>
      <c r="E35" s="14">
        <v>0.34599999999999997</v>
      </c>
      <c r="F35" s="14">
        <v>5</v>
      </c>
      <c r="G35" s="14">
        <f t="shared" si="2"/>
        <v>76.875</v>
      </c>
      <c r="H35" s="14">
        <v>0</v>
      </c>
      <c r="I35" s="14">
        <v>0</v>
      </c>
      <c r="J35" s="78">
        <f t="shared" si="1"/>
        <v>4.3095000000000008</v>
      </c>
      <c r="K35" s="16">
        <f t="shared" si="5"/>
        <v>76.875</v>
      </c>
      <c r="L35" s="16">
        <f t="shared" si="5"/>
        <v>0</v>
      </c>
      <c r="M35" s="16">
        <f t="shared" si="5"/>
        <v>0</v>
      </c>
      <c r="N35" s="16">
        <f t="shared" si="5"/>
        <v>4.3095000000000008</v>
      </c>
      <c r="O35" s="16">
        <f t="shared" si="3"/>
        <v>2356.2699999999995</v>
      </c>
      <c r="P35" s="17">
        <f t="shared" si="4"/>
        <v>39.364000000000004</v>
      </c>
    </row>
    <row r="36" spans="1:16" ht="12" customHeight="1">
      <c r="A36" s="72" t="s">
        <v>64</v>
      </c>
      <c r="B36" s="14">
        <v>8.3360000000000003</v>
      </c>
      <c r="C36" s="14" t="s">
        <v>3</v>
      </c>
      <c r="D36" s="14" t="s">
        <v>3</v>
      </c>
      <c r="E36" s="14">
        <v>7.5999999999999998E-2</v>
      </c>
      <c r="F36" s="14">
        <v>5</v>
      </c>
      <c r="G36" s="14">
        <f t="shared" si="2"/>
        <v>79.375</v>
      </c>
      <c r="H36" s="14">
        <v>0</v>
      </c>
      <c r="I36" s="14">
        <v>0</v>
      </c>
      <c r="J36" s="78">
        <f t="shared" si="1"/>
        <v>2.7429999999999999</v>
      </c>
      <c r="K36" s="16">
        <f t="shared" si="5"/>
        <v>79.375</v>
      </c>
      <c r="L36" s="16">
        <f t="shared" si="5"/>
        <v>0</v>
      </c>
      <c r="M36" s="16">
        <f t="shared" si="5"/>
        <v>0</v>
      </c>
      <c r="N36" s="16">
        <f t="shared" si="5"/>
        <v>2.7429999999999999</v>
      </c>
      <c r="O36" s="16">
        <f t="shared" si="3"/>
        <v>2435.6449999999995</v>
      </c>
      <c r="P36" s="17">
        <f t="shared" si="4"/>
        <v>42.107000000000006</v>
      </c>
    </row>
    <row r="37" spans="1:16" ht="12" customHeight="1">
      <c r="A37" s="72">
        <v>14</v>
      </c>
      <c r="B37" s="14">
        <v>7.7789999999999999</v>
      </c>
      <c r="C37" s="14" t="s">
        <v>3</v>
      </c>
      <c r="D37" s="14" t="s">
        <v>3</v>
      </c>
      <c r="E37" s="14">
        <v>0.20399999999999999</v>
      </c>
      <c r="F37" s="14">
        <v>5</v>
      </c>
      <c r="G37" s="14">
        <f t="shared" si="2"/>
        <v>80.575000000000017</v>
      </c>
      <c r="H37" s="14">
        <v>0</v>
      </c>
      <c r="I37" s="14">
        <v>0</v>
      </c>
      <c r="J37" s="78">
        <f t="shared" si="1"/>
        <v>1.8199999999999998</v>
      </c>
      <c r="K37" s="16">
        <f t="shared" si="5"/>
        <v>80.575000000000017</v>
      </c>
      <c r="L37" s="16">
        <f t="shared" si="5"/>
        <v>0</v>
      </c>
      <c r="M37" s="16">
        <f t="shared" si="5"/>
        <v>0</v>
      </c>
      <c r="N37" s="16">
        <f t="shared" si="5"/>
        <v>1.8199999999999998</v>
      </c>
      <c r="O37" s="16">
        <f t="shared" si="3"/>
        <v>2516.2199999999993</v>
      </c>
      <c r="P37" s="17">
        <f t="shared" si="4"/>
        <v>43.927000000000007</v>
      </c>
    </row>
    <row r="38" spans="1:16" ht="12" customHeight="1">
      <c r="A38" s="72" t="s">
        <v>65</v>
      </c>
      <c r="B38" s="14">
        <v>7.8390000000000004</v>
      </c>
      <c r="C38" s="14" t="s">
        <v>3</v>
      </c>
      <c r="D38" s="14" t="s">
        <v>3</v>
      </c>
      <c r="E38" s="14">
        <v>0.1</v>
      </c>
      <c r="F38" s="14">
        <v>5</v>
      </c>
      <c r="G38" s="14">
        <f t="shared" si="2"/>
        <v>78.09</v>
      </c>
      <c r="H38" s="14">
        <v>0</v>
      </c>
      <c r="I38" s="14">
        <v>0</v>
      </c>
      <c r="J38" s="78">
        <f t="shared" si="1"/>
        <v>1.9760000000000002</v>
      </c>
      <c r="K38" s="16">
        <f t="shared" si="5"/>
        <v>78.09</v>
      </c>
      <c r="L38" s="16">
        <f t="shared" si="5"/>
        <v>0</v>
      </c>
      <c r="M38" s="16">
        <f t="shared" si="5"/>
        <v>0</v>
      </c>
      <c r="N38" s="16">
        <f t="shared" si="5"/>
        <v>1.9760000000000002</v>
      </c>
      <c r="O38" s="16">
        <f t="shared" si="3"/>
        <v>2594.3099999999995</v>
      </c>
      <c r="P38" s="17">
        <f t="shared" si="4"/>
        <v>45.903000000000006</v>
      </c>
    </row>
    <row r="39" spans="1:16" ht="12" customHeight="1">
      <c r="A39" s="72">
        <v>15</v>
      </c>
      <c r="B39" s="14">
        <v>7.9820000000000002</v>
      </c>
      <c r="C39" s="14" t="s">
        <v>3</v>
      </c>
      <c r="D39" s="14" t="s">
        <v>3</v>
      </c>
      <c r="E39" s="14">
        <v>9.0999999999999998E-2</v>
      </c>
      <c r="F39" s="14">
        <v>5</v>
      </c>
      <c r="G39" s="14">
        <f t="shared" si="2"/>
        <v>79.105000000000004</v>
      </c>
      <c r="H39" s="14">
        <v>0</v>
      </c>
      <c r="I39" s="14">
        <v>0</v>
      </c>
      <c r="J39" s="78">
        <f t="shared" si="1"/>
        <v>1.2415</v>
      </c>
      <c r="K39" s="16">
        <f t="shared" si="5"/>
        <v>79.105000000000004</v>
      </c>
      <c r="L39" s="16">
        <f t="shared" si="5"/>
        <v>0</v>
      </c>
      <c r="M39" s="16">
        <f t="shared" si="5"/>
        <v>0</v>
      </c>
      <c r="N39" s="16">
        <f t="shared" si="5"/>
        <v>1.2415</v>
      </c>
      <c r="O39" s="16">
        <f t="shared" si="3"/>
        <v>2673.4149999999995</v>
      </c>
      <c r="P39" s="17">
        <f t="shared" si="4"/>
        <v>47.144500000000008</v>
      </c>
    </row>
    <row r="40" spans="1:16" ht="12" customHeight="1">
      <c r="A40" s="72" t="s">
        <v>66</v>
      </c>
      <c r="B40" s="14">
        <v>8.9009999999999998</v>
      </c>
      <c r="C40" s="14" t="s">
        <v>3</v>
      </c>
      <c r="D40" s="14" t="s">
        <v>3</v>
      </c>
      <c r="E40" s="14">
        <v>3.7999999999999999E-2</v>
      </c>
      <c r="F40" s="14">
        <v>5</v>
      </c>
      <c r="G40" s="14">
        <f t="shared" si="2"/>
        <v>84.414999999999992</v>
      </c>
      <c r="H40" s="14">
        <v>0</v>
      </c>
      <c r="I40" s="14">
        <v>0</v>
      </c>
      <c r="J40" s="78">
        <f t="shared" si="1"/>
        <v>0.83850000000000002</v>
      </c>
      <c r="K40" s="16">
        <f t="shared" si="5"/>
        <v>84.414999999999992</v>
      </c>
      <c r="L40" s="16">
        <f t="shared" si="5"/>
        <v>0</v>
      </c>
      <c r="M40" s="16">
        <f t="shared" si="5"/>
        <v>0</v>
      </c>
      <c r="N40" s="16">
        <f t="shared" si="5"/>
        <v>0.83850000000000002</v>
      </c>
      <c r="O40" s="16">
        <f t="shared" si="3"/>
        <v>2757.8299999999995</v>
      </c>
      <c r="P40" s="17">
        <f t="shared" si="4"/>
        <v>47.983000000000011</v>
      </c>
    </row>
    <row r="41" spans="1:16" ht="12" customHeight="1">
      <c r="A41" s="72">
        <v>16</v>
      </c>
      <c r="B41" s="14">
        <v>8.2669999999999995</v>
      </c>
      <c r="C41" s="14" t="s">
        <v>3</v>
      </c>
      <c r="D41" s="14" t="s">
        <v>3</v>
      </c>
      <c r="E41" s="14">
        <v>5.5E-2</v>
      </c>
      <c r="F41" s="14">
        <v>5</v>
      </c>
      <c r="G41" s="14">
        <f t="shared" si="2"/>
        <v>85.84</v>
      </c>
      <c r="H41" s="14">
        <v>0</v>
      </c>
      <c r="I41" s="14">
        <v>0</v>
      </c>
      <c r="J41" s="78">
        <f t="shared" si="1"/>
        <v>0.60449999999999993</v>
      </c>
      <c r="K41" s="16">
        <f t="shared" si="5"/>
        <v>85.84</v>
      </c>
      <c r="L41" s="16">
        <f t="shared" si="5"/>
        <v>0</v>
      </c>
      <c r="M41" s="16">
        <f t="shared" si="5"/>
        <v>0</v>
      </c>
      <c r="N41" s="16">
        <f t="shared" si="5"/>
        <v>0.60449999999999993</v>
      </c>
      <c r="O41" s="16">
        <f t="shared" si="3"/>
        <v>2843.6699999999996</v>
      </c>
      <c r="P41" s="17">
        <f t="shared" si="4"/>
        <v>48.587500000000013</v>
      </c>
    </row>
    <row r="42" spans="1:16" ht="12" customHeight="1">
      <c r="A42" s="72" t="s">
        <v>67</v>
      </c>
      <c r="B42" s="14">
        <v>8.9339999999999993</v>
      </c>
      <c r="C42" s="14" t="s">
        <v>3</v>
      </c>
      <c r="D42" s="14" t="s">
        <v>3</v>
      </c>
      <c r="E42" s="14">
        <v>2.4E-2</v>
      </c>
      <c r="F42" s="14">
        <v>5</v>
      </c>
      <c r="G42" s="14">
        <f t="shared" si="2"/>
        <v>86.004999999999995</v>
      </c>
      <c r="H42" s="14">
        <v>0</v>
      </c>
      <c r="I42" s="14">
        <v>0</v>
      </c>
      <c r="J42" s="78">
        <f t="shared" si="1"/>
        <v>0.51350000000000007</v>
      </c>
      <c r="K42" s="16">
        <f t="shared" ref="K42:N47" si="6">G42</f>
        <v>86.004999999999995</v>
      </c>
      <c r="L42" s="16">
        <f t="shared" si="6"/>
        <v>0</v>
      </c>
      <c r="M42" s="16">
        <f t="shared" si="6"/>
        <v>0</v>
      </c>
      <c r="N42" s="16">
        <f t="shared" si="6"/>
        <v>0.51350000000000007</v>
      </c>
      <c r="O42" s="16">
        <f t="shared" si="3"/>
        <v>2929.6749999999997</v>
      </c>
      <c r="P42" s="17">
        <f t="shared" si="4"/>
        <v>49.101000000000013</v>
      </c>
    </row>
    <row r="43" spans="1:16" ht="12" customHeight="1">
      <c r="A43" s="72">
        <v>17</v>
      </c>
      <c r="B43" s="14">
        <v>8.9930000000000003</v>
      </c>
      <c r="C43" s="14" t="s">
        <v>3</v>
      </c>
      <c r="D43" s="14" t="s">
        <v>3</v>
      </c>
      <c r="E43" s="14">
        <v>2.1999999999999999E-2</v>
      </c>
      <c r="F43" s="14">
        <v>5</v>
      </c>
      <c r="G43" s="14">
        <f t="shared" si="2"/>
        <v>89.634999999999991</v>
      </c>
      <c r="H43" s="14">
        <v>0</v>
      </c>
      <c r="I43" s="14">
        <v>0</v>
      </c>
      <c r="J43" s="78">
        <f t="shared" si="1"/>
        <v>0.29899999999999999</v>
      </c>
      <c r="K43" s="16">
        <f t="shared" si="6"/>
        <v>89.634999999999991</v>
      </c>
      <c r="L43" s="16">
        <f t="shared" si="6"/>
        <v>0</v>
      </c>
      <c r="M43" s="16">
        <f t="shared" si="6"/>
        <v>0</v>
      </c>
      <c r="N43" s="16">
        <f t="shared" si="6"/>
        <v>0.29899999999999999</v>
      </c>
      <c r="O43" s="16">
        <f t="shared" si="3"/>
        <v>3019.3099999999995</v>
      </c>
      <c r="P43" s="17">
        <f t="shared" si="4"/>
        <v>49.400000000000013</v>
      </c>
    </row>
    <row r="44" spans="1:16" ht="12" customHeight="1">
      <c r="A44" s="72" t="s">
        <v>68</v>
      </c>
      <c r="B44" s="14">
        <v>9.1140000000000008</v>
      </c>
      <c r="C44" s="14" t="s">
        <v>3</v>
      </c>
      <c r="D44" s="14" t="s">
        <v>3</v>
      </c>
      <c r="E44" s="14">
        <v>0</v>
      </c>
      <c r="F44" s="14">
        <v>5</v>
      </c>
      <c r="G44" s="14">
        <f t="shared" si="2"/>
        <v>90.534999999999997</v>
      </c>
      <c r="H44" s="14">
        <v>0</v>
      </c>
      <c r="I44" s="14">
        <v>0</v>
      </c>
      <c r="J44" s="78">
        <f t="shared" si="1"/>
        <v>0.14299999999999999</v>
      </c>
      <c r="K44" s="16">
        <f t="shared" si="6"/>
        <v>90.534999999999997</v>
      </c>
      <c r="L44" s="16">
        <f t="shared" si="6"/>
        <v>0</v>
      </c>
      <c r="M44" s="16">
        <f t="shared" si="6"/>
        <v>0</v>
      </c>
      <c r="N44" s="16">
        <f t="shared" si="6"/>
        <v>0.14299999999999999</v>
      </c>
      <c r="O44" s="16">
        <f t="shared" si="3"/>
        <v>3109.8449999999993</v>
      </c>
      <c r="P44" s="17">
        <f t="shared" si="4"/>
        <v>49.543000000000013</v>
      </c>
    </row>
    <row r="45" spans="1:16" ht="12" customHeight="1">
      <c r="A45" s="72">
        <v>18</v>
      </c>
      <c r="B45" s="14">
        <v>9.3490000000000002</v>
      </c>
      <c r="C45" s="14" t="s">
        <v>3</v>
      </c>
      <c r="D45" s="14" t="s">
        <v>3</v>
      </c>
      <c r="E45" s="14">
        <v>0</v>
      </c>
      <c r="F45" s="14">
        <v>5</v>
      </c>
      <c r="G45" s="14">
        <f t="shared" si="2"/>
        <v>92.314999999999998</v>
      </c>
      <c r="H45" s="14">
        <v>0</v>
      </c>
      <c r="I45" s="14">
        <v>0</v>
      </c>
      <c r="J45" s="16">
        <f t="shared" si="1"/>
        <v>0</v>
      </c>
      <c r="K45" s="16">
        <f t="shared" si="6"/>
        <v>92.314999999999998</v>
      </c>
      <c r="L45" s="16">
        <f t="shared" si="6"/>
        <v>0</v>
      </c>
      <c r="M45" s="16">
        <f t="shared" si="6"/>
        <v>0</v>
      </c>
      <c r="N45" s="16">
        <f t="shared" si="6"/>
        <v>0</v>
      </c>
      <c r="O45" s="16">
        <f t="shared" si="3"/>
        <v>3202.1599999999994</v>
      </c>
      <c r="P45" s="17">
        <f t="shared" si="4"/>
        <v>49.543000000000013</v>
      </c>
    </row>
    <row r="46" spans="1:16" ht="12" customHeight="1">
      <c r="A46" s="72" t="s">
        <v>95</v>
      </c>
      <c r="B46" s="14">
        <v>9.4120000000000008</v>
      </c>
      <c r="C46" s="14" t="s">
        <v>3</v>
      </c>
      <c r="D46" s="14" t="s">
        <v>3</v>
      </c>
      <c r="E46" s="14">
        <v>0</v>
      </c>
      <c r="F46" s="14">
        <v>4.5999999999999996</v>
      </c>
      <c r="G46" s="14">
        <f t="shared" si="2"/>
        <v>86.300600000000003</v>
      </c>
      <c r="H46" s="14">
        <v>0</v>
      </c>
      <c r="I46" s="14">
        <v>0</v>
      </c>
      <c r="J46" s="78">
        <f t="shared" si="1"/>
        <v>0</v>
      </c>
      <c r="K46" s="16">
        <f t="shared" si="6"/>
        <v>86.300600000000003</v>
      </c>
      <c r="L46" s="16">
        <f t="shared" si="6"/>
        <v>0</v>
      </c>
      <c r="M46" s="16">
        <f t="shared" si="6"/>
        <v>0</v>
      </c>
      <c r="N46" s="16">
        <f t="shared" si="6"/>
        <v>0</v>
      </c>
      <c r="O46" s="16">
        <f t="shared" si="3"/>
        <v>3288.4605999999994</v>
      </c>
      <c r="P46" s="17">
        <f t="shared" si="4"/>
        <v>49.543000000000013</v>
      </c>
    </row>
    <row r="47" spans="1:16" ht="12" customHeight="1" thickBot="1">
      <c r="A47" s="99" t="s">
        <v>69</v>
      </c>
      <c r="B47" s="95">
        <v>0</v>
      </c>
      <c r="C47" s="95" t="s">
        <v>3</v>
      </c>
      <c r="D47" s="95" t="s">
        <v>3</v>
      </c>
      <c r="E47" s="95">
        <v>0</v>
      </c>
      <c r="F47" s="95">
        <v>0.45</v>
      </c>
      <c r="G47" s="95">
        <f t="shared" si="2"/>
        <v>4.2354000000000003</v>
      </c>
      <c r="H47" s="95">
        <v>0</v>
      </c>
      <c r="I47" s="95">
        <v>0</v>
      </c>
      <c r="J47" s="100">
        <f t="shared" si="1"/>
        <v>0</v>
      </c>
      <c r="K47" s="33">
        <f t="shared" si="6"/>
        <v>4.2354000000000003</v>
      </c>
      <c r="L47" s="33">
        <f t="shared" si="6"/>
        <v>0</v>
      </c>
      <c r="M47" s="33">
        <f t="shared" si="6"/>
        <v>0</v>
      </c>
      <c r="N47" s="33">
        <f t="shared" si="6"/>
        <v>0</v>
      </c>
      <c r="O47" s="33">
        <f t="shared" si="3"/>
        <v>3292.6959999999995</v>
      </c>
      <c r="P47" s="101">
        <f t="shared" si="4"/>
        <v>49.543000000000013</v>
      </c>
    </row>
    <row r="48" spans="1:16" ht="12" thickBot="1">
      <c r="A48" s="102"/>
      <c r="B48" s="23">
        <f>SUM(B9:B47)</f>
        <v>339.32000000000005</v>
      </c>
      <c r="C48" s="23">
        <f>SUM(C9:C47)</f>
        <v>0</v>
      </c>
      <c r="D48" s="23">
        <f>SUM(D9:D47)</f>
        <v>0</v>
      </c>
      <c r="E48" s="23">
        <f>SUM(E9:E47)</f>
        <v>3.8110000000000008</v>
      </c>
      <c r="F48" s="23"/>
      <c r="G48" s="23">
        <f t="shared" ref="G48:N48" si="7">SUM(G9:G47)</f>
        <v>3292.6959999999995</v>
      </c>
      <c r="H48" s="23">
        <f t="shared" si="7"/>
        <v>0</v>
      </c>
      <c r="I48" s="23">
        <f t="shared" si="7"/>
        <v>0</v>
      </c>
      <c r="J48" s="23">
        <f t="shared" si="7"/>
        <v>49.543000000000013</v>
      </c>
      <c r="K48" s="23">
        <f t="shared" si="7"/>
        <v>3292.6959999999995</v>
      </c>
      <c r="L48" s="23">
        <f t="shared" si="7"/>
        <v>0</v>
      </c>
      <c r="M48" s="23">
        <f t="shared" si="7"/>
        <v>0</v>
      </c>
      <c r="N48" s="23">
        <f t="shared" si="7"/>
        <v>49.543000000000013</v>
      </c>
      <c r="O48" s="23">
        <f>O47</f>
        <v>3292.6959999999995</v>
      </c>
      <c r="P48" s="24">
        <f>P47</f>
        <v>49.543000000000013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78740157480314965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128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5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730</v>
      </c>
      <c r="B9" s="73">
        <v>0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>
        <v>731</v>
      </c>
      <c r="B10" s="14">
        <v>0</v>
      </c>
      <c r="C10" s="14" t="s">
        <v>3</v>
      </c>
      <c r="D10" s="14" t="s">
        <v>3</v>
      </c>
      <c r="E10" s="14">
        <v>0</v>
      </c>
      <c r="F10" s="14">
        <v>5</v>
      </c>
      <c r="G10" s="14">
        <f>SUM(B9+B10)*F10</f>
        <v>0</v>
      </c>
      <c r="H10" s="14">
        <v>0</v>
      </c>
      <c r="I10" s="14">
        <v>0</v>
      </c>
      <c r="J10" s="78">
        <f>SUM((E9+E10)*F10*1.3)</f>
        <v>0</v>
      </c>
      <c r="K10" s="16">
        <f t="shared" ref="K10:N25" si="0">G10</f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>SUM(K10+L10+M10)+O9</f>
        <v>0</v>
      </c>
      <c r="P10" s="17">
        <f>N10+P9</f>
        <v>0</v>
      </c>
    </row>
    <row r="11" spans="1:16" ht="12" customHeight="1">
      <c r="A11" s="72" t="s">
        <v>12</v>
      </c>
      <c r="B11" s="14">
        <v>0</v>
      </c>
      <c r="C11" s="14" t="s">
        <v>3</v>
      </c>
      <c r="D11" s="14" t="s">
        <v>3</v>
      </c>
      <c r="E11" s="14">
        <v>0</v>
      </c>
      <c r="F11" s="14">
        <v>5</v>
      </c>
      <c r="G11" s="14">
        <f>SUM(B10+B11)*F11</f>
        <v>0</v>
      </c>
      <c r="H11" s="14">
        <v>0</v>
      </c>
      <c r="I11" s="14">
        <v>0</v>
      </c>
      <c r="J11" s="78">
        <f t="shared" ref="J11:J71" si="1">SUM((E10+E11)*F11*1.3)</f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>SUM(K11+L11+M11)+O10</f>
        <v>0</v>
      </c>
      <c r="P11" s="17">
        <f>N11+P10</f>
        <v>0</v>
      </c>
    </row>
    <row r="12" spans="1:16" ht="12" customHeight="1">
      <c r="A12" s="72">
        <v>732</v>
      </c>
      <c r="B12" s="14">
        <v>0</v>
      </c>
      <c r="C12" s="14" t="s">
        <v>3</v>
      </c>
      <c r="D12" s="14" t="s">
        <v>3</v>
      </c>
      <c r="E12" s="14">
        <v>0</v>
      </c>
      <c r="F12" s="14">
        <v>5</v>
      </c>
      <c r="G12" s="14">
        <f t="shared" ref="G12:G53" si="2">SUM(B11+B12)*F12</f>
        <v>0</v>
      </c>
      <c r="H12" s="14">
        <v>0</v>
      </c>
      <c r="I12" s="14">
        <v>0</v>
      </c>
      <c r="J12" s="78">
        <f t="shared" si="1"/>
        <v>0</v>
      </c>
      <c r="K12" s="16">
        <f t="shared" si="0"/>
        <v>0</v>
      </c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ref="O12:O32" si="3">SUM(K12+L12+M12)+O11</f>
        <v>0</v>
      </c>
      <c r="P12" s="17">
        <f t="shared" ref="P12:P53" si="4">N12+P11</f>
        <v>0</v>
      </c>
    </row>
    <row r="13" spans="1:16" ht="12" customHeight="1">
      <c r="A13" s="72" t="s">
        <v>13</v>
      </c>
      <c r="B13" s="14">
        <v>0</v>
      </c>
      <c r="C13" s="14" t="s">
        <v>3</v>
      </c>
      <c r="D13" s="14" t="s">
        <v>3</v>
      </c>
      <c r="E13" s="14">
        <v>0</v>
      </c>
      <c r="F13" s="14">
        <v>5</v>
      </c>
      <c r="G13" s="14">
        <f t="shared" si="2"/>
        <v>0</v>
      </c>
      <c r="H13" s="14">
        <v>0</v>
      </c>
      <c r="I13" s="14">
        <v>0</v>
      </c>
      <c r="J13" s="78">
        <f t="shared" si="1"/>
        <v>0</v>
      </c>
      <c r="K13" s="16">
        <f t="shared" si="0"/>
        <v>0</v>
      </c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3"/>
        <v>0</v>
      </c>
      <c r="P13" s="17">
        <f t="shared" si="4"/>
        <v>0</v>
      </c>
    </row>
    <row r="14" spans="1:16" ht="12" customHeight="1">
      <c r="A14" s="72">
        <v>733</v>
      </c>
      <c r="B14" s="14">
        <v>0</v>
      </c>
      <c r="C14" s="14" t="s">
        <v>3</v>
      </c>
      <c r="D14" s="14" t="s">
        <v>3</v>
      </c>
      <c r="E14" s="14">
        <v>0</v>
      </c>
      <c r="F14" s="14">
        <v>5</v>
      </c>
      <c r="G14" s="14">
        <f t="shared" si="2"/>
        <v>0</v>
      </c>
      <c r="H14" s="14">
        <v>0</v>
      </c>
      <c r="I14" s="14">
        <v>0</v>
      </c>
      <c r="J14" s="78">
        <f t="shared" si="1"/>
        <v>0</v>
      </c>
      <c r="K14" s="16">
        <f t="shared" si="0"/>
        <v>0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3"/>
        <v>0</v>
      </c>
      <c r="P14" s="17">
        <f t="shared" si="4"/>
        <v>0</v>
      </c>
    </row>
    <row r="15" spans="1:16" ht="12" customHeight="1">
      <c r="A15" s="72" t="s">
        <v>14</v>
      </c>
      <c r="B15" s="14">
        <v>0</v>
      </c>
      <c r="C15" s="14" t="s">
        <v>3</v>
      </c>
      <c r="D15" s="14" t="s">
        <v>3</v>
      </c>
      <c r="E15" s="14">
        <v>0</v>
      </c>
      <c r="F15" s="14">
        <v>5</v>
      </c>
      <c r="G15" s="14">
        <f t="shared" si="2"/>
        <v>0</v>
      </c>
      <c r="H15" s="14">
        <v>0</v>
      </c>
      <c r="I15" s="14">
        <v>0</v>
      </c>
      <c r="J15" s="78">
        <f t="shared" si="1"/>
        <v>0</v>
      </c>
      <c r="K15" s="16">
        <f t="shared" si="0"/>
        <v>0</v>
      </c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3"/>
        <v>0</v>
      </c>
      <c r="P15" s="17">
        <f t="shared" si="4"/>
        <v>0</v>
      </c>
    </row>
    <row r="16" spans="1:16" ht="12" customHeight="1">
      <c r="A16" s="72">
        <v>734</v>
      </c>
      <c r="B16" s="14">
        <v>0</v>
      </c>
      <c r="C16" s="14" t="s">
        <v>3</v>
      </c>
      <c r="D16" s="14" t="s">
        <v>3</v>
      </c>
      <c r="E16" s="14">
        <v>0</v>
      </c>
      <c r="F16" s="14">
        <v>5</v>
      </c>
      <c r="G16" s="14">
        <f t="shared" si="2"/>
        <v>0</v>
      </c>
      <c r="H16" s="14">
        <v>0</v>
      </c>
      <c r="I16" s="14">
        <v>0</v>
      </c>
      <c r="J16" s="78">
        <f t="shared" si="1"/>
        <v>0</v>
      </c>
      <c r="K16" s="16">
        <f t="shared" si="0"/>
        <v>0</v>
      </c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3"/>
        <v>0</v>
      </c>
      <c r="P16" s="17">
        <f t="shared" si="4"/>
        <v>0</v>
      </c>
    </row>
    <row r="17" spans="1:16" ht="12" customHeight="1">
      <c r="A17" s="72" t="s">
        <v>15</v>
      </c>
      <c r="B17" s="14">
        <v>0</v>
      </c>
      <c r="C17" s="14" t="s">
        <v>3</v>
      </c>
      <c r="D17" s="14" t="s">
        <v>3</v>
      </c>
      <c r="E17" s="14">
        <v>0</v>
      </c>
      <c r="F17" s="14">
        <v>5</v>
      </c>
      <c r="G17" s="14">
        <f t="shared" si="2"/>
        <v>0</v>
      </c>
      <c r="H17" s="14">
        <v>0</v>
      </c>
      <c r="I17" s="14">
        <v>0</v>
      </c>
      <c r="J17" s="78">
        <f t="shared" si="1"/>
        <v>0</v>
      </c>
      <c r="K17" s="16">
        <f t="shared" si="0"/>
        <v>0</v>
      </c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3"/>
        <v>0</v>
      </c>
      <c r="P17" s="17">
        <f t="shared" si="4"/>
        <v>0</v>
      </c>
    </row>
    <row r="18" spans="1:16" ht="12" customHeight="1">
      <c r="A18" s="72">
        <v>735</v>
      </c>
      <c r="B18" s="14">
        <v>0</v>
      </c>
      <c r="C18" s="14" t="s">
        <v>3</v>
      </c>
      <c r="D18" s="14" t="s">
        <v>3</v>
      </c>
      <c r="E18" s="14">
        <v>0</v>
      </c>
      <c r="F18" s="14">
        <v>5</v>
      </c>
      <c r="G18" s="14">
        <f t="shared" si="2"/>
        <v>0</v>
      </c>
      <c r="H18" s="14">
        <v>0</v>
      </c>
      <c r="I18" s="14">
        <v>0</v>
      </c>
      <c r="J18" s="78">
        <f t="shared" si="1"/>
        <v>0</v>
      </c>
      <c r="K18" s="16">
        <f t="shared" si="0"/>
        <v>0</v>
      </c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3"/>
        <v>0</v>
      </c>
      <c r="P18" s="17">
        <f t="shared" si="4"/>
        <v>0</v>
      </c>
    </row>
    <row r="19" spans="1:16" ht="12" customHeight="1">
      <c r="A19" s="72" t="s">
        <v>16</v>
      </c>
      <c r="B19" s="14">
        <v>0</v>
      </c>
      <c r="C19" s="14" t="s">
        <v>3</v>
      </c>
      <c r="D19" s="14" t="s">
        <v>3</v>
      </c>
      <c r="E19" s="14">
        <v>0</v>
      </c>
      <c r="F19" s="14">
        <v>5</v>
      </c>
      <c r="G19" s="14">
        <f t="shared" si="2"/>
        <v>0</v>
      </c>
      <c r="H19" s="14">
        <v>0</v>
      </c>
      <c r="I19" s="14">
        <v>0</v>
      </c>
      <c r="J19" s="78">
        <f t="shared" si="1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3"/>
        <v>0</v>
      </c>
      <c r="P19" s="17">
        <f t="shared" si="4"/>
        <v>0</v>
      </c>
    </row>
    <row r="20" spans="1:16" ht="12" customHeight="1">
      <c r="A20" s="72">
        <v>736</v>
      </c>
      <c r="B20" s="14">
        <v>0</v>
      </c>
      <c r="C20" s="14" t="s">
        <v>3</v>
      </c>
      <c r="D20" s="14" t="s">
        <v>3</v>
      </c>
      <c r="E20" s="14">
        <v>0</v>
      </c>
      <c r="F20" s="14">
        <v>5</v>
      </c>
      <c r="G20" s="14">
        <f t="shared" si="2"/>
        <v>0</v>
      </c>
      <c r="H20" s="14">
        <v>0</v>
      </c>
      <c r="I20" s="14">
        <v>0</v>
      </c>
      <c r="J20" s="78">
        <f t="shared" si="1"/>
        <v>0</v>
      </c>
      <c r="K20" s="16">
        <f t="shared" si="0"/>
        <v>0</v>
      </c>
      <c r="L20" s="16">
        <f t="shared" si="0"/>
        <v>0</v>
      </c>
      <c r="M20" s="16">
        <f t="shared" si="0"/>
        <v>0</v>
      </c>
      <c r="N20" s="16">
        <f t="shared" si="0"/>
        <v>0</v>
      </c>
      <c r="O20" s="16">
        <f t="shared" si="3"/>
        <v>0</v>
      </c>
      <c r="P20" s="17">
        <f t="shared" si="4"/>
        <v>0</v>
      </c>
    </row>
    <row r="21" spans="1:16" ht="12" customHeight="1">
      <c r="A21" s="72" t="s">
        <v>17</v>
      </c>
      <c r="B21" s="14">
        <v>0</v>
      </c>
      <c r="C21" s="14" t="s">
        <v>3</v>
      </c>
      <c r="D21" s="14" t="s">
        <v>3</v>
      </c>
      <c r="E21" s="81">
        <v>0</v>
      </c>
      <c r="F21" s="14">
        <v>5</v>
      </c>
      <c r="G21" s="14">
        <f t="shared" si="2"/>
        <v>0</v>
      </c>
      <c r="H21" s="14">
        <v>0</v>
      </c>
      <c r="I21" s="14">
        <v>0</v>
      </c>
      <c r="J21" s="78">
        <f t="shared" si="1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f t="shared" si="0"/>
        <v>0</v>
      </c>
      <c r="O21" s="16">
        <f t="shared" si="3"/>
        <v>0</v>
      </c>
      <c r="P21" s="17">
        <f t="shared" si="4"/>
        <v>0</v>
      </c>
    </row>
    <row r="22" spans="1:16" ht="12" customHeight="1">
      <c r="A22" s="72">
        <v>737</v>
      </c>
      <c r="B22" s="14">
        <v>0</v>
      </c>
      <c r="C22" s="14" t="s">
        <v>3</v>
      </c>
      <c r="D22" s="14" t="s">
        <v>3</v>
      </c>
      <c r="E22" s="81">
        <v>0</v>
      </c>
      <c r="F22" s="14">
        <v>5</v>
      </c>
      <c r="G22" s="14">
        <f t="shared" si="2"/>
        <v>0</v>
      </c>
      <c r="H22" s="14">
        <v>0</v>
      </c>
      <c r="I22" s="14">
        <v>0</v>
      </c>
      <c r="J22" s="78">
        <f t="shared" si="1"/>
        <v>0</v>
      </c>
      <c r="K22" s="16">
        <f t="shared" si="0"/>
        <v>0</v>
      </c>
      <c r="L22" s="16">
        <f t="shared" si="0"/>
        <v>0</v>
      </c>
      <c r="M22" s="16">
        <f t="shared" si="0"/>
        <v>0</v>
      </c>
      <c r="N22" s="16">
        <f t="shared" si="0"/>
        <v>0</v>
      </c>
      <c r="O22" s="16">
        <f t="shared" si="3"/>
        <v>0</v>
      </c>
      <c r="P22" s="17">
        <f t="shared" si="4"/>
        <v>0</v>
      </c>
    </row>
    <row r="23" spans="1:16" ht="12" customHeight="1">
      <c r="A23" s="72" t="s">
        <v>18</v>
      </c>
      <c r="B23" s="81">
        <v>0</v>
      </c>
      <c r="C23" s="14" t="s">
        <v>3</v>
      </c>
      <c r="D23" s="14" t="s">
        <v>3</v>
      </c>
      <c r="E23" s="81">
        <v>0</v>
      </c>
      <c r="F23" s="14">
        <v>5</v>
      </c>
      <c r="G23" s="14">
        <f t="shared" si="2"/>
        <v>0</v>
      </c>
      <c r="H23" s="14">
        <v>0</v>
      </c>
      <c r="I23" s="14">
        <v>0</v>
      </c>
      <c r="J23" s="78">
        <f t="shared" si="1"/>
        <v>0</v>
      </c>
      <c r="K23" s="16">
        <f t="shared" si="0"/>
        <v>0</v>
      </c>
      <c r="L23" s="16">
        <f t="shared" si="0"/>
        <v>0</v>
      </c>
      <c r="M23" s="16">
        <f t="shared" si="0"/>
        <v>0</v>
      </c>
      <c r="N23" s="16">
        <f t="shared" si="0"/>
        <v>0</v>
      </c>
      <c r="O23" s="16">
        <f t="shared" si="3"/>
        <v>0</v>
      </c>
      <c r="P23" s="17">
        <f t="shared" si="4"/>
        <v>0</v>
      </c>
    </row>
    <row r="24" spans="1:16" ht="12" customHeight="1">
      <c r="A24" s="72">
        <v>738</v>
      </c>
      <c r="B24" s="81">
        <v>0</v>
      </c>
      <c r="C24" s="14" t="s">
        <v>3</v>
      </c>
      <c r="D24" s="14" t="s">
        <v>3</v>
      </c>
      <c r="E24" s="81">
        <v>0</v>
      </c>
      <c r="F24" s="14">
        <v>5</v>
      </c>
      <c r="G24" s="14">
        <f t="shared" si="2"/>
        <v>0</v>
      </c>
      <c r="H24" s="14">
        <v>0</v>
      </c>
      <c r="I24" s="14">
        <v>0</v>
      </c>
      <c r="J24" s="78">
        <f t="shared" si="1"/>
        <v>0</v>
      </c>
      <c r="K24" s="16">
        <f t="shared" si="0"/>
        <v>0</v>
      </c>
      <c r="L24" s="16">
        <f t="shared" si="0"/>
        <v>0</v>
      </c>
      <c r="M24" s="16">
        <f t="shared" si="0"/>
        <v>0</v>
      </c>
      <c r="N24" s="16">
        <f t="shared" si="0"/>
        <v>0</v>
      </c>
      <c r="O24" s="16">
        <f t="shared" si="3"/>
        <v>0</v>
      </c>
      <c r="P24" s="17">
        <f t="shared" si="4"/>
        <v>0</v>
      </c>
    </row>
    <row r="25" spans="1:16" ht="12" customHeight="1">
      <c r="A25" s="72" t="s">
        <v>19</v>
      </c>
      <c r="B25" s="81">
        <v>11.068</v>
      </c>
      <c r="C25" s="14" t="s">
        <v>3</v>
      </c>
      <c r="D25" s="14" t="s">
        <v>3</v>
      </c>
      <c r="E25" s="81">
        <v>2.8000000000000001E-2</v>
      </c>
      <c r="F25" s="14">
        <v>5</v>
      </c>
      <c r="G25" s="14">
        <f t="shared" si="2"/>
        <v>55.339999999999996</v>
      </c>
      <c r="H25" s="14">
        <v>0</v>
      </c>
      <c r="I25" s="14">
        <v>0</v>
      </c>
      <c r="J25" s="78">
        <f t="shared" si="1"/>
        <v>0.18200000000000002</v>
      </c>
      <c r="K25" s="16">
        <f t="shared" si="0"/>
        <v>55.339999999999996</v>
      </c>
      <c r="L25" s="16">
        <f t="shared" si="0"/>
        <v>0</v>
      </c>
      <c r="M25" s="16">
        <f t="shared" si="0"/>
        <v>0</v>
      </c>
      <c r="N25" s="16">
        <f t="shared" si="0"/>
        <v>0.18200000000000002</v>
      </c>
      <c r="O25" s="16">
        <f t="shared" si="3"/>
        <v>55.339999999999996</v>
      </c>
      <c r="P25" s="17">
        <f t="shared" si="4"/>
        <v>0.18200000000000002</v>
      </c>
    </row>
    <row r="26" spans="1:16" ht="12" customHeight="1">
      <c r="A26" s="72">
        <v>739</v>
      </c>
      <c r="B26" s="81">
        <v>12.227</v>
      </c>
      <c r="C26" s="14" t="s">
        <v>3</v>
      </c>
      <c r="D26" s="14" t="s">
        <v>3</v>
      </c>
      <c r="E26" s="81">
        <v>3.4000000000000002E-2</v>
      </c>
      <c r="F26" s="14">
        <v>5</v>
      </c>
      <c r="G26" s="14">
        <f t="shared" si="2"/>
        <v>116.47500000000001</v>
      </c>
      <c r="H26" s="14">
        <v>0</v>
      </c>
      <c r="I26" s="14">
        <v>0</v>
      </c>
      <c r="J26" s="78">
        <f t="shared" si="1"/>
        <v>0.40300000000000002</v>
      </c>
      <c r="K26" s="16">
        <f t="shared" ref="K26:N47" si="5">G26</f>
        <v>116.47500000000001</v>
      </c>
      <c r="L26" s="16">
        <f t="shared" si="5"/>
        <v>0</v>
      </c>
      <c r="M26" s="16">
        <f t="shared" si="5"/>
        <v>0</v>
      </c>
      <c r="N26" s="16">
        <f t="shared" si="5"/>
        <v>0.40300000000000002</v>
      </c>
      <c r="O26" s="16">
        <f t="shared" si="3"/>
        <v>171.815</v>
      </c>
      <c r="P26" s="17">
        <f t="shared" si="4"/>
        <v>0.58500000000000008</v>
      </c>
    </row>
    <row r="27" spans="1:16" ht="12" customHeight="1">
      <c r="A27" s="72" t="s">
        <v>20</v>
      </c>
      <c r="B27" s="81">
        <v>13.314</v>
      </c>
      <c r="C27" s="14" t="s">
        <v>3</v>
      </c>
      <c r="D27" s="14" t="s">
        <v>3</v>
      </c>
      <c r="E27" s="81">
        <v>4.3999999999999997E-2</v>
      </c>
      <c r="F27" s="14">
        <v>5</v>
      </c>
      <c r="G27" s="14">
        <f t="shared" si="2"/>
        <v>127.705</v>
      </c>
      <c r="H27" s="14">
        <v>0</v>
      </c>
      <c r="I27" s="14">
        <v>0</v>
      </c>
      <c r="J27" s="78">
        <f t="shared" si="1"/>
        <v>0.50700000000000001</v>
      </c>
      <c r="K27" s="16">
        <f t="shared" si="5"/>
        <v>127.705</v>
      </c>
      <c r="L27" s="16">
        <f t="shared" si="5"/>
        <v>0</v>
      </c>
      <c r="M27" s="16">
        <f t="shared" si="5"/>
        <v>0</v>
      </c>
      <c r="N27" s="16">
        <f t="shared" si="5"/>
        <v>0.50700000000000001</v>
      </c>
      <c r="O27" s="16">
        <f t="shared" si="3"/>
        <v>299.52</v>
      </c>
      <c r="P27" s="17">
        <f t="shared" si="4"/>
        <v>1.0920000000000001</v>
      </c>
    </row>
    <row r="28" spans="1:16" ht="12" customHeight="1">
      <c r="A28" s="72">
        <v>740</v>
      </c>
      <c r="B28" s="81">
        <v>13.327</v>
      </c>
      <c r="C28" s="14" t="s">
        <v>3</v>
      </c>
      <c r="D28" s="14" t="s">
        <v>3</v>
      </c>
      <c r="E28" s="81">
        <v>0.05</v>
      </c>
      <c r="F28" s="14">
        <v>5</v>
      </c>
      <c r="G28" s="14">
        <f t="shared" si="2"/>
        <v>133.20499999999998</v>
      </c>
      <c r="H28" s="14">
        <v>0</v>
      </c>
      <c r="I28" s="14">
        <v>0</v>
      </c>
      <c r="J28" s="78">
        <f t="shared" si="1"/>
        <v>0.61099999999999999</v>
      </c>
      <c r="K28" s="16">
        <f t="shared" si="5"/>
        <v>133.20499999999998</v>
      </c>
      <c r="L28" s="16">
        <f t="shared" si="5"/>
        <v>0</v>
      </c>
      <c r="M28" s="16">
        <f t="shared" si="5"/>
        <v>0</v>
      </c>
      <c r="N28" s="16">
        <f t="shared" si="5"/>
        <v>0.61099999999999999</v>
      </c>
      <c r="O28" s="16">
        <f t="shared" si="3"/>
        <v>432.72499999999997</v>
      </c>
      <c r="P28" s="17">
        <f t="shared" si="4"/>
        <v>1.7030000000000001</v>
      </c>
    </row>
    <row r="29" spans="1:16" ht="12" customHeight="1">
      <c r="A29" s="72" t="s">
        <v>21</v>
      </c>
      <c r="B29" s="14">
        <v>12.682</v>
      </c>
      <c r="C29" s="14" t="s">
        <v>3</v>
      </c>
      <c r="D29" s="14" t="s">
        <v>3</v>
      </c>
      <c r="E29" s="14">
        <v>7.0999999999999994E-2</v>
      </c>
      <c r="F29" s="14">
        <v>5</v>
      </c>
      <c r="G29" s="14">
        <f t="shared" si="2"/>
        <v>130.04500000000002</v>
      </c>
      <c r="H29" s="14">
        <v>0</v>
      </c>
      <c r="I29" s="14">
        <v>0</v>
      </c>
      <c r="J29" s="78">
        <f t="shared" si="1"/>
        <v>0.78649999999999998</v>
      </c>
      <c r="K29" s="16">
        <f t="shared" si="5"/>
        <v>130.04500000000002</v>
      </c>
      <c r="L29" s="16">
        <f t="shared" si="5"/>
        <v>0</v>
      </c>
      <c r="M29" s="16">
        <f t="shared" si="5"/>
        <v>0</v>
      </c>
      <c r="N29" s="16">
        <f t="shared" si="5"/>
        <v>0.78649999999999998</v>
      </c>
      <c r="O29" s="16">
        <f t="shared" si="3"/>
        <v>562.77</v>
      </c>
      <c r="P29" s="17">
        <f t="shared" si="4"/>
        <v>2.4895</v>
      </c>
    </row>
    <row r="30" spans="1:16" ht="12" customHeight="1">
      <c r="A30" s="72">
        <v>741</v>
      </c>
      <c r="B30" s="14">
        <v>11.180999999999999</v>
      </c>
      <c r="C30" s="14" t="s">
        <v>3</v>
      </c>
      <c r="D30" s="14" t="s">
        <v>3</v>
      </c>
      <c r="E30" s="14">
        <v>0.11600000000000001</v>
      </c>
      <c r="F30" s="14">
        <v>5</v>
      </c>
      <c r="G30" s="14">
        <v>0</v>
      </c>
      <c r="H30" s="14">
        <v>0</v>
      </c>
      <c r="I30" s="14">
        <v>0</v>
      </c>
      <c r="J30" s="78">
        <f t="shared" si="1"/>
        <v>1.2155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1.2155</v>
      </c>
      <c r="O30" s="16">
        <f t="shared" si="3"/>
        <v>562.77</v>
      </c>
      <c r="P30" s="17">
        <f t="shared" si="4"/>
        <v>3.7050000000000001</v>
      </c>
    </row>
    <row r="31" spans="1:16" ht="12" customHeight="1">
      <c r="A31" s="72" t="s">
        <v>22</v>
      </c>
      <c r="B31" s="14">
        <v>14.010999999999999</v>
      </c>
      <c r="C31" s="14" t="s">
        <v>3</v>
      </c>
      <c r="D31" s="14" t="s">
        <v>3</v>
      </c>
      <c r="E31" s="14">
        <v>0.151</v>
      </c>
      <c r="F31" s="14">
        <v>5</v>
      </c>
      <c r="G31" s="14">
        <v>0</v>
      </c>
      <c r="H31" s="14">
        <v>0</v>
      </c>
      <c r="I31" s="14">
        <v>0</v>
      </c>
      <c r="J31" s="78">
        <f t="shared" si="1"/>
        <v>1.7355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1.7355</v>
      </c>
      <c r="O31" s="16">
        <f t="shared" si="3"/>
        <v>562.77</v>
      </c>
      <c r="P31" s="17">
        <f t="shared" si="4"/>
        <v>5.4405000000000001</v>
      </c>
    </row>
    <row r="32" spans="1:16" ht="12" customHeight="1">
      <c r="A32" s="72">
        <v>742</v>
      </c>
      <c r="B32" s="14">
        <v>9.7279999999999998</v>
      </c>
      <c r="C32" s="14" t="s">
        <v>3</v>
      </c>
      <c r="D32" s="14" t="s">
        <v>3</v>
      </c>
      <c r="E32" s="14">
        <v>0.19900000000000001</v>
      </c>
      <c r="F32" s="14">
        <v>5</v>
      </c>
      <c r="G32" s="14">
        <v>0</v>
      </c>
      <c r="H32" s="14">
        <v>0</v>
      </c>
      <c r="I32" s="14">
        <v>0</v>
      </c>
      <c r="J32" s="78">
        <f t="shared" si="1"/>
        <v>2.2749999999999999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2.2749999999999999</v>
      </c>
      <c r="O32" s="16">
        <f t="shared" si="3"/>
        <v>562.77</v>
      </c>
      <c r="P32" s="17">
        <f t="shared" si="4"/>
        <v>7.7155000000000005</v>
      </c>
    </row>
    <row r="33" spans="1:16" ht="12" customHeight="1">
      <c r="A33" s="72" t="s">
        <v>23</v>
      </c>
      <c r="B33" s="14">
        <v>6.6239999999999997</v>
      </c>
      <c r="C33" s="14" t="s">
        <v>3</v>
      </c>
      <c r="D33" s="14" t="s">
        <v>3</v>
      </c>
      <c r="E33" s="14">
        <v>0.251</v>
      </c>
      <c r="F33" s="14">
        <v>5</v>
      </c>
      <c r="G33" s="14">
        <v>0</v>
      </c>
      <c r="H33" s="14">
        <v>0</v>
      </c>
      <c r="I33" s="14">
        <v>0</v>
      </c>
      <c r="J33" s="78">
        <f t="shared" si="1"/>
        <v>2.9250000000000003</v>
      </c>
      <c r="K33" s="16">
        <f t="shared" si="5"/>
        <v>0</v>
      </c>
      <c r="L33" s="16">
        <f t="shared" si="5"/>
        <v>0</v>
      </c>
      <c r="M33" s="16">
        <f t="shared" si="5"/>
        <v>0</v>
      </c>
      <c r="N33" s="16">
        <f t="shared" si="5"/>
        <v>2.9250000000000003</v>
      </c>
      <c r="O33" s="16">
        <f>SUM(K33+L33+M33)+O32</f>
        <v>562.77</v>
      </c>
      <c r="P33" s="17">
        <f t="shared" si="4"/>
        <v>10.640500000000001</v>
      </c>
    </row>
    <row r="34" spans="1:16" ht="12" customHeight="1">
      <c r="A34" s="72">
        <v>743</v>
      </c>
      <c r="B34" s="14">
        <v>9.5660000000000007</v>
      </c>
      <c r="C34" s="14" t="s">
        <v>3</v>
      </c>
      <c r="D34" s="14" t="s">
        <v>3</v>
      </c>
      <c r="E34" s="14">
        <v>1.754</v>
      </c>
      <c r="F34" s="14">
        <v>5</v>
      </c>
      <c r="G34" s="14">
        <f>B34*F34</f>
        <v>47.830000000000005</v>
      </c>
      <c r="H34" s="14">
        <v>0</v>
      </c>
      <c r="I34" s="14">
        <v>0</v>
      </c>
      <c r="J34" s="78">
        <f t="shared" si="1"/>
        <v>13.032499999999999</v>
      </c>
      <c r="K34" s="16">
        <f t="shared" si="5"/>
        <v>47.830000000000005</v>
      </c>
      <c r="L34" s="16">
        <f t="shared" si="5"/>
        <v>0</v>
      </c>
      <c r="M34" s="16">
        <f t="shared" si="5"/>
        <v>0</v>
      </c>
      <c r="N34" s="16">
        <f t="shared" si="5"/>
        <v>13.032499999999999</v>
      </c>
      <c r="O34" s="16">
        <f t="shared" ref="O34:O53" si="6">SUM(K34+L34+M34)+O33</f>
        <v>610.6</v>
      </c>
      <c r="P34" s="17">
        <f t="shared" si="4"/>
        <v>23.673000000000002</v>
      </c>
    </row>
    <row r="35" spans="1:16" ht="12" customHeight="1">
      <c r="A35" s="72" t="s">
        <v>24</v>
      </c>
      <c r="B35" s="14">
        <v>8.4830000000000005</v>
      </c>
      <c r="C35" s="14" t="s">
        <v>3</v>
      </c>
      <c r="D35" s="14" t="s">
        <v>3</v>
      </c>
      <c r="E35" s="14">
        <v>4.194</v>
      </c>
      <c r="F35" s="14">
        <v>5</v>
      </c>
      <c r="G35" s="14">
        <f t="shared" si="2"/>
        <v>90.245000000000005</v>
      </c>
      <c r="H35" s="14">
        <v>0</v>
      </c>
      <c r="I35" s="14">
        <v>0</v>
      </c>
      <c r="J35" s="78">
        <f t="shared" si="1"/>
        <v>38.662000000000006</v>
      </c>
      <c r="K35" s="16">
        <f t="shared" si="5"/>
        <v>90.245000000000005</v>
      </c>
      <c r="L35" s="16">
        <f t="shared" si="5"/>
        <v>0</v>
      </c>
      <c r="M35" s="16">
        <f t="shared" si="5"/>
        <v>0</v>
      </c>
      <c r="N35" s="16">
        <f t="shared" si="5"/>
        <v>38.662000000000006</v>
      </c>
      <c r="O35" s="16">
        <f t="shared" si="6"/>
        <v>700.84500000000003</v>
      </c>
      <c r="P35" s="17">
        <f t="shared" si="4"/>
        <v>62.335000000000008</v>
      </c>
    </row>
    <row r="36" spans="1:16" ht="12" customHeight="1">
      <c r="A36" s="72">
        <v>744</v>
      </c>
      <c r="B36" s="14">
        <v>7.3259999999999996</v>
      </c>
      <c r="C36" s="14" t="s">
        <v>3</v>
      </c>
      <c r="D36" s="14" t="s">
        <v>3</v>
      </c>
      <c r="E36" s="14">
        <v>7.585</v>
      </c>
      <c r="F36" s="14">
        <v>5</v>
      </c>
      <c r="G36" s="14">
        <f t="shared" si="2"/>
        <v>79.045000000000002</v>
      </c>
      <c r="H36" s="14">
        <v>0</v>
      </c>
      <c r="I36" s="14">
        <v>0</v>
      </c>
      <c r="J36" s="78">
        <f t="shared" si="1"/>
        <v>76.563499999999991</v>
      </c>
      <c r="K36" s="16">
        <f t="shared" si="5"/>
        <v>79.045000000000002</v>
      </c>
      <c r="L36" s="16">
        <f t="shared" si="5"/>
        <v>0</v>
      </c>
      <c r="M36" s="16">
        <f t="shared" si="5"/>
        <v>0</v>
      </c>
      <c r="N36" s="16">
        <f t="shared" si="5"/>
        <v>76.563499999999991</v>
      </c>
      <c r="O36" s="16">
        <f t="shared" si="6"/>
        <v>779.89</v>
      </c>
      <c r="P36" s="17">
        <f t="shared" si="4"/>
        <v>138.89850000000001</v>
      </c>
    </row>
    <row r="37" spans="1:16" ht="12" customHeight="1">
      <c r="A37" s="72" t="s">
        <v>25</v>
      </c>
      <c r="B37" s="14">
        <v>5.9560000000000004</v>
      </c>
      <c r="C37" s="14" t="s">
        <v>3</v>
      </c>
      <c r="D37" s="14" t="s">
        <v>3</v>
      </c>
      <c r="E37" s="14">
        <v>11.839</v>
      </c>
      <c r="F37" s="14">
        <v>5</v>
      </c>
      <c r="G37" s="14">
        <f t="shared" si="2"/>
        <v>66.41</v>
      </c>
      <c r="H37" s="14">
        <v>0</v>
      </c>
      <c r="I37" s="14">
        <v>0</v>
      </c>
      <c r="J37" s="78">
        <f t="shared" si="1"/>
        <v>126.25600000000001</v>
      </c>
      <c r="K37" s="16">
        <f t="shared" si="5"/>
        <v>66.41</v>
      </c>
      <c r="L37" s="16">
        <f t="shared" si="5"/>
        <v>0</v>
      </c>
      <c r="M37" s="16">
        <f t="shared" si="5"/>
        <v>0</v>
      </c>
      <c r="N37" s="16">
        <f t="shared" si="5"/>
        <v>126.25600000000001</v>
      </c>
      <c r="O37" s="16">
        <f t="shared" si="6"/>
        <v>846.3</v>
      </c>
      <c r="P37" s="17">
        <f t="shared" si="4"/>
        <v>265.15450000000004</v>
      </c>
    </row>
    <row r="38" spans="1:16" ht="12" customHeight="1">
      <c r="A38" s="72">
        <v>745</v>
      </c>
      <c r="B38" s="14">
        <v>4.9210000000000003</v>
      </c>
      <c r="C38" s="14" t="s">
        <v>3</v>
      </c>
      <c r="D38" s="14" t="s">
        <v>3</v>
      </c>
      <c r="E38" s="14">
        <v>16.882999999999999</v>
      </c>
      <c r="F38" s="14">
        <v>5</v>
      </c>
      <c r="G38" s="14">
        <f t="shared" si="2"/>
        <v>54.385000000000005</v>
      </c>
      <c r="H38" s="14">
        <v>0</v>
      </c>
      <c r="I38" s="14">
        <v>0</v>
      </c>
      <c r="J38" s="78">
        <f t="shared" si="1"/>
        <v>186.69300000000001</v>
      </c>
      <c r="K38" s="16">
        <f t="shared" si="5"/>
        <v>54.385000000000005</v>
      </c>
      <c r="L38" s="16">
        <f t="shared" si="5"/>
        <v>0</v>
      </c>
      <c r="M38" s="16">
        <f t="shared" si="5"/>
        <v>0</v>
      </c>
      <c r="N38" s="16">
        <f t="shared" si="5"/>
        <v>186.69300000000001</v>
      </c>
      <c r="O38" s="16">
        <f t="shared" si="6"/>
        <v>900.68499999999995</v>
      </c>
      <c r="P38" s="17">
        <f t="shared" si="4"/>
        <v>451.84750000000008</v>
      </c>
    </row>
    <row r="39" spans="1:16" ht="12" customHeight="1">
      <c r="A39" s="72" t="s">
        <v>26</v>
      </c>
      <c r="B39" s="14">
        <v>3.7480000000000002</v>
      </c>
      <c r="C39" s="14" t="s">
        <v>3</v>
      </c>
      <c r="D39" s="14" t="s">
        <v>3</v>
      </c>
      <c r="E39" s="14">
        <v>22.524999999999999</v>
      </c>
      <c r="F39" s="14">
        <v>5</v>
      </c>
      <c r="G39" s="14">
        <f t="shared" si="2"/>
        <v>43.344999999999999</v>
      </c>
      <c r="H39" s="14">
        <v>0</v>
      </c>
      <c r="I39" s="14">
        <v>0</v>
      </c>
      <c r="J39" s="78">
        <f t="shared" si="1"/>
        <v>256.15200000000004</v>
      </c>
      <c r="K39" s="16">
        <f t="shared" si="5"/>
        <v>43.344999999999999</v>
      </c>
      <c r="L39" s="16">
        <f t="shared" si="5"/>
        <v>0</v>
      </c>
      <c r="M39" s="16">
        <f t="shared" si="5"/>
        <v>0</v>
      </c>
      <c r="N39" s="16">
        <f t="shared" si="5"/>
        <v>256.15200000000004</v>
      </c>
      <c r="O39" s="16">
        <f t="shared" si="6"/>
        <v>944.03</v>
      </c>
      <c r="P39" s="17">
        <f t="shared" si="4"/>
        <v>707.99950000000013</v>
      </c>
    </row>
    <row r="40" spans="1:16" ht="12" customHeight="1">
      <c r="A40" s="72">
        <v>746</v>
      </c>
      <c r="B40" s="14">
        <v>2.8050000000000002</v>
      </c>
      <c r="C40" s="14" t="s">
        <v>3</v>
      </c>
      <c r="D40" s="14" t="s">
        <v>3</v>
      </c>
      <c r="E40" s="14">
        <v>28.353000000000002</v>
      </c>
      <c r="F40" s="14">
        <v>5</v>
      </c>
      <c r="G40" s="14">
        <f t="shared" si="2"/>
        <v>32.765000000000001</v>
      </c>
      <c r="H40" s="14">
        <v>0</v>
      </c>
      <c r="I40" s="14">
        <v>0</v>
      </c>
      <c r="J40" s="78">
        <f t="shared" si="1"/>
        <v>330.70699999999999</v>
      </c>
      <c r="K40" s="16">
        <f t="shared" si="5"/>
        <v>32.765000000000001</v>
      </c>
      <c r="L40" s="16">
        <f t="shared" si="5"/>
        <v>0</v>
      </c>
      <c r="M40" s="16">
        <f t="shared" si="5"/>
        <v>0</v>
      </c>
      <c r="N40" s="16">
        <f t="shared" si="5"/>
        <v>330.70699999999999</v>
      </c>
      <c r="O40" s="16">
        <f t="shared" si="6"/>
        <v>976.79499999999996</v>
      </c>
      <c r="P40" s="17">
        <f t="shared" si="4"/>
        <v>1038.7065000000002</v>
      </c>
    </row>
    <row r="41" spans="1:16" ht="12" customHeight="1">
      <c r="A41" s="72" t="s">
        <v>27</v>
      </c>
      <c r="B41" s="14">
        <v>2.1269999999999998</v>
      </c>
      <c r="C41" s="14" t="s">
        <v>3</v>
      </c>
      <c r="D41" s="14" t="s">
        <v>3</v>
      </c>
      <c r="E41" s="14">
        <v>34.588999999999999</v>
      </c>
      <c r="F41" s="14">
        <v>5</v>
      </c>
      <c r="G41" s="14">
        <f t="shared" si="2"/>
        <v>24.660000000000004</v>
      </c>
      <c r="H41" s="14">
        <v>0</v>
      </c>
      <c r="I41" s="14">
        <v>0</v>
      </c>
      <c r="J41" s="78">
        <f t="shared" si="1"/>
        <v>409.12299999999999</v>
      </c>
      <c r="K41" s="16">
        <f t="shared" si="5"/>
        <v>24.660000000000004</v>
      </c>
      <c r="L41" s="16">
        <f t="shared" si="5"/>
        <v>0</v>
      </c>
      <c r="M41" s="16">
        <f t="shared" si="5"/>
        <v>0</v>
      </c>
      <c r="N41" s="16">
        <f t="shared" si="5"/>
        <v>409.12299999999999</v>
      </c>
      <c r="O41" s="16">
        <f t="shared" si="6"/>
        <v>1001.4549999999999</v>
      </c>
      <c r="P41" s="17">
        <f t="shared" si="4"/>
        <v>1447.8295000000003</v>
      </c>
    </row>
    <row r="42" spans="1:16" ht="12" customHeight="1">
      <c r="A42" s="72">
        <v>747</v>
      </c>
      <c r="B42" s="14">
        <v>1.387</v>
      </c>
      <c r="C42" s="14" t="s">
        <v>3</v>
      </c>
      <c r="D42" s="14" t="s">
        <v>3</v>
      </c>
      <c r="E42" s="14">
        <v>41.517000000000003</v>
      </c>
      <c r="F42" s="14">
        <v>5</v>
      </c>
      <c r="G42" s="14">
        <f t="shared" si="2"/>
        <v>17.57</v>
      </c>
      <c r="H42" s="14">
        <v>0</v>
      </c>
      <c r="I42" s="14">
        <v>0</v>
      </c>
      <c r="J42" s="78">
        <f t="shared" si="1"/>
        <v>494.68899999999996</v>
      </c>
      <c r="K42" s="16">
        <f t="shared" si="5"/>
        <v>17.57</v>
      </c>
      <c r="L42" s="16">
        <f t="shared" si="5"/>
        <v>0</v>
      </c>
      <c r="M42" s="16">
        <f t="shared" si="5"/>
        <v>0</v>
      </c>
      <c r="N42" s="16">
        <f t="shared" si="5"/>
        <v>494.68899999999996</v>
      </c>
      <c r="O42" s="16">
        <f t="shared" si="6"/>
        <v>1019.025</v>
      </c>
      <c r="P42" s="17">
        <f t="shared" si="4"/>
        <v>1942.5185000000001</v>
      </c>
    </row>
    <row r="43" spans="1:16" ht="12" customHeight="1">
      <c r="A43" s="72" t="s">
        <v>28</v>
      </c>
      <c r="B43" s="14">
        <v>0.67500000000000004</v>
      </c>
      <c r="C43" s="14" t="s">
        <v>3</v>
      </c>
      <c r="D43" s="14" t="s">
        <v>3</v>
      </c>
      <c r="E43" s="14">
        <v>49.04</v>
      </c>
      <c r="F43" s="14">
        <v>5</v>
      </c>
      <c r="G43" s="14">
        <f t="shared" si="2"/>
        <v>10.310000000000002</v>
      </c>
      <c r="H43" s="14">
        <v>0</v>
      </c>
      <c r="I43" s="14">
        <v>0</v>
      </c>
      <c r="J43" s="78">
        <f t="shared" si="1"/>
        <v>588.62050000000011</v>
      </c>
      <c r="K43" s="16">
        <f t="shared" si="5"/>
        <v>10.310000000000002</v>
      </c>
      <c r="L43" s="16">
        <f t="shared" si="5"/>
        <v>0</v>
      </c>
      <c r="M43" s="16">
        <f t="shared" si="5"/>
        <v>0</v>
      </c>
      <c r="N43" s="16">
        <f t="shared" si="5"/>
        <v>588.62050000000011</v>
      </c>
      <c r="O43" s="16">
        <f t="shared" si="6"/>
        <v>1029.335</v>
      </c>
      <c r="P43" s="17">
        <f t="shared" si="4"/>
        <v>2531.1390000000001</v>
      </c>
    </row>
    <row r="44" spans="1:16" ht="12" customHeight="1">
      <c r="A44" s="72">
        <v>748</v>
      </c>
      <c r="B44" s="14">
        <v>0.14799999999999999</v>
      </c>
      <c r="C44" s="14" t="s">
        <v>3</v>
      </c>
      <c r="D44" s="14" t="s">
        <v>3</v>
      </c>
      <c r="E44" s="14">
        <v>57.231999999999999</v>
      </c>
      <c r="F44" s="14">
        <v>5</v>
      </c>
      <c r="G44" s="14">
        <f t="shared" si="2"/>
        <v>4.1150000000000002</v>
      </c>
      <c r="H44" s="14">
        <v>0</v>
      </c>
      <c r="I44" s="14">
        <v>0</v>
      </c>
      <c r="J44" s="78">
        <f t="shared" si="1"/>
        <v>690.76799999999992</v>
      </c>
      <c r="K44" s="16">
        <f t="shared" si="5"/>
        <v>4.1150000000000002</v>
      </c>
      <c r="L44" s="16">
        <f t="shared" si="5"/>
        <v>0</v>
      </c>
      <c r="M44" s="16">
        <f t="shared" si="5"/>
        <v>0</v>
      </c>
      <c r="N44" s="16">
        <f t="shared" si="5"/>
        <v>690.76799999999992</v>
      </c>
      <c r="O44" s="16">
        <f t="shared" si="6"/>
        <v>1033.45</v>
      </c>
      <c r="P44" s="17">
        <f t="shared" si="4"/>
        <v>3221.9070000000002</v>
      </c>
    </row>
    <row r="45" spans="1:16" ht="12" customHeight="1">
      <c r="A45" s="72" t="s">
        <v>29</v>
      </c>
      <c r="B45" s="143" t="s">
        <v>97</v>
      </c>
      <c r="C45" s="146"/>
      <c r="D45" s="146"/>
      <c r="E45" s="146"/>
      <c r="F45" s="83">
        <v>5</v>
      </c>
      <c r="G45" s="83">
        <f>SUM(B44+0)*F45</f>
        <v>0.74</v>
      </c>
      <c r="H45" s="83">
        <v>0</v>
      </c>
      <c r="I45" s="83">
        <v>0</v>
      </c>
      <c r="J45" s="16">
        <f t="shared" si="1"/>
        <v>372.00799999999998</v>
      </c>
      <c r="K45" s="16">
        <f t="shared" si="5"/>
        <v>0.74</v>
      </c>
      <c r="L45" s="16">
        <f t="shared" si="5"/>
        <v>0</v>
      </c>
      <c r="M45" s="16">
        <f t="shared" si="5"/>
        <v>0</v>
      </c>
      <c r="N45" s="16">
        <f t="shared" si="5"/>
        <v>372.00799999999998</v>
      </c>
      <c r="O45" s="16">
        <f t="shared" si="6"/>
        <v>1034.19</v>
      </c>
      <c r="P45" s="17">
        <f t="shared" si="4"/>
        <v>3593.915</v>
      </c>
    </row>
    <row r="46" spans="1:16" ht="12" customHeight="1">
      <c r="A46" s="72">
        <v>749</v>
      </c>
      <c r="B46" s="144"/>
      <c r="C46" s="147"/>
      <c r="D46" s="147"/>
      <c r="E46" s="147"/>
      <c r="F46" s="83">
        <v>5</v>
      </c>
      <c r="G46" s="83">
        <f>SUM(0)*F46</f>
        <v>0</v>
      </c>
      <c r="H46" s="83">
        <v>0</v>
      </c>
      <c r="I46" s="83">
        <v>0</v>
      </c>
      <c r="J46" s="78">
        <f t="shared" si="1"/>
        <v>0</v>
      </c>
      <c r="K46" s="16">
        <f t="shared" si="5"/>
        <v>0</v>
      </c>
      <c r="L46" s="16">
        <f t="shared" si="5"/>
        <v>0</v>
      </c>
      <c r="M46" s="16">
        <f t="shared" si="5"/>
        <v>0</v>
      </c>
      <c r="N46" s="16">
        <f t="shared" si="5"/>
        <v>0</v>
      </c>
      <c r="O46" s="16">
        <f t="shared" si="6"/>
        <v>1034.19</v>
      </c>
      <c r="P46" s="17">
        <f t="shared" si="4"/>
        <v>3593.915</v>
      </c>
    </row>
    <row r="47" spans="1:16" ht="12" customHeight="1" thickBot="1">
      <c r="A47" s="79" t="s">
        <v>30</v>
      </c>
      <c r="B47" s="145"/>
      <c r="C47" s="148"/>
      <c r="D47" s="148"/>
      <c r="E47" s="148"/>
      <c r="F47" s="18">
        <v>5</v>
      </c>
      <c r="G47" s="18">
        <f t="shared" si="2"/>
        <v>0</v>
      </c>
      <c r="H47" s="18">
        <v>0</v>
      </c>
      <c r="I47" s="18">
        <v>0</v>
      </c>
      <c r="J47" s="80">
        <f t="shared" si="1"/>
        <v>0</v>
      </c>
      <c r="K47" s="19">
        <f t="shared" si="5"/>
        <v>0</v>
      </c>
      <c r="L47" s="19">
        <f t="shared" si="5"/>
        <v>0</v>
      </c>
      <c r="M47" s="19">
        <f t="shared" si="5"/>
        <v>0</v>
      </c>
      <c r="N47" s="19">
        <f t="shared" si="5"/>
        <v>0</v>
      </c>
      <c r="O47" s="19">
        <f t="shared" si="6"/>
        <v>1034.19</v>
      </c>
      <c r="P47" s="20">
        <f t="shared" si="4"/>
        <v>3593.915</v>
      </c>
    </row>
    <row r="48" spans="1:16" ht="12" customHeight="1">
      <c r="A48" s="97">
        <v>750</v>
      </c>
      <c r="B48" s="136" t="s">
        <v>48</v>
      </c>
      <c r="C48" s="147"/>
      <c r="D48" s="147"/>
      <c r="E48" s="147"/>
      <c r="F48" s="15">
        <v>5</v>
      </c>
      <c r="G48" s="15">
        <v>0</v>
      </c>
      <c r="H48" s="15">
        <v>0</v>
      </c>
      <c r="I48" s="15">
        <v>0</v>
      </c>
      <c r="J48" s="98">
        <f t="shared" si="1"/>
        <v>0</v>
      </c>
      <c r="K48" s="21">
        <f t="shared" ref="K48:N63" si="7">G48</f>
        <v>0</v>
      </c>
      <c r="L48" s="21">
        <f t="shared" si="7"/>
        <v>0</v>
      </c>
      <c r="M48" s="21">
        <f t="shared" si="7"/>
        <v>0</v>
      </c>
      <c r="N48" s="21">
        <f t="shared" si="7"/>
        <v>0</v>
      </c>
      <c r="O48" s="21">
        <f t="shared" si="6"/>
        <v>1034.19</v>
      </c>
      <c r="P48" s="22">
        <f t="shared" si="4"/>
        <v>3593.915</v>
      </c>
    </row>
    <row r="49" spans="1:16" ht="12" customHeight="1">
      <c r="A49" s="72" t="s">
        <v>31</v>
      </c>
      <c r="B49" s="136"/>
      <c r="C49" s="147"/>
      <c r="D49" s="147"/>
      <c r="E49" s="147"/>
      <c r="F49" s="14">
        <v>5</v>
      </c>
      <c r="G49" s="83">
        <v>0</v>
      </c>
      <c r="H49" s="14">
        <v>0</v>
      </c>
      <c r="I49" s="14">
        <v>0</v>
      </c>
      <c r="J49" s="78">
        <f t="shared" si="1"/>
        <v>0</v>
      </c>
      <c r="K49" s="16">
        <f t="shared" si="7"/>
        <v>0</v>
      </c>
      <c r="L49" s="16">
        <f t="shared" si="7"/>
        <v>0</v>
      </c>
      <c r="M49" s="16">
        <f t="shared" si="7"/>
        <v>0</v>
      </c>
      <c r="N49" s="16">
        <f t="shared" si="7"/>
        <v>0</v>
      </c>
      <c r="O49" s="16">
        <f t="shared" si="6"/>
        <v>1034.19</v>
      </c>
      <c r="P49" s="17">
        <f t="shared" si="4"/>
        <v>3593.915</v>
      </c>
    </row>
    <row r="50" spans="1:16" ht="12" customHeight="1">
      <c r="A50" s="72">
        <v>751</v>
      </c>
      <c r="B50" s="136"/>
      <c r="C50" s="147"/>
      <c r="D50" s="147"/>
      <c r="E50" s="147"/>
      <c r="F50" s="14">
        <v>5</v>
      </c>
      <c r="G50" s="14">
        <f t="shared" si="2"/>
        <v>0</v>
      </c>
      <c r="H50" s="14">
        <v>0</v>
      </c>
      <c r="I50" s="14">
        <v>0</v>
      </c>
      <c r="J50" s="78">
        <f t="shared" si="1"/>
        <v>0</v>
      </c>
      <c r="K50" s="16">
        <f t="shared" si="7"/>
        <v>0</v>
      </c>
      <c r="L50" s="16">
        <f t="shared" si="7"/>
        <v>0</v>
      </c>
      <c r="M50" s="16">
        <f t="shared" si="7"/>
        <v>0</v>
      </c>
      <c r="N50" s="16">
        <f t="shared" si="7"/>
        <v>0</v>
      </c>
      <c r="O50" s="16">
        <f t="shared" si="6"/>
        <v>1034.19</v>
      </c>
      <c r="P50" s="17">
        <f t="shared" si="4"/>
        <v>3593.915</v>
      </c>
    </row>
    <row r="51" spans="1:16" ht="12" customHeight="1">
      <c r="A51" s="72" t="s">
        <v>32</v>
      </c>
      <c r="B51" s="136"/>
      <c r="C51" s="147"/>
      <c r="D51" s="147"/>
      <c r="E51" s="147"/>
      <c r="F51" s="14">
        <v>5</v>
      </c>
      <c r="G51" s="14">
        <f t="shared" si="2"/>
        <v>0</v>
      </c>
      <c r="H51" s="14">
        <v>0</v>
      </c>
      <c r="I51" s="14">
        <v>0</v>
      </c>
      <c r="J51" s="78">
        <f t="shared" si="1"/>
        <v>0</v>
      </c>
      <c r="K51" s="16">
        <f t="shared" si="7"/>
        <v>0</v>
      </c>
      <c r="L51" s="16">
        <f t="shared" si="7"/>
        <v>0</v>
      </c>
      <c r="M51" s="16">
        <f t="shared" si="7"/>
        <v>0</v>
      </c>
      <c r="N51" s="16">
        <f t="shared" si="7"/>
        <v>0</v>
      </c>
      <c r="O51" s="16">
        <f t="shared" si="6"/>
        <v>1034.19</v>
      </c>
      <c r="P51" s="17">
        <f t="shared" si="4"/>
        <v>3593.915</v>
      </c>
    </row>
    <row r="52" spans="1:16" ht="12" customHeight="1">
      <c r="A52" s="72">
        <v>752</v>
      </c>
      <c r="B52" s="136"/>
      <c r="C52" s="147"/>
      <c r="D52" s="147"/>
      <c r="E52" s="147"/>
      <c r="F52" s="14">
        <v>5</v>
      </c>
      <c r="G52" s="14">
        <f t="shared" si="2"/>
        <v>0</v>
      </c>
      <c r="H52" s="14">
        <v>0</v>
      </c>
      <c r="I52" s="14">
        <v>0</v>
      </c>
      <c r="J52" s="78">
        <f t="shared" si="1"/>
        <v>0</v>
      </c>
      <c r="K52" s="16">
        <f t="shared" si="7"/>
        <v>0</v>
      </c>
      <c r="L52" s="16">
        <f t="shared" si="7"/>
        <v>0</v>
      </c>
      <c r="M52" s="16">
        <f t="shared" si="7"/>
        <v>0</v>
      </c>
      <c r="N52" s="16">
        <f t="shared" si="7"/>
        <v>0</v>
      </c>
      <c r="O52" s="16">
        <f t="shared" si="6"/>
        <v>1034.19</v>
      </c>
      <c r="P52" s="17">
        <f t="shared" si="4"/>
        <v>3593.915</v>
      </c>
    </row>
    <row r="53" spans="1:16" ht="12" customHeight="1">
      <c r="A53" s="72" t="s">
        <v>33</v>
      </c>
      <c r="B53" s="136"/>
      <c r="C53" s="147"/>
      <c r="D53" s="147"/>
      <c r="E53" s="147"/>
      <c r="F53" s="14">
        <v>5</v>
      </c>
      <c r="G53" s="14">
        <f t="shared" si="2"/>
        <v>0</v>
      </c>
      <c r="H53" s="14">
        <v>0</v>
      </c>
      <c r="I53" s="14">
        <v>0</v>
      </c>
      <c r="J53" s="78">
        <f t="shared" si="1"/>
        <v>0</v>
      </c>
      <c r="K53" s="16">
        <f t="shared" si="7"/>
        <v>0</v>
      </c>
      <c r="L53" s="16">
        <f t="shared" si="7"/>
        <v>0</v>
      </c>
      <c r="M53" s="16">
        <f t="shared" si="7"/>
        <v>0</v>
      </c>
      <c r="N53" s="16">
        <f t="shared" si="7"/>
        <v>0</v>
      </c>
      <c r="O53" s="16">
        <f t="shared" si="6"/>
        <v>1034.19</v>
      </c>
      <c r="P53" s="17">
        <f t="shared" si="4"/>
        <v>3593.915</v>
      </c>
    </row>
    <row r="54" spans="1:16" ht="12" customHeight="1">
      <c r="A54" s="72">
        <v>753</v>
      </c>
      <c r="B54" s="136"/>
      <c r="C54" s="147"/>
      <c r="D54" s="147"/>
      <c r="E54" s="147"/>
      <c r="F54" s="14">
        <v>5</v>
      </c>
      <c r="G54" s="14">
        <f t="shared" ref="G54:G71" si="8">SUM(B53+B54)*F54</f>
        <v>0</v>
      </c>
      <c r="H54" s="14">
        <v>0</v>
      </c>
      <c r="I54" s="14">
        <v>0</v>
      </c>
      <c r="J54" s="78">
        <f t="shared" si="1"/>
        <v>0</v>
      </c>
      <c r="K54" s="16">
        <f t="shared" si="7"/>
        <v>0</v>
      </c>
      <c r="L54" s="16">
        <f t="shared" si="7"/>
        <v>0</v>
      </c>
      <c r="M54" s="16">
        <f t="shared" si="7"/>
        <v>0</v>
      </c>
      <c r="N54" s="16">
        <f t="shared" si="7"/>
        <v>0</v>
      </c>
      <c r="O54" s="16">
        <f t="shared" ref="O54:O71" si="9">SUM(K54+L54+M54)+O53</f>
        <v>1034.19</v>
      </c>
      <c r="P54" s="17">
        <f t="shared" ref="P54:P71" si="10">N54+P53</f>
        <v>3593.915</v>
      </c>
    </row>
    <row r="55" spans="1:16" ht="12.75" customHeight="1">
      <c r="A55" s="72" t="s">
        <v>34</v>
      </c>
      <c r="B55" s="136"/>
      <c r="C55" s="147"/>
      <c r="D55" s="147"/>
      <c r="E55" s="147"/>
      <c r="F55" s="14">
        <v>5</v>
      </c>
      <c r="G55" s="14">
        <f t="shared" si="8"/>
        <v>0</v>
      </c>
      <c r="H55" s="14">
        <v>0</v>
      </c>
      <c r="I55" s="14">
        <v>0</v>
      </c>
      <c r="J55" s="78">
        <f t="shared" si="1"/>
        <v>0</v>
      </c>
      <c r="K55" s="16">
        <f t="shared" si="7"/>
        <v>0</v>
      </c>
      <c r="L55" s="16">
        <f t="shared" si="7"/>
        <v>0</v>
      </c>
      <c r="M55" s="16">
        <f t="shared" si="7"/>
        <v>0</v>
      </c>
      <c r="N55" s="16">
        <f t="shared" si="7"/>
        <v>0</v>
      </c>
      <c r="O55" s="16">
        <f t="shared" si="9"/>
        <v>1034.19</v>
      </c>
      <c r="P55" s="17">
        <f t="shared" si="10"/>
        <v>3593.915</v>
      </c>
    </row>
    <row r="56" spans="1:16" ht="12.75" customHeight="1">
      <c r="A56" s="72">
        <v>754</v>
      </c>
      <c r="B56" s="136"/>
      <c r="C56" s="147"/>
      <c r="D56" s="147"/>
      <c r="E56" s="147"/>
      <c r="F56" s="14">
        <v>5</v>
      </c>
      <c r="G56" s="14">
        <f t="shared" si="8"/>
        <v>0</v>
      </c>
      <c r="H56" s="14">
        <v>0</v>
      </c>
      <c r="I56" s="14">
        <v>0</v>
      </c>
      <c r="J56" s="78">
        <f t="shared" si="1"/>
        <v>0</v>
      </c>
      <c r="K56" s="16">
        <f t="shared" si="7"/>
        <v>0</v>
      </c>
      <c r="L56" s="16">
        <f t="shared" si="7"/>
        <v>0</v>
      </c>
      <c r="M56" s="16">
        <f t="shared" si="7"/>
        <v>0</v>
      </c>
      <c r="N56" s="16">
        <f t="shared" si="7"/>
        <v>0</v>
      </c>
      <c r="O56" s="16">
        <f t="shared" si="9"/>
        <v>1034.19</v>
      </c>
      <c r="P56" s="17">
        <f t="shared" si="10"/>
        <v>3593.915</v>
      </c>
    </row>
    <row r="57" spans="1:16" ht="12.75" customHeight="1">
      <c r="A57" s="72" t="s">
        <v>35</v>
      </c>
      <c r="B57" s="136"/>
      <c r="C57" s="147"/>
      <c r="D57" s="147"/>
      <c r="E57" s="147"/>
      <c r="F57" s="14">
        <v>5</v>
      </c>
      <c r="G57" s="14">
        <f t="shared" si="8"/>
        <v>0</v>
      </c>
      <c r="H57" s="14">
        <v>0</v>
      </c>
      <c r="I57" s="14">
        <v>0</v>
      </c>
      <c r="J57" s="78">
        <f t="shared" si="1"/>
        <v>0</v>
      </c>
      <c r="K57" s="16">
        <f t="shared" si="7"/>
        <v>0</v>
      </c>
      <c r="L57" s="16">
        <f t="shared" si="7"/>
        <v>0</v>
      </c>
      <c r="M57" s="16">
        <f t="shared" si="7"/>
        <v>0</v>
      </c>
      <c r="N57" s="16">
        <f t="shared" si="7"/>
        <v>0</v>
      </c>
      <c r="O57" s="16">
        <f t="shared" si="9"/>
        <v>1034.19</v>
      </c>
      <c r="P57" s="17">
        <f t="shared" si="10"/>
        <v>3593.915</v>
      </c>
    </row>
    <row r="58" spans="1:16" ht="12.75" customHeight="1">
      <c r="A58" s="72">
        <v>755</v>
      </c>
      <c r="B58" s="137"/>
      <c r="C58" s="149"/>
      <c r="D58" s="149"/>
      <c r="E58" s="149"/>
      <c r="F58" s="14">
        <v>5</v>
      </c>
      <c r="G58" s="14">
        <f t="shared" si="8"/>
        <v>0</v>
      </c>
      <c r="H58" s="14">
        <v>0</v>
      </c>
      <c r="I58" s="14">
        <v>0</v>
      </c>
      <c r="J58" s="78">
        <f t="shared" si="1"/>
        <v>0</v>
      </c>
      <c r="K58" s="16">
        <f t="shared" si="7"/>
        <v>0</v>
      </c>
      <c r="L58" s="16">
        <f t="shared" si="7"/>
        <v>0</v>
      </c>
      <c r="M58" s="16">
        <f t="shared" si="7"/>
        <v>0</v>
      </c>
      <c r="N58" s="16">
        <f t="shared" si="7"/>
        <v>0</v>
      </c>
      <c r="O58" s="16">
        <f t="shared" si="9"/>
        <v>1034.19</v>
      </c>
      <c r="P58" s="17">
        <f t="shared" si="10"/>
        <v>3593.915</v>
      </c>
    </row>
    <row r="59" spans="1:16">
      <c r="A59" s="72" t="s">
        <v>36</v>
      </c>
      <c r="B59" s="14">
        <v>0</v>
      </c>
      <c r="C59" s="14" t="s">
        <v>3</v>
      </c>
      <c r="D59" s="14" t="s">
        <v>3</v>
      </c>
      <c r="E59" s="16">
        <v>90.448999999999998</v>
      </c>
      <c r="F59" s="14">
        <v>5</v>
      </c>
      <c r="G59" s="14">
        <f t="shared" si="8"/>
        <v>0</v>
      </c>
      <c r="H59" s="14">
        <v>0</v>
      </c>
      <c r="I59" s="14">
        <v>0</v>
      </c>
      <c r="J59" s="78">
        <f t="shared" si="1"/>
        <v>587.91849999999999</v>
      </c>
      <c r="K59" s="16">
        <f t="shared" si="7"/>
        <v>0</v>
      </c>
      <c r="L59" s="16">
        <f t="shared" si="7"/>
        <v>0</v>
      </c>
      <c r="M59" s="16">
        <f t="shared" si="7"/>
        <v>0</v>
      </c>
      <c r="N59" s="16">
        <f t="shared" si="7"/>
        <v>587.91849999999999</v>
      </c>
      <c r="O59" s="16">
        <f t="shared" si="9"/>
        <v>1034.19</v>
      </c>
      <c r="P59" s="17">
        <f t="shared" si="10"/>
        <v>4181.8334999999997</v>
      </c>
    </row>
    <row r="60" spans="1:16">
      <c r="A60" s="72">
        <v>756</v>
      </c>
      <c r="B60" s="14">
        <v>0</v>
      </c>
      <c r="C60" s="14" t="s">
        <v>3</v>
      </c>
      <c r="D60" s="14" t="s">
        <v>3</v>
      </c>
      <c r="E60" s="16">
        <v>93.295000000000002</v>
      </c>
      <c r="F60" s="14">
        <v>5</v>
      </c>
      <c r="G60" s="14">
        <f t="shared" si="8"/>
        <v>0</v>
      </c>
      <c r="H60" s="14">
        <v>0</v>
      </c>
      <c r="I60" s="14">
        <v>0</v>
      </c>
      <c r="J60" s="78">
        <f t="shared" si="1"/>
        <v>1194.336</v>
      </c>
      <c r="K60" s="16">
        <f t="shared" si="7"/>
        <v>0</v>
      </c>
      <c r="L60" s="16">
        <f t="shared" si="7"/>
        <v>0</v>
      </c>
      <c r="M60" s="16">
        <f t="shared" si="7"/>
        <v>0</v>
      </c>
      <c r="N60" s="16">
        <f t="shared" si="7"/>
        <v>1194.336</v>
      </c>
      <c r="O60" s="16">
        <f t="shared" si="9"/>
        <v>1034.19</v>
      </c>
      <c r="P60" s="17">
        <f t="shared" si="10"/>
        <v>5376.1695</v>
      </c>
    </row>
    <row r="61" spans="1:16">
      <c r="A61" s="72" t="s">
        <v>37</v>
      </c>
      <c r="B61" s="14">
        <v>0</v>
      </c>
      <c r="C61" s="14" t="s">
        <v>3</v>
      </c>
      <c r="D61" s="14" t="s">
        <v>3</v>
      </c>
      <c r="E61" s="16">
        <v>95.126999999999995</v>
      </c>
      <c r="F61" s="14">
        <v>5</v>
      </c>
      <c r="G61" s="14">
        <f t="shared" si="8"/>
        <v>0</v>
      </c>
      <c r="H61" s="14">
        <v>0</v>
      </c>
      <c r="I61" s="14">
        <v>0</v>
      </c>
      <c r="J61" s="78">
        <f t="shared" si="1"/>
        <v>1224.7430000000002</v>
      </c>
      <c r="K61" s="16">
        <f t="shared" si="7"/>
        <v>0</v>
      </c>
      <c r="L61" s="16">
        <f t="shared" si="7"/>
        <v>0</v>
      </c>
      <c r="M61" s="16">
        <f t="shared" si="7"/>
        <v>0</v>
      </c>
      <c r="N61" s="16">
        <f t="shared" si="7"/>
        <v>1224.7430000000002</v>
      </c>
      <c r="O61" s="16">
        <f t="shared" si="9"/>
        <v>1034.19</v>
      </c>
      <c r="P61" s="17">
        <f t="shared" si="10"/>
        <v>6600.9125000000004</v>
      </c>
    </row>
    <row r="62" spans="1:16">
      <c r="A62" s="72">
        <v>757</v>
      </c>
      <c r="B62" s="14">
        <v>0</v>
      </c>
      <c r="C62" s="14" t="s">
        <v>3</v>
      </c>
      <c r="D62" s="14" t="s">
        <v>3</v>
      </c>
      <c r="E62" s="16">
        <v>96.287999999999997</v>
      </c>
      <c r="F62" s="14">
        <v>5</v>
      </c>
      <c r="G62" s="14">
        <f t="shared" si="8"/>
        <v>0</v>
      </c>
      <c r="H62" s="14">
        <v>0</v>
      </c>
      <c r="I62" s="14">
        <v>0</v>
      </c>
      <c r="J62" s="78">
        <f t="shared" si="1"/>
        <v>1244.1975</v>
      </c>
      <c r="K62" s="16">
        <f t="shared" si="7"/>
        <v>0</v>
      </c>
      <c r="L62" s="16">
        <f t="shared" si="7"/>
        <v>0</v>
      </c>
      <c r="M62" s="16">
        <f t="shared" si="7"/>
        <v>0</v>
      </c>
      <c r="N62" s="16">
        <f t="shared" si="7"/>
        <v>1244.1975</v>
      </c>
      <c r="O62" s="16">
        <f t="shared" si="9"/>
        <v>1034.19</v>
      </c>
      <c r="P62" s="17">
        <f t="shared" si="10"/>
        <v>7845.1100000000006</v>
      </c>
    </row>
    <row r="63" spans="1:16">
      <c r="A63" s="72" t="s">
        <v>38</v>
      </c>
      <c r="B63" s="14">
        <v>0</v>
      </c>
      <c r="C63" s="14" t="s">
        <v>3</v>
      </c>
      <c r="D63" s="14" t="s">
        <v>3</v>
      </c>
      <c r="E63" s="16">
        <v>96.835999999999999</v>
      </c>
      <c r="F63" s="14">
        <v>5</v>
      </c>
      <c r="G63" s="14">
        <f t="shared" si="8"/>
        <v>0</v>
      </c>
      <c r="H63" s="14">
        <v>0</v>
      </c>
      <c r="I63" s="14">
        <v>0</v>
      </c>
      <c r="J63" s="78">
        <f t="shared" si="1"/>
        <v>1255.306</v>
      </c>
      <c r="K63" s="16">
        <f t="shared" si="7"/>
        <v>0</v>
      </c>
      <c r="L63" s="16">
        <f t="shared" si="7"/>
        <v>0</v>
      </c>
      <c r="M63" s="16">
        <f t="shared" si="7"/>
        <v>0</v>
      </c>
      <c r="N63" s="16">
        <f t="shared" si="7"/>
        <v>1255.306</v>
      </c>
      <c r="O63" s="16">
        <f t="shared" si="9"/>
        <v>1034.19</v>
      </c>
      <c r="P63" s="17">
        <f t="shared" si="10"/>
        <v>9100.4160000000011</v>
      </c>
    </row>
    <row r="64" spans="1:16">
      <c r="A64" s="72">
        <v>758</v>
      </c>
      <c r="B64" s="14">
        <v>0.48599999999999999</v>
      </c>
      <c r="C64" s="14" t="s">
        <v>3</v>
      </c>
      <c r="D64" s="14" t="s">
        <v>3</v>
      </c>
      <c r="E64" s="16">
        <v>90.92</v>
      </c>
      <c r="F64" s="14">
        <v>5</v>
      </c>
      <c r="G64" s="14">
        <f t="shared" si="8"/>
        <v>2.4299999999999997</v>
      </c>
      <c r="H64" s="14">
        <v>0</v>
      </c>
      <c r="I64" s="14">
        <v>0</v>
      </c>
      <c r="J64" s="78">
        <f t="shared" si="1"/>
        <v>1220.414</v>
      </c>
      <c r="K64" s="16">
        <f t="shared" ref="K64:K72" si="11">G64</f>
        <v>2.4299999999999997</v>
      </c>
      <c r="L64" s="16">
        <f t="shared" ref="L64:L72" si="12">H64</f>
        <v>0</v>
      </c>
      <c r="M64" s="16">
        <f t="shared" ref="M64:M72" si="13">I64</f>
        <v>0</v>
      </c>
      <c r="N64" s="16">
        <f t="shared" ref="N64:N72" si="14">J64</f>
        <v>1220.414</v>
      </c>
      <c r="O64" s="16">
        <f t="shared" si="9"/>
        <v>1036.6200000000001</v>
      </c>
      <c r="P64" s="17">
        <f t="shared" si="10"/>
        <v>10320.830000000002</v>
      </c>
    </row>
    <row r="65" spans="1:16">
      <c r="A65" s="72" t="s">
        <v>39</v>
      </c>
      <c r="B65" s="14">
        <v>1.929</v>
      </c>
      <c r="C65" s="14" t="s">
        <v>3</v>
      </c>
      <c r="D65" s="14" t="s">
        <v>3</v>
      </c>
      <c r="E65" s="16">
        <v>77.039000000000001</v>
      </c>
      <c r="F65" s="14">
        <v>5</v>
      </c>
      <c r="G65" s="14">
        <f t="shared" si="8"/>
        <v>12.074999999999999</v>
      </c>
      <c r="H65" s="14">
        <v>0</v>
      </c>
      <c r="I65" s="14">
        <v>0</v>
      </c>
      <c r="J65" s="78">
        <f t="shared" si="1"/>
        <v>1091.7335</v>
      </c>
      <c r="K65" s="16">
        <f t="shared" si="11"/>
        <v>12.074999999999999</v>
      </c>
      <c r="L65" s="16">
        <f t="shared" si="12"/>
        <v>0</v>
      </c>
      <c r="M65" s="16">
        <f t="shared" si="13"/>
        <v>0</v>
      </c>
      <c r="N65" s="16">
        <f t="shared" si="14"/>
        <v>1091.7335</v>
      </c>
      <c r="O65" s="16">
        <f t="shared" si="9"/>
        <v>1048.6950000000002</v>
      </c>
      <c r="P65" s="17">
        <f t="shared" si="10"/>
        <v>11412.563500000002</v>
      </c>
    </row>
    <row r="66" spans="1:16">
      <c r="A66" s="72">
        <v>759</v>
      </c>
      <c r="B66" s="14">
        <v>3.9609999999999999</v>
      </c>
      <c r="C66" s="14" t="s">
        <v>3</v>
      </c>
      <c r="D66" s="14" t="s">
        <v>3</v>
      </c>
      <c r="E66" s="16">
        <v>65.738</v>
      </c>
      <c r="F66" s="14">
        <v>5</v>
      </c>
      <c r="G66" s="14">
        <f t="shared" si="8"/>
        <v>29.45</v>
      </c>
      <c r="H66" s="14">
        <v>0</v>
      </c>
      <c r="I66" s="14">
        <v>0</v>
      </c>
      <c r="J66" s="78">
        <f t="shared" si="1"/>
        <v>928.05050000000006</v>
      </c>
      <c r="K66" s="16">
        <f t="shared" si="11"/>
        <v>29.45</v>
      </c>
      <c r="L66" s="16">
        <f t="shared" si="12"/>
        <v>0</v>
      </c>
      <c r="M66" s="16">
        <f t="shared" si="13"/>
        <v>0</v>
      </c>
      <c r="N66" s="16">
        <f t="shared" si="14"/>
        <v>928.05050000000006</v>
      </c>
      <c r="O66" s="16">
        <f t="shared" si="9"/>
        <v>1078.1450000000002</v>
      </c>
      <c r="P66" s="17">
        <f t="shared" si="10"/>
        <v>12340.614000000001</v>
      </c>
    </row>
    <row r="67" spans="1:16">
      <c r="A67" s="72" t="s">
        <v>40</v>
      </c>
      <c r="B67" s="14">
        <v>6.5979999999999999</v>
      </c>
      <c r="C67" s="14" t="s">
        <v>3</v>
      </c>
      <c r="D67" s="14" t="s">
        <v>3</v>
      </c>
      <c r="E67" s="16">
        <v>49.036999999999999</v>
      </c>
      <c r="F67" s="14">
        <v>5</v>
      </c>
      <c r="G67" s="14">
        <f t="shared" si="8"/>
        <v>52.794999999999995</v>
      </c>
      <c r="H67" s="14">
        <v>0</v>
      </c>
      <c r="I67" s="14">
        <v>0</v>
      </c>
      <c r="J67" s="78">
        <f t="shared" si="1"/>
        <v>746.03750000000002</v>
      </c>
      <c r="K67" s="16">
        <f t="shared" si="11"/>
        <v>52.794999999999995</v>
      </c>
      <c r="L67" s="16">
        <f t="shared" si="12"/>
        <v>0</v>
      </c>
      <c r="M67" s="16">
        <f t="shared" si="13"/>
        <v>0</v>
      </c>
      <c r="N67" s="16">
        <f t="shared" si="14"/>
        <v>746.03750000000002</v>
      </c>
      <c r="O67" s="16">
        <f t="shared" si="9"/>
        <v>1130.9400000000003</v>
      </c>
      <c r="P67" s="17">
        <f t="shared" si="10"/>
        <v>13086.651500000002</v>
      </c>
    </row>
    <row r="68" spans="1:16">
      <c r="A68" s="72">
        <v>760</v>
      </c>
      <c r="B68" s="14">
        <v>4.6319999999999997</v>
      </c>
      <c r="C68" s="14" t="s">
        <v>3</v>
      </c>
      <c r="D68" s="14" t="s">
        <v>3</v>
      </c>
      <c r="E68" s="16">
        <v>30.15</v>
      </c>
      <c r="F68" s="14">
        <v>5</v>
      </c>
      <c r="G68" s="14">
        <f t="shared" si="8"/>
        <v>56.150000000000006</v>
      </c>
      <c r="H68" s="14">
        <v>0</v>
      </c>
      <c r="I68" s="14">
        <v>0</v>
      </c>
      <c r="J68" s="78">
        <f t="shared" si="1"/>
        <v>514.71550000000002</v>
      </c>
      <c r="K68" s="16">
        <f t="shared" si="11"/>
        <v>56.150000000000006</v>
      </c>
      <c r="L68" s="16">
        <f t="shared" si="12"/>
        <v>0</v>
      </c>
      <c r="M68" s="16">
        <f t="shared" si="13"/>
        <v>0</v>
      </c>
      <c r="N68" s="16">
        <f t="shared" si="14"/>
        <v>514.71550000000002</v>
      </c>
      <c r="O68" s="16">
        <f t="shared" si="9"/>
        <v>1187.0900000000004</v>
      </c>
      <c r="P68" s="17">
        <f t="shared" si="10"/>
        <v>13601.367000000002</v>
      </c>
    </row>
    <row r="69" spans="1:16">
      <c r="A69" s="72" t="s">
        <v>41</v>
      </c>
      <c r="B69" s="14">
        <v>4.8259999999999996</v>
      </c>
      <c r="C69" s="14" t="s">
        <v>3</v>
      </c>
      <c r="D69" s="14" t="s">
        <v>3</v>
      </c>
      <c r="E69" s="16">
        <v>22.462</v>
      </c>
      <c r="F69" s="14">
        <v>5</v>
      </c>
      <c r="G69" s="14">
        <f t="shared" si="8"/>
        <v>47.289999999999992</v>
      </c>
      <c r="H69" s="14">
        <v>0</v>
      </c>
      <c r="I69" s="14">
        <v>0</v>
      </c>
      <c r="J69" s="78">
        <f t="shared" si="1"/>
        <v>341.97799999999995</v>
      </c>
      <c r="K69" s="16">
        <f t="shared" si="11"/>
        <v>47.289999999999992</v>
      </c>
      <c r="L69" s="16">
        <f t="shared" si="12"/>
        <v>0</v>
      </c>
      <c r="M69" s="16">
        <f t="shared" si="13"/>
        <v>0</v>
      </c>
      <c r="N69" s="16">
        <f t="shared" si="14"/>
        <v>341.97799999999995</v>
      </c>
      <c r="O69" s="16">
        <f t="shared" si="9"/>
        <v>1234.3800000000003</v>
      </c>
      <c r="P69" s="17">
        <f t="shared" si="10"/>
        <v>13943.345000000001</v>
      </c>
    </row>
    <row r="70" spans="1:16">
      <c r="A70" s="72">
        <v>761</v>
      </c>
      <c r="B70" s="14">
        <v>3.9889999999999999</v>
      </c>
      <c r="C70" s="14" t="s">
        <v>3</v>
      </c>
      <c r="D70" s="14" t="s">
        <v>3</v>
      </c>
      <c r="E70" s="16">
        <v>14.521000000000001</v>
      </c>
      <c r="F70" s="14">
        <v>5</v>
      </c>
      <c r="G70" s="14">
        <f t="shared" si="8"/>
        <v>44.074999999999996</v>
      </c>
      <c r="H70" s="14">
        <v>0</v>
      </c>
      <c r="I70" s="14">
        <v>0</v>
      </c>
      <c r="J70" s="78">
        <f t="shared" si="1"/>
        <v>240.38950000000003</v>
      </c>
      <c r="K70" s="16">
        <f t="shared" si="11"/>
        <v>44.074999999999996</v>
      </c>
      <c r="L70" s="16">
        <f t="shared" si="12"/>
        <v>0</v>
      </c>
      <c r="M70" s="16">
        <f t="shared" si="13"/>
        <v>0</v>
      </c>
      <c r="N70" s="16">
        <f t="shared" si="14"/>
        <v>240.38950000000003</v>
      </c>
      <c r="O70" s="16">
        <f t="shared" si="9"/>
        <v>1278.4550000000004</v>
      </c>
      <c r="P70" s="17">
        <f t="shared" si="10"/>
        <v>14183.7345</v>
      </c>
    </row>
    <row r="71" spans="1:16">
      <c r="A71" s="72" t="s">
        <v>42</v>
      </c>
      <c r="B71" s="14">
        <v>4.7309999999999999</v>
      </c>
      <c r="C71" s="14" t="s">
        <v>3</v>
      </c>
      <c r="D71" s="14" t="s">
        <v>3</v>
      </c>
      <c r="E71" s="16">
        <v>8.3450000000000006</v>
      </c>
      <c r="F71" s="14">
        <v>5</v>
      </c>
      <c r="G71" s="14">
        <f t="shared" si="8"/>
        <v>43.599999999999994</v>
      </c>
      <c r="H71" s="14">
        <v>0</v>
      </c>
      <c r="I71" s="14">
        <v>0</v>
      </c>
      <c r="J71" s="78">
        <f t="shared" si="1"/>
        <v>148.62899999999999</v>
      </c>
      <c r="K71" s="16">
        <f t="shared" si="11"/>
        <v>43.599999999999994</v>
      </c>
      <c r="L71" s="16">
        <f t="shared" si="12"/>
        <v>0</v>
      </c>
      <c r="M71" s="16">
        <f t="shared" si="13"/>
        <v>0</v>
      </c>
      <c r="N71" s="16">
        <f t="shared" si="14"/>
        <v>148.62899999999999</v>
      </c>
      <c r="O71" s="16">
        <f t="shared" si="9"/>
        <v>1322.0550000000003</v>
      </c>
      <c r="P71" s="17">
        <f t="shared" si="10"/>
        <v>14332.363500000001</v>
      </c>
    </row>
    <row r="72" spans="1:16">
      <c r="A72" s="72">
        <v>762</v>
      </c>
      <c r="B72" s="14">
        <v>5.0490000000000004</v>
      </c>
      <c r="C72" s="14" t="s">
        <v>3</v>
      </c>
      <c r="D72" s="14" t="s">
        <v>3</v>
      </c>
      <c r="E72" s="16">
        <v>7.3719999999999999</v>
      </c>
      <c r="F72" s="14">
        <v>5</v>
      </c>
      <c r="G72" s="14">
        <f t="shared" ref="G72:G78" si="15">SUM(B71+B72)*F72</f>
        <v>48.900000000000006</v>
      </c>
      <c r="H72" s="14">
        <v>0</v>
      </c>
      <c r="I72" s="14">
        <v>0</v>
      </c>
      <c r="J72" s="78">
        <f t="shared" ref="J72:J78" si="16">SUM((E71+E72)*F72*1.3)</f>
        <v>102.16050000000001</v>
      </c>
      <c r="K72" s="16">
        <f t="shared" si="11"/>
        <v>48.900000000000006</v>
      </c>
      <c r="L72" s="16">
        <f t="shared" si="12"/>
        <v>0</v>
      </c>
      <c r="M72" s="16">
        <f t="shared" si="13"/>
        <v>0</v>
      </c>
      <c r="N72" s="16">
        <f t="shared" si="14"/>
        <v>102.16050000000001</v>
      </c>
      <c r="O72" s="16">
        <f t="shared" ref="O72:O78" si="17">SUM(K72+L72+M72)+O71</f>
        <v>1370.9550000000004</v>
      </c>
      <c r="P72" s="17">
        <f t="shared" ref="P72:P78" si="18">N72+P71</f>
        <v>14434.524000000001</v>
      </c>
    </row>
    <row r="73" spans="1:16">
      <c r="A73" s="72" t="s">
        <v>43</v>
      </c>
      <c r="B73" s="14">
        <v>5.1269999999999998</v>
      </c>
      <c r="C73" s="14" t="s">
        <v>3</v>
      </c>
      <c r="D73" s="14" t="s">
        <v>3</v>
      </c>
      <c r="E73" s="16">
        <v>7.2610000000000001</v>
      </c>
      <c r="F73" s="14">
        <v>5</v>
      </c>
      <c r="G73" s="14">
        <f t="shared" si="15"/>
        <v>50.88</v>
      </c>
      <c r="H73" s="14">
        <v>0</v>
      </c>
      <c r="I73" s="14">
        <v>0</v>
      </c>
      <c r="J73" s="78">
        <f t="shared" si="16"/>
        <v>95.114499999999992</v>
      </c>
      <c r="K73" s="16">
        <f t="shared" ref="K73:K79" si="19">G73</f>
        <v>50.88</v>
      </c>
      <c r="L73" s="16">
        <f t="shared" ref="L73:L79" si="20">H73</f>
        <v>0</v>
      </c>
      <c r="M73" s="16">
        <f t="shared" ref="M73:M79" si="21">I73</f>
        <v>0</v>
      </c>
      <c r="N73" s="16">
        <f t="shared" ref="N73:N79" si="22">J73</f>
        <v>95.114499999999992</v>
      </c>
      <c r="O73" s="16">
        <f t="shared" si="17"/>
        <v>1421.8350000000005</v>
      </c>
      <c r="P73" s="17">
        <f t="shared" si="18"/>
        <v>14529.638500000001</v>
      </c>
    </row>
    <row r="74" spans="1:16">
      <c r="A74" s="72">
        <v>763</v>
      </c>
      <c r="B74" s="14">
        <v>5.234</v>
      </c>
      <c r="C74" s="14" t="s">
        <v>3</v>
      </c>
      <c r="D74" s="14" t="s">
        <v>3</v>
      </c>
      <c r="E74" s="16">
        <v>5.8070000000000004</v>
      </c>
      <c r="F74" s="14">
        <v>5</v>
      </c>
      <c r="G74" s="14">
        <f t="shared" si="15"/>
        <v>51.805000000000007</v>
      </c>
      <c r="H74" s="14">
        <v>0</v>
      </c>
      <c r="I74" s="14">
        <v>0</v>
      </c>
      <c r="J74" s="78">
        <f t="shared" si="16"/>
        <v>84.942000000000007</v>
      </c>
      <c r="K74" s="16">
        <f t="shared" si="19"/>
        <v>51.805000000000007</v>
      </c>
      <c r="L74" s="16">
        <f t="shared" si="20"/>
        <v>0</v>
      </c>
      <c r="M74" s="16">
        <f t="shared" si="21"/>
        <v>0</v>
      </c>
      <c r="N74" s="16">
        <f t="shared" si="22"/>
        <v>84.942000000000007</v>
      </c>
      <c r="O74" s="16">
        <f t="shared" si="17"/>
        <v>1473.6400000000006</v>
      </c>
      <c r="P74" s="17">
        <f t="shared" si="18"/>
        <v>14614.5805</v>
      </c>
    </row>
    <row r="75" spans="1:16">
      <c r="A75" s="72" t="s">
        <v>44</v>
      </c>
      <c r="B75" s="14">
        <v>5.38</v>
      </c>
      <c r="C75" s="14" t="s">
        <v>3</v>
      </c>
      <c r="D75" s="14" t="s">
        <v>3</v>
      </c>
      <c r="E75" s="16">
        <v>6.2930000000000001</v>
      </c>
      <c r="F75" s="14">
        <v>5</v>
      </c>
      <c r="G75" s="14">
        <f t="shared" si="15"/>
        <v>53.070000000000007</v>
      </c>
      <c r="H75" s="14">
        <v>0</v>
      </c>
      <c r="I75" s="14">
        <v>0</v>
      </c>
      <c r="J75" s="78">
        <f t="shared" si="16"/>
        <v>78.650000000000006</v>
      </c>
      <c r="K75" s="16">
        <f t="shared" si="19"/>
        <v>53.070000000000007</v>
      </c>
      <c r="L75" s="16">
        <f t="shared" si="20"/>
        <v>0</v>
      </c>
      <c r="M75" s="16">
        <f t="shared" si="21"/>
        <v>0</v>
      </c>
      <c r="N75" s="16">
        <f t="shared" si="22"/>
        <v>78.650000000000006</v>
      </c>
      <c r="O75" s="16">
        <f t="shared" si="17"/>
        <v>1526.7100000000005</v>
      </c>
      <c r="P75" s="17">
        <f t="shared" si="18"/>
        <v>14693.2305</v>
      </c>
    </row>
    <row r="76" spans="1:16">
      <c r="A76" s="72">
        <v>764</v>
      </c>
      <c r="B76" s="14">
        <v>5.33</v>
      </c>
      <c r="C76" s="14" t="s">
        <v>3</v>
      </c>
      <c r="D76" s="14" t="s">
        <v>3</v>
      </c>
      <c r="E76" s="16">
        <v>6.0780000000000003</v>
      </c>
      <c r="F76" s="14">
        <v>5</v>
      </c>
      <c r="G76" s="14">
        <f t="shared" si="15"/>
        <v>53.550000000000004</v>
      </c>
      <c r="H76" s="14">
        <v>0</v>
      </c>
      <c r="I76" s="14">
        <v>0</v>
      </c>
      <c r="J76" s="78">
        <f t="shared" si="16"/>
        <v>80.411500000000004</v>
      </c>
      <c r="K76" s="16">
        <f t="shared" si="19"/>
        <v>53.550000000000004</v>
      </c>
      <c r="L76" s="16">
        <f t="shared" si="20"/>
        <v>0</v>
      </c>
      <c r="M76" s="16">
        <f t="shared" si="21"/>
        <v>0</v>
      </c>
      <c r="N76" s="16">
        <f t="shared" si="22"/>
        <v>80.411500000000004</v>
      </c>
      <c r="O76" s="16">
        <f t="shared" si="17"/>
        <v>1580.2600000000004</v>
      </c>
      <c r="P76" s="17">
        <f t="shared" si="18"/>
        <v>14773.642</v>
      </c>
    </row>
    <row r="77" spans="1:16">
      <c r="A77" s="72" t="s">
        <v>45</v>
      </c>
      <c r="B77" s="14">
        <v>5.25</v>
      </c>
      <c r="C77" s="14" t="s">
        <v>3</v>
      </c>
      <c r="D77" s="14" t="s">
        <v>3</v>
      </c>
      <c r="E77" s="16">
        <v>4.6900000000000004</v>
      </c>
      <c r="F77" s="14">
        <v>5</v>
      </c>
      <c r="G77" s="14">
        <f t="shared" si="15"/>
        <v>52.9</v>
      </c>
      <c r="H77" s="14">
        <v>0</v>
      </c>
      <c r="I77" s="14">
        <v>0</v>
      </c>
      <c r="J77" s="78">
        <f t="shared" si="16"/>
        <v>69.992000000000004</v>
      </c>
      <c r="K77" s="16">
        <f t="shared" si="19"/>
        <v>52.9</v>
      </c>
      <c r="L77" s="16">
        <f t="shared" si="20"/>
        <v>0</v>
      </c>
      <c r="M77" s="16">
        <f t="shared" si="21"/>
        <v>0</v>
      </c>
      <c r="N77" s="16">
        <f t="shared" si="22"/>
        <v>69.992000000000004</v>
      </c>
      <c r="O77" s="16">
        <f t="shared" si="17"/>
        <v>1633.1600000000005</v>
      </c>
      <c r="P77" s="17">
        <f t="shared" si="18"/>
        <v>14843.634</v>
      </c>
    </row>
    <row r="78" spans="1:16">
      <c r="A78" s="72">
        <v>765</v>
      </c>
      <c r="B78" s="14">
        <v>5.3929999999999998</v>
      </c>
      <c r="C78" s="14" t="s">
        <v>3</v>
      </c>
      <c r="D78" s="14" t="s">
        <v>3</v>
      </c>
      <c r="E78" s="16">
        <v>5.26</v>
      </c>
      <c r="F78" s="14">
        <v>5</v>
      </c>
      <c r="G78" s="14">
        <f t="shared" si="15"/>
        <v>53.215000000000003</v>
      </c>
      <c r="H78" s="14">
        <v>0</v>
      </c>
      <c r="I78" s="14">
        <v>0</v>
      </c>
      <c r="J78" s="78">
        <f t="shared" si="16"/>
        <v>64.674999999999997</v>
      </c>
      <c r="K78" s="16">
        <f t="shared" si="19"/>
        <v>53.215000000000003</v>
      </c>
      <c r="L78" s="16">
        <f t="shared" si="20"/>
        <v>0</v>
      </c>
      <c r="M78" s="16">
        <f t="shared" si="21"/>
        <v>0</v>
      </c>
      <c r="N78" s="16">
        <f t="shared" si="22"/>
        <v>64.674999999999997</v>
      </c>
      <c r="O78" s="16">
        <f t="shared" si="17"/>
        <v>1686.3750000000005</v>
      </c>
      <c r="P78" s="17">
        <f t="shared" si="18"/>
        <v>14908.308999999999</v>
      </c>
    </row>
    <row r="79" spans="1:16">
      <c r="A79" s="72" t="s">
        <v>46</v>
      </c>
      <c r="B79" s="14">
        <v>5.4690000000000003</v>
      </c>
      <c r="C79" s="14" t="s">
        <v>3</v>
      </c>
      <c r="D79" s="14" t="s">
        <v>3</v>
      </c>
      <c r="E79" s="16">
        <v>3.8610000000000002</v>
      </c>
      <c r="F79" s="14">
        <v>5</v>
      </c>
      <c r="G79" s="14">
        <f t="shared" ref="G79:G92" si="23">SUM(B78+B79)*F79</f>
        <v>54.31</v>
      </c>
      <c r="H79" s="14">
        <v>0</v>
      </c>
      <c r="I79" s="14">
        <v>0</v>
      </c>
      <c r="J79" s="78">
        <f t="shared" ref="J79:J92" si="24">SUM((E78+E79)*F79*1.3)</f>
        <v>59.286500000000004</v>
      </c>
      <c r="K79" s="16">
        <f t="shared" si="19"/>
        <v>54.31</v>
      </c>
      <c r="L79" s="16">
        <f t="shared" si="20"/>
        <v>0</v>
      </c>
      <c r="M79" s="16">
        <f t="shared" si="21"/>
        <v>0</v>
      </c>
      <c r="N79" s="16">
        <f t="shared" si="22"/>
        <v>59.286500000000004</v>
      </c>
      <c r="O79" s="16">
        <f t="shared" ref="O79:O92" si="25">SUM(K79+L79+M79)+O78</f>
        <v>1740.6850000000004</v>
      </c>
      <c r="P79" s="17">
        <f t="shared" ref="P79:P92" si="26">N79+P78</f>
        <v>14967.595499999999</v>
      </c>
    </row>
    <row r="80" spans="1:16">
      <c r="A80" s="72">
        <v>766</v>
      </c>
      <c r="B80" s="14">
        <v>5.4450000000000003</v>
      </c>
      <c r="C80" s="14" t="s">
        <v>3</v>
      </c>
      <c r="D80" s="14" t="s">
        <v>3</v>
      </c>
      <c r="E80" s="16">
        <v>3.093</v>
      </c>
      <c r="F80" s="14">
        <v>5</v>
      </c>
      <c r="G80" s="14">
        <f t="shared" si="23"/>
        <v>54.570000000000007</v>
      </c>
      <c r="H80" s="14">
        <v>0</v>
      </c>
      <c r="I80" s="14">
        <v>0</v>
      </c>
      <c r="J80" s="78">
        <f t="shared" si="24"/>
        <v>45.201000000000008</v>
      </c>
      <c r="K80" s="16">
        <f t="shared" ref="K80:K92" si="27">G80</f>
        <v>54.570000000000007</v>
      </c>
      <c r="L80" s="16">
        <f t="shared" ref="L80:L92" si="28">H80</f>
        <v>0</v>
      </c>
      <c r="M80" s="16">
        <f t="shared" ref="M80:M92" si="29">I80</f>
        <v>0</v>
      </c>
      <c r="N80" s="16">
        <f t="shared" ref="N80:N92" si="30">J80</f>
        <v>45.201000000000008</v>
      </c>
      <c r="O80" s="16">
        <f t="shared" si="25"/>
        <v>1795.2550000000003</v>
      </c>
      <c r="P80" s="17">
        <f t="shared" si="26"/>
        <v>15012.796499999999</v>
      </c>
    </row>
    <row r="81" spans="1:16">
      <c r="A81" s="72" t="s">
        <v>47</v>
      </c>
      <c r="B81" s="14">
        <v>5.3230000000000004</v>
      </c>
      <c r="C81" s="14" t="s">
        <v>3</v>
      </c>
      <c r="D81" s="14" t="s">
        <v>3</v>
      </c>
      <c r="E81" s="16">
        <v>3.8410000000000002</v>
      </c>
      <c r="F81" s="14">
        <v>5</v>
      </c>
      <c r="G81" s="14">
        <f t="shared" si="23"/>
        <v>53.84</v>
      </c>
      <c r="H81" s="14">
        <v>0</v>
      </c>
      <c r="I81" s="14">
        <v>0</v>
      </c>
      <c r="J81" s="78">
        <f t="shared" si="24"/>
        <v>45.071000000000005</v>
      </c>
      <c r="K81" s="16">
        <f t="shared" si="27"/>
        <v>53.84</v>
      </c>
      <c r="L81" s="16">
        <f t="shared" si="28"/>
        <v>0</v>
      </c>
      <c r="M81" s="16">
        <f t="shared" si="29"/>
        <v>0</v>
      </c>
      <c r="N81" s="16">
        <f t="shared" si="30"/>
        <v>45.071000000000005</v>
      </c>
      <c r="O81" s="16">
        <f t="shared" si="25"/>
        <v>1849.0950000000003</v>
      </c>
      <c r="P81" s="17">
        <f t="shared" si="26"/>
        <v>15057.867499999998</v>
      </c>
    </row>
    <row r="82" spans="1:16">
      <c r="A82" s="72">
        <v>767</v>
      </c>
      <c r="B82" s="14">
        <v>5.3120000000000003</v>
      </c>
      <c r="C82" s="14" t="s">
        <v>3</v>
      </c>
      <c r="D82" s="14" t="s">
        <v>3</v>
      </c>
      <c r="E82" s="16">
        <v>3.246</v>
      </c>
      <c r="F82" s="14">
        <v>5</v>
      </c>
      <c r="G82" s="14">
        <f t="shared" si="23"/>
        <v>53.175000000000011</v>
      </c>
      <c r="H82" s="14">
        <v>0</v>
      </c>
      <c r="I82" s="14">
        <v>0</v>
      </c>
      <c r="J82" s="78">
        <f t="shared" si="24"/>
        <v>46.065500000000007</v>
      </c>
      <c r="K82" s="16">
        <f t="shared" si="27"/>
        <v>53.175000000000011</v>
      </c>
      <c r="L82" s="16">
        <f t="shared" si="28"/>
        <v>0</v>
      </c>
      <c r="M82" s="16">
        <f t="shared" si="29"/>
        <v>0</v>
      </c>
      <c r="N82" s="16">
        <f t="shared" si="30"/>
        <v>46.065500000000007</v>
      </c>
      <c r="O82" s="16">
        <f t="shared" si="25"/>
        <v>1902.2700000000002</v>
      </c>
      <c r="P82" s="17">
        <f t="shared" si="26"/>
        <v>15103.932999999999</v>
      </c>
    </row>
    <row r="83" spans="1:16">
      <c r="A83" s="72" t="s">
        <v>6</v>
      </c>
      <c r="B83" s="14">
        <v>5.5839999999999996</v>
      </c>
      <c r="C83" s="14" t="s">
        <v>3</v>
      </c>
      <c r="D83" s="14" t="s">
        <v>3</v>
      </c>
      <c r="E83" s="16">
        <v>2.677</v>
      </c>
      <c r="F83" s="14">
        <v>5</v>
      </c>
      <c r="G83" s="14">
        <f t="shared" si="23"/>
        <v>54.480000000000004</v>
      </c>
      <c r="H83" s="14">
        <v>0</v>
      </c>
      <c r="I83" s="14">
        <v>0</v>
      </c>
      <c r="J83" s="78">
        <f t="shared" si="24"/>
        <v>38.499500000000005</v>
      </c>
      <c r="K83" s="16">
        <f t="shared" si="27"/>
        <v>54.480000000000004</v>
      </c>
      <c r="L83" s="16">
        <f t="shared" si="28"/>
        <v>0</v>
      </c>
      <c r="M83" s="16">
        <f t="shared" si="29"/>
        <v>0</v>
      </c>
      <c r="N83" s="16">
        <f t="shared" si="30"/>
        <v>38.499500000000005</v>
      </c>
      <c r="O83" s="16">
        <f t="shared" si="25"/>
        <v>1956.7500000000002</v>
      </c>
      <c r="P83" s="17">
        <f t="shared" si="26"/>
        <v>15142.432499999999</v>
      </c>
    </row>
    <row r="84" spans="1:16">
      <c r="A84" s="72">
        <v>768</v>
      </c>
      <c r="B84" s="14">
        <v>5.5149999999999997</v>
      </c>
      <c r="C84" s="14" t="s">
        <v>3</v>
      </c>
      <c r="D84" s="14" t="s">
        <v>3</v>
      </c>
      <c r="E84" s="16">
        <v>2.2709999999999999</v>
      </c>
      <c r="F84" s="14">
        <v>5</v>
      </c>
      <c r="G84" s="14">
        <f t="shared" si="23"/>
        <v>55.495000000000005</v>
      </c>
      <c r="H84" s="14">
        <v>0</v>
      </c>
      <c r="I84" s="14">
        <v>0</v>
      </c>
      <c r="J84" s="78">
        <f t="shared" si="24"/>
        <v>32.162000000000006</v>
      </c>
      <c r="K84" s="16">
        <f t="shared" si="27"/>
        <v>55.495000000000005</v>
      </c>
      <c r="L84" s="16">
        <f t="shared" si="28"/>
        <v>0</v>
      </c>
      <c r="M84" s="16">
        <f t="shared" si="29"/>
        <v>0</v>
      </c>
      <c r="N84" s="16">
        <f t="shared" si="30"/>
        <v>32.162000000000006</v>
      </c>
      <c r="O84" s="16">
        <f t="shared" si="25"/>
        <v>2012.2450000000003</v>
      </c>
      <c r="P84" s="17">
        <f t="shared" si="26"/>
        <v>15174.594499999999</v>
      </c>
    </row>
    <row r="85" spans="1:16">
      <c r="A85" s="72" t="s">
        <v>7</v>
      </c>
      <c r="B85" s="14">
        <v>5.5659999999999998</v>
      </c>
      <c r="C85" s="14" t="s">
        <v>3</v>
      </c>
      <c r="D85" s="14" t="s">
        <v>3</v>
      </c>
      <c r="E85" s="16">
        <v>1.718</v>
      </c>
      <c r="F85" s="14">
        <v>5</v>
      </c>
      <c r="G85" s="14">
        <f t="shared" si="23"/>
        <v>55.405000000000001</v>
      </c>
      <c r="H85" s="14">
        <v>0</v>
      </c>
      <c r="I85" s="14">
        <v>0</v>
      </c>
      <c r="J85" s="78">
        <f t="shared" si="24"/>
        <v>25.9285</v>
      </c>
      <c r="K85" s="16">
        <f t="shared" si="27"/>
        <v>55.405000000000001</v>
      </c>
      <c r="L85" s="16">
        <f t="shared" si="28"/>
        <v>0</v>
      </c>
      <c r="M85" s="16">
        <f t="shared" si="29"/>
        <v>0</v>
      </c>
      <c r="N85" s="16">
        <f t="shared" si="30"/>
        <v>25.9285</v>
      </c>
      <c r="O85" s="16">
        <f t="shared" si="25"/>
        <v>2067.6500000000005</v>
      </c>
      <c r="P85" s="17">
        <f t="shared" si="26"/>
        <v>15200.522999999999</v>
      </c>
    </row>
    <row r="86" spans="1:16">
      <c r="A86" s="72">
        <v>769</v>
      </c>
      <c r="B86" s="14">
        <v>5.6680000000000001</v>
      </c>
      <c r="C86" s="14" t="s">
        <v>3</v>
      </c>
      <c r="D86" s="14" t="s">
        <v>3</v>
      </c>
      <c r="E86" s="16">
        <v>1.2050000000000001</v>
      </c>
      <c r="F86" s="14">
        <v>5</v>
      </c>
      <c r="G86" s="14">
        <f t="shared" si="23"/>
        <v>56.17</v>
      </c>
      <c r="H86" s="14">
        <v>0</v>
      </c>
      <c r="I86" s="14">
        <v>0</v>
      </c>
      <c r="J86" s="78">
        <f t="shared" si="24"/>
        <v>18.999500000000001</v>
      </c>
      <c r="K86" s="16">
        <f t="shared" si="27"/>
        <v>56.17</v>
      </c>
      <c r="L86" s="16">
        <f t="shared" si="28"/>
        <v>0</v>
      </c>
      <c r="M86" s="16">
        <f t="shared" si="29"/>
        <v>0</v>
      </c>
      <c r="N86" s="16">
        <f t="shared" si="30"/>
        <v>18.999500000000001</v>
      </c>
      <c r="O86" s="16">
        <f t="shared" si="25"/>
        <v>2123.8200000000006</v>
      </c>
      <c r="P86" s="17">
        <f t="shared" si="26"/>
        <v>15219.522499999999</v>
      </c>
    </row>
    <row r="87" spans="1:16" ht="12" thickBot="1">
      <c r="A87" s="79" t="s">
        <v>8</v>
      </c>
      <c r="B87" s="18">
        <v>5.5780000000000003</v>
      </c>
      <c r="C87" s="18" t="s">
        <v>3</v>
      </c>
      <c r="D87" s="18" t="s">
        <v>3</v>
      </c>
      <c r="E87" s="19">
        <v>0.73199999999999998</v>
      </c>
      <c r="F87" s="18">
        <v>5</v>
      </c>
      <c r="G87" s="18">
        <f t="shared" si="23"/>
        <v>56.230000000000004</v>
      </c>
      <c r="H87" s="18">
        <v>0</v>
      </c>
      <c r="I87" s="18">
        <v>0</v>
      </c>
      <c r="J87" s="80">
        <f t="shared" si="24"/>
        <v>12.5905</v>
      </c>
      <c r="K87" s="19">
        <f t="shared" si="27"/>
        <v>56.230000000000004</v>
      </c>
      <c r="L87" s="19">
        <f t="shared" si="28"/>
        <v>0</v>
      </c>
      <c r="M87" s="19">
        <f t="shared" si="29"/>
        <v>0</v>
      </c>
      <c r="N87" s="19">
        <f t="shared" si="30"/>
        <v>12.5905</v>
      </c>
      <c r="O87" s="19">
        <f t="shared" si="25"/>
        <v>2180.0500000000006</v>
      </c>
      <c r="P87" s="20">
        <f t="shared" si="26"/>
        <v>15232.112999999999</v>
      </c>
    </row>
    <row r="88" spans="1:16">
      <c r="A88" s="97">
        <v>770</v>
      </c>
      <c r="B88" s="96">
        <v>5.0759999999999996</v>
      </c>
      <c r="C88" s="96" t="s">
        <v>3</v>
      </c>
      <c r="D88" s="96" t="s">
        <v>3</v>
      </c>
      <c r="E88" s="21">
        <v>0.36099999999999999</v>
      </c>
      <c r="F88" s="96">
        <v>5</v>
      </c>
      <c r="G88" s="96">
        <f t="shared" si="23"/>
        <v>53.269999999999996</v>
      </c>
      <c r="H88" s="96">
        <v>0</v>
      </c>
      <c r="I88" s="96">
        <v>0</v>
      </c>
      <c r="J88" s="98">
        <f t="shared" si="24"/>
        <v>7.1044999999999998</v>
      </c>
      <c r="K88" s="21">
        <f t="shared" si="27"/>
        <v>53.269999999999996</v>
      </c>
      <c r="L88" s="21">
        <f t="shared" si="28"/>
        <v>0</v>
      </c>
      <c r="M88" s="21">
        <f t="shared" si="29"/>
        <v>0</v>
      </c>
      <c r="N88" s="21">
        <f t="shared" si="30"/>
        <v>7.1044999999999998</v>
      </c>
      <c r="O88" s="21">
        <f t="shared" si="25"/>
        <v>2233.3200000000006</v>
      </c>
      <c r="P88" s="22">
        <f t="shared" si="26"/>
        <v>15239.217499999999</v>
      </c>
    </row>
    <row r="89" spans="1:16">
      <c r="A89" s="72" t="s">
        <v>9</v>
      </c>
      <c r="B89" s="84">
        <v>5.2619999999999996</v>
      </c>
      <c r="C89" s="84" t="s">
        <v>3</v>
      </c>
      <c r="D89" s="84" t="s">
        <v>3</v>
      </c>
      <c r="E89" s="16">
        <v>0.24099999999999999</v>
      </c>
      <c r="F89" s="84">
        <v>5</v>
      </c>
      <c r="G89" s="84">
        <f t="shared" si="23"/>
        <v>51.69</v>
      </c>
      <c r="H89" s="84">
        <v>0</v>
      </c>
      <c r="I89" s="84">
        <v>0</v>
      </c>
      <c r="J89" s="78">
        <f t="shared" si="24"/>
        <v>3.9129999999999998</v>
      </c>
      <c r="K89" s="16">
        <f t="shared" si="27"/>
        <v>51.69</v>
      </c>
      <c r="L89" s="16">
        <f t="shared" si="28"/>
        <v>0</v>
      </c>
      <c r="M89" s="16">
        <f t="shared" si="29"/>
        <v>0</v>
      </c>
      <c r="N89" s="16">
        <f t="shared" si="30"/>
        <v>3.9129999999999998</v>
      </c>
      <c r="O89" s="16">
        <f t="shared" si="25"/>
        <v>2285.0100000000007</v>
      </c>
      <c r="P89" s="17">
        <f t="shared" si="26"/>
        <v>15243.130499999999</v>
      </c>
    </row>
    <row r="90" spans="1:16">
      <c r="A90" s="72">
        <v>771</v>
      </c>
      <c r="B90" s="84">
        <v>5.29</v>
      </c>
      <c r="C90" s="84" t="s">
        <v>3</v>
      </c>
      <c r="D90" s="84" t="s">
        <v>3</v>
      </c>
      <c r="E90" s="16">
        <v>0.193</v>
      </c>
      <c r="F90" s="84">
        <v>5</v>
      </c>
      <c r="G90" s="84">
        <f t="shared" si="23"/>
        <v>52.76</v>
      </c>
      <c r="H90" s="84">
        <v>0</v>
      </c>
      <c r="I90" s="84">
        <v>0</v>
      </c>
      <c r="J90" s="78">
        <f t="shared" si="24"/>
        <v>2.8210000000000002</v>
      </c>
      <c r="K90" s="16">
        <f t="shared" si="27"/>
        <v>52.76</v>
      </c>
      <c r="L90" s="16">
        <f t="shared" si="28"/>
        <v>0</v>
      </c>
      <c r="M90" s="16">
        <f t="shared" si="29"/>
        <v>0</v>
      </c>
      <c r="N90" s="16">
        <f t="shared" si="30"/>
        <v>2.8210000000000002</v>
      </c>
      <c r="O90" s="16">
        <f t="shared" si="25"/>
        <v>2337.7700000000009</v>
      </c>
      <c r="P90" s="17">
        <f t="shared" si="26"/>
        <v>15245.951499999999</v>
      </c>
    </row>
    <row r="91" spans="1:16">
      <c r="A91" s="72" t="s">
        <v>10</v>
      </c>
      <c r="B91" s="14">
        <v>5.54</v>
      </c>
      <c r="C91" s="14" t="s">
        <v>3</v>
      </c>
      <c r="D91" s="14" t="s">
        <v>3</v>
      </c>
      <c r="E91" s="16">
        <v>0.156</v>
      </c>
      <c r="F91" s="14">
        <v>5</v>
      </c>
      <c r="G91" s="14">
        <f t="shared" si="23"/>
        <v>54.15</v>
      </c>
      <c r="H91" s="14">
        <v>0</v>
      </c>
      <c r="I91" s="14">
        <v>0</v>
      </c>
      <c r="J91" s="78">
        <f t="shared" si="24"/>
        <v>2.2685</v>
      </c>
      <c r="K91" s="16">
        <f t="shared" si="27"/>
        <v>54.15</v>
      </c>
      <c r="L91" s="16">
        <f t="shared" si="28"/>
        <v>0</v>
      </c>
      <c r="M91" s="16">
        <f t="shared" si="29"/>
        <v>0</v>
      </c>
      <c r="N91" s="16">
        <f t="shared" si="30"/>
        <v>2.2685</v>
      </c>
      <c r="O91" s="16">
        <f t="shared" si="25"/>
        <v>2391.920000000001</v>
      </c>
      <c r="P91" s="17">
        <f t="shared" si="26"/>
        <v>15248.22</v>
      </c>
    </row>
    <row r="92" spans="1:16">
      <c r="A92" s="72">
        <v>772</v>
      </c>
      <c r="B92" s="14">
        <v>5.8380000000000001</v>
      </c>
      <c r="C92" s="14" t="s">
        <v>3</v>
      </c>
      <c r="D92" s="14" t="s">
        <v>3</v>
      </c>
      <c r="E92" s="16">
        <v>0.114</v>
      </c>
      <c r="F92" s="14">
        <v>5</v>
      </c>
      <c r="G92" s="14">
        <f t="shared" si="23"/>
        <v>56.89</v>
      </c>
      <c r="H92" s="14">
        <v>0</v>
      </c>
      <c r="I92" s="14">
        <v>0</v>
      </c>
      <c r="J92" s="78">
        <f t="shared" si="24"/>
        <v>1.7550000000000001</v>
      </c>
      <c r="K92" s="16">
        <f t="shared" si="27"/>
        <v>56.89</v>
      </c>
      <c r="L92" s="16">
        <f t="shared" si="28"/>
        <v>0</v>
      </c>
      <c r="M92" s="16">
        <f t="shared" si="29"/>
        <v>0</v>
      </c>
      <c r="N92" s="16">
        <f t="shared" si="30"/>
        <v>1.7550000000000001</v>
      </c>
      <c r="O92" s="16">
        <f t="shared" si="25"/>
        <v>2448.8100000000009</v>
      </c>
      <c r="P92" s="17">
        <f t="shared" si="26"/>
        <v>15249.974999999999</v>
      </c>
    </row>
    <row r="93" spans="1:16">
      <c r="A93" s="72" t="s">
        <v>11</v>
      </c>
      <c r="B93" s="14">
        <v>6.6239999999999997</v>
      </c>
      <c r="C93" s="14" t="s">
        <v>3</v>
      </c>
      <c r="D93" s="14" t="s">
        <v>3</v>
      </c>
      <c r="E93" s="16">
        <v>7.0000000000000007E-2</v>
      </c>
      <c r="F93" s="14">
        <v>5</v>
      </c>
      <c r="G93" s="14">
        <f>SUM(B92+B93)*F93</f>
        <v>62.31</v>
      </c>
      <c r="H93" s="14">
        <v>0</v>
      </c>
      <c r="I93" s="14">
        <v>0</v>
      </c>
      <c r="J93" s="78">
        <f>SUM((E92+E93)*F93*1.3)</f>
        <v>1.196</v>
      </c>
      <c r="K93" s="16">
        <f t="shared" ref="K93:N94" si="31">G93</f>
        <v>62.31</v>
      </c>
      <c r="L93" s="16">
        <f t="shared" si="31"/>
        <v>0</v>
      </c>
      <c r="M93" s="16">
        <f t="shared" si="31"/>
        <v>0</v>
      </c>
      <c r="N93" s="16">
        <f t="shared" si="31"/>
        <v>1.196</v>
      </c>
      <c r="O93" s="16">
        <f>SUM(K93+L93+M93)+O92</f>
        <v>2511.1200000000008</v>
      </c>
      <c r="P93" s="17">
        <f>N93+P92</f>
        <v>15251.170999999998</v>
      </c>
    </row>
    <row r="94" spans="1:16">
      <c r="A94" s="72">
        <v>773</v>
      </c>
      <c r="B94" s="14">
        <v>0</v>
      </c>
      <c r="C94" s="14" t="s">
        <v>3</v>
      </c>
      <c r="D94" s="14" t="s">
        <v>3</v>
      </c>
      <c r="E94" s="16">
        <v>0</v>
      </c>
      <c r="F94" s="14">
        <v>5</v>
      </c>
      <c r="G94" s="14">
        <f>SUM(B93+B94)*F94</f>
        <v>33.119999999999997</v>
      </c>
      <c r="H94" s="14">
        <v>0</v>
      </c>
      <c r="I94" s="14">
        <v>0</v>
      </c>
      <c r="J94" s="78">
        <f>SUM((E93+E94)*F94*1.3)</f>
        <v>0.45500000000000007</v>
      </c>
      <c r="K94" s="16">
        <f t="shared" si="31"/>
        <v>33.119999999999997</v>
      </c>
      <c r="L94" s="16">
        <f t="shared" si="31"/>
        <v>0</v>
      </c>
      <c r="M94" s="16">
        <f t="shared" si="31"/>
        <v>0</v>
      </c>
      <c r="N94" s="16">
        <f t="shared" si="31"/>
        <v>0.45500000000000007</v>
      </c>
      <c r="O94" s="16">
        <f>SUM(K94+L94+M94)+O93</f>
        <v>2544.2400000000007</v>
      </c>
      <c r="P94" s="17">
        <f>N94+P93</f>
        <v>15251.625999999998</v>
      </c>
    </row>
    <row r="95" spans="1:16">
      <c r="A95" s="72"/>
      <c r="B95" s="84"/>
      <c r="C95" s="84"/>
      <c r="D95" s="84"/>
      <c r="E95" s="16"/>
      <c r="F95" s="84"/>
      <c r="G95" s="84"/>
      <c r="H95" s="84"/>
      <c r="I95" s="84"/>
      <c r="J95" s="78"/>
      <c r="K95" s="16"/>
      <c r="L95" s="16"/>
      <c r="M95" s="16"/>
      <c r="N95" s="16"/>
      <c r="O95" s="16"/>
      <c r="P95" s="17"/>
    </row>
    <row r="96" spans="1:16">
      <c r="A96" s="72"/>
      <c r="B96" s="84"/>
      <c r="C96" s="84"/>
      <c r="D96" s="84"/>
      <c r="E96" s="16"/>
      <c r="F96" s="84"/>
      <c r="G96" s="84"/>
      <c r="H96" s="84"/>
      <c r="I96" s="84"/>
      <c r="J96" s="78"/>
      <c r="K96" s="16"/>
      <c r="L96" s="16"/>
      <c r="M96" s="16"/>
      <c r="N96" s="16"/>
      <c r="O96" s="16"/>
      <c r="P96" s="17"/>
    </row>
    <row r="97" spans="1:16">
      <c r="A97" s="72"/>
      <c r="B97" s="84"/>
      <c r="C97" s="84"/>
      <c r="D97" s="84"/>
      <c r="E97" s="16"/>
      <c r="F97" s="84"/>
      <c r="G97" s="84"/>
      <c r="H97" s="84"/>
      <c r="I97" s="84"/>
      <c r="J97" s="78"/>
      <c r="K97" s="16"/>
      <c r="L97" s="16"/>
      <c r="M97" s="16"/>
      <c r="N97" s="16"/>
      <c r="O97" s="16"/>
      <c r="P97" s="17"/>
    </row>
    <row r="98" spans="1:16">
      <c r="A98" s="72"/>
      <c r="B98" s="84"/>
      <c r="C98" s="84"/>
      <c r="D98" s="84"/>
      <c r="E98" s="16"/>
      <c r="F98" s="84"/>
      <c r="G98" s="84"/>
      <c r="H98" s="84"/>
      <c r="I98" s="84"/>
      <c r="J98" s="78"/>
      <c r="K98" s="16"/>
      <c r="L98" s="16"/>
      <c r="M98" s="16"/>
      <c r="N98" s="16"/>
      <c r="O98" s="16"/>
      <c r="P98" s="17"/>
    </row>
    <row r="99" spans="1:16">
      <c r="A99" s="72"/>
      <c r="B99" s="84"/>
      <c r="C99" s="84"/>
      <c r="D99" s="84"/>
      <c r="E99" s="16"/>
      <c r="F99" s="84"/>
      <c r="G99" s="84"/>
      <c r="H99" s="84"/>
      <c r="I99" s="84"/>
      <c r="J99" s="78"/>
      <c r="K99" s="16"/>
      <c r="L99" s="16"/>
      <c r="M99" s="16"/>
      <c r="N99" s="16"/>
      <c r="O99" s="16"/>
      <c r="P99" s="17"/>
    </row>
    <row r="100" spans="1:16">
      <c r="A100" s="72"/>
      <c r="B100" s="84"/>
      <c r="C100" s="84"/>
      <c r="D100" s="84"/>
      <c r="E100" s="16"/>
      <c r="F100" s="84"/>
      <c r="G100" s="84"/>
      <c r="H100" s="84"/>
      <c r="I100" s="84"/>
      <c r="J100" s="78"/>
      <c r="K100" s="16"/>
      <c r="L100" s="16"/>
      <c r="M100" s="16"/>
      <c r="N100" s="16"/>
      <c r="O100" s="16"/>
      <c r="P100" s="17"/>
    </row>
    <row r="101" spans="1:16">
      <c r="A101" s="72"/>
      <c r="B101" s="84"/>
      <c r="C101" s="84"/>
      <c r="D101" s="84"/>
      <c r="E101" s="16"/>
      <c r="F101" s="84"/>
      <c r="G101" s="84"/>
      <c r="H101" s="84"/>
      <c r="I101" s="84"/>
      <c r="J101" s="78"/>
      <c r="K101" s="16"/>
      <c r="L101" s="16"/>
      <c r="M101" s="16"/>
      <c r="N101" s="16"/>
      <c r="O101" s="16"/>
      <c r="P101" s="17"/>
    </row>
    <row r="102" spans="1:16">
      <c r="A102" s="72"/>
      <c r="B102" s="84"/>
      <c r="C102" s="84"/>
      <c r="D102" s="84"/>
      <c r="E102" s="16"/>
      <c r="F102" s="84"/>
      <c r="G102" s="84"/>
      <c r="H102" s="84"/>
      <c r="I102" s="84"/>
      <c r="J102" s="78"/>
      <c r="K102" s="16"/>
      <c r="L102" s="16"/>
      <c r="M102" s="16"/>
      <c r="N102" s="16"/>
      <c r="O102" s="16"/>
      <c r="P102" s="17"/>
    </row>
    <row r="103" spans="1:16">
      <c r="A103" s="72"/>
      <c r="B103" s="84"/>
      <c r="C103" s="84"/>
      <c r="D103" s="84"/>
      <c r="E103" s="16"/>
      <c r="F103" s="84"/>
      <c r="G103" s="84"/>
      <c r="H103" s="84"/>
      <c r="I103" s="84"/>
      <c r="J103" s="78"/>
      <c r="K103" s="16"/>
      <c r="L103" s="16"/>
      <c r="M103" s="16"/>
      <c r="N103" s="16"/>
      <c r="O103" s="16"/>
      <c r="P103" s="17"/>
    </row>
    <row r="104" spans="1:16">
      <c r="A104" s="72"/>
      <c r="B104" s="84"/>
      <c r="C104" s="84"/>
      <c r="D104" s="84"/>
      <c r="E104" s="16"/>
      <c r="F104" s="84"/>
      <c r="G104" s="84"/>
      <c r="H104" s="84"/>
      <c r="I104" s="84"/>
      <c r="J104" s="78"/>
      <c r="K104" s="16"/>
      <c r="L104" s="16"/>
      <c r="M104" s="16"/>
      <c r="N104" s="16"/>
      <c r="O104" s="16"/>
      <c r="P104" s="17"/>
    </row>
    <row r="105" spans="1:16">
      <c r="A105" s="72"/>
      <c r="B105" s="84"/>
      <c r="C105" s="84"/>
      <c r="D105" s="84"/>
      <c r="E105" s="16"/>
      <c r="F105" s="84"/>
      <c r="G105" s="84"/>
      <c r="H105" s="84"/>
      <c r="I105" s="84"/>
      <c r="J105" s="78"/>
      <c r="K105" s="16"/>
      <c r="L105" s="16"/>
      <c r="M105" s="16"/>
      <c r="N105" s="16"/>
      <c r="O105" s="16"/>
      <c r="P105" s="17"/>
    </row>
    <row r="106" spans="1:16">
      <c r="A106" s="72"/>
      <c r="B106" s="84"/>
      <c r="C106" s="84"/>
      <c r="D106" s="84"/>
      <c r="E106" s="16"/>
      <c r="F106" s="84"/>
      <c r="G106" s="84"/>
      <c r="H106" s="84"/>
      <c r="I106" s="84"/>
      <c r="J106" s="78"/>
      <c r="K106" s="16"/>
      <c r="L106" s="16"/>
      <c r="M106" s="16"/>
      <c r="N106" s="16"/>
      <c r="O106" s="16"/>
      <c r="P106" s="17"/>
    </row>
    <row r="107" spans="1:16">
      <c r="A107" s="72"/>
      <c r="B107" s="84"/>
      <c r="C107" s="84"/>
      <c r="D107" s="84"/>
      <c r="E107" s="16"/>
      <c r="F107" s="84"/>
      <c r="G107" s="84"/>
      <c r="H107" s="84"/>
      <c r="I107" s="84"/>
      <c r="J107" s="78"/>
      <c r="K107" s="16"/>
      <c r="L107" s="16"/>
      <c r="M107" s="16"/>
      <c r="N107" s="16"/>
      <c r="O107" s="16"/>
      <c r="P107" s="17"/>
    </row>
    <row r="108" spans="1:16">
      <c r="A108" s="72"/>
      <c r="B108" s="84"/>
      <c r="C108" s="84"/>
      <c r="D108" s="84"/>
      <c r="E108" s="16"/>
      <c r="F108" s="84"/>
      <c r="G108" s="84"/>
      <c r="H108" s="84"/>
      <c r="I108" s="84"/>
      <c r="J108" s="78"/>
      <c r="K108" s="16"/>
      <c r="L108" s="16"/>
      <c r="M108" s="16"/>
      <c r="N108" s="16"/>
      <c r="O108" s="16"/>
      <c r="P108" s="17"/>
    </row>
    <row r="109" spans="1:16">
      <c r="A109" s="72"/>
      <c r="B109" s="84"/>
      <c r="C109" s="84"/>
      <c r="D109" s="84"/>
      <c r="E109" s="16"/>
      <c r="F109" s="84"/>
      <c r="G109" s="84"/>
      <c r="H109" s="84"/>
      <c r="I109" s="84"/>
      <c r="J109" s="78"/>
      <c r="K109" s="16"/>
      <c r="L109" s="16"/>
      <c r="M109" s="16"/>
      <c r="N109" s="16"/>
      <c r="O109" s="16"/>
      <c r="P109" s="17"/>
    </row>
    <row r="110" spans="1:16">
      <c r="A110" s="72"/>
      <c r="B110" s="84"/>
      <c r="C110" s="84"/>
      <c r="D110" s="84"/>
      <c r="E110" s="16"/>
      <c r="F110" s="84"/>
      <c r="G110" s="84"/>
      <c r="H110" s="84"/>
      <c r="I110" s="84"/>
      <c r="J110" s="78"/>
      <c r="K110" s="16"/>
      <c r="L110" s="16"/>
      <c r="M110" s="16"/>
      <c r="N110" s="16"/>
      <c r="O110" s="16"/>
      <c r="P110" s="17"/>
    </row>
    <row r="111" spans="1:16">
      <c r="A111" s="72"/>
      <c r="B111" s="84"/>
      <c r="C111" s="84"/>
      <c r="D111" s="84"/>
      <c r="E111" s="16"/>
      <c r="F111" s="84"/>
      <c r="G111" s="84"/>
      <c r="H111" s="84"/>
      <c r="I111" s="84"/>
      <c r="J111" s="78"/>
      <c r="K111" s="16"/>
      <c r="L111" s="16"/>
      <c r="M111" s="16"/>
      <c r="N111" s="16"/>
      <c r="O111" s="16"/>
      <c r="P111" s="17"/>
    </row>
    <row r="112" spans="1:16">
      <c r="A112" s="72"/>
      <c r="B112" s="84"/>
      <c r="C112" s="84"/>
      <c r="D112" s="84"/>
      <c r="E112" s="16"/>
      <c r="F112" s="84"/>
      <c r="G112" s="84"/>
      <c r="H112" s="84"/>
      <c r="I112" s="84"/>
      <c r="J112" s="78"/>
      <c r="K112" s="16"/>
      <c r="L112" s="16"/>
      <c r="M112" s="16"/>
      <c r="N112" s="16"/>
      <c r="O112" s="16"/>
      <c r="P112" s="17"/>
    </row>
    <row r="113" spans="1:16">
      <c r="A113" s="72"/>
      <c r="B113" s="84"/>
      <c r="C113" s="84"/>
      <c r="D113" s="84"/>
      <c r="E113" s="16"/>
      <c r="F113" s="84"/>
      <c r="G113" s="84"/>
      <c r="H113" s="84"/>
      <c r="I113" s="84"/>
      <c r="J113" s="78"/>
      <c r="K113" s="16"/>
      <c r="L113" s="16"/>
      <c r="M113" s="16"/>
      <c r="N113" s="16"/>
      <c r="O113" s="16"/>
      <c r="P113" s="17"/>
    </row>
    <row r="114" spans="1:16">
      <c r="A114" s="72"/>
      <c r="B114" s="84"/>
      <c r="C114" s="84"/>
      <c r="D114" s="84"/>
      <c r="E114" s="16"/>
      <c r="F114" s="84"/>
      <c r="G114" s="84"/>
      <c r="H114" s="84"/>
      <c r="I114" s="84"/>
      <c r="J114" s="78"/>
      <c r="K114" s="16"/>
      <c r="L114" s="16"/>
      <c r="M114" s="16"/>
      <c r="N114" s="16"/>
      <c r="O114" s="16"/>
      <c r="P114" s="17"/>
    </row>
    <row r="115" spans="1:16">
      <c r="A115" s="72"/>
      <c r="B115" s="84"/>
      <c r="C115" s="84"/>
      <c r="D115" s="84"/>
      <c r="E115" s="16"/>
      <c r="F115" s="84"/>
      <c r="G115" s="84"/>
      <c r="H115" s="84"/>
      <c r="I115" s="84"/>
      <c r="J115" s="78"/>
      <c r="K115" s="16"/>
      <c r="L115" s="16"/>
      <c r="M115" s="16"/>
      <c r="N115" s="16"/>
      <c r="O115" s="16"/>
      <c r="P115" s="17"/>
    </row>
    <row r="116" spans="1:16">
      <c r="A116" s="72"/>
      <c r="B116" s="84"/>
      <c r="C116" s="84"/>
      <c r="D116" s="84"/>
      <c r="E116" s="16"/>
      <c r="F116" s="84"/>
      <c r="G116" s="84"/>
      <c r="H116" s="84"/>
      <c r="I116" s="84"/>
      <c r="J116" s="78"/>
      <c r="K116" s="16"/>
      <c r="L116" s="16"/>
      <c r="M116" s="16"/>
      <c r="N116" s="16"/>
      <c r="O116" s="16"/>
      <c r="P116" s="17"/>
    </row>
    <row r="117" spans="1:16">
      <c r="A117" s="72"/>
      <c r="B117" s="84"/>
      <c r="C117" s="84"/>
      <c r="D117" s="84"/>
      <c r="E117" s="16"/>
      <c r="F117" s="84"/>
      <c r="G117" s="84"/>
      <c r="H117" s="84"/>
      <c r="I117" s="84"/>
      <c r="J117" s="78"/>
      <c r="K117" s="16"/>
      <c r="L117" s="16"/>
      <c r="M117" s="16"/>
      <c r="N117" s="16"/>
      <c r="O117" s="16"/>
      <c r="P117" s="17"/>
    </row>
    <row r="118" spans="1:16">
      <c r="A118" s="72"/>
      <c r="B118" s="84"/>
      <c r="C118" s="84"/>
      <c r="D118" s="84"/>
      <c r="E118" s="16"/>
      <c r="F118" s="84"/>
      <c r="G118" s="84"/>
      <c r="H118" s="84"/>
      <c r="I118" s="84"/>
      <c r="J118" s="78"/>
      <c r="K118" s="16"/>
      <c r="L118" s="16"/>
      <c r="M118" s="16"/>
      <c r="N118" s="16"/>
      <c r="O118" s="16"/>
      <c r="P118" s="17"/>
    </row>
    <row r="119" spans="1:16">
      <c r="A119" s="72"/>
      <c r="B119" s="84"/>
      <c r="C119" s="84"/>
      <c r="D119" s="84"/>
      <c r="E119" s="16"/>
      <c r="F119" s="84"/>
      <c r="G119" s="84"/>
      <c r="H119" s="84"/>
      <c r="I119" s="84"/>
      <c r="J119" s="78"/>
      <c r="K119" s="16"/>
      <c r="L119" s="16"/>
      <c r="M119" s="16"/>
      <c r="N119" s="16"/>
      <c r="O119" s="16"/>
      <c r="P119" s="17"/>
    </row>
    <row r="120" spans="1:16">
      <c r="A120" s="72"/>
      <c r="B120" s="84"/>
      <c r="C120" s="84"/>
      <c r="D120" s="84"/>
      <c r="E120" s="16"/>
      <c r="F120" s="84"/>
      <c r="G120" s="84"/>
      <c r="H120" s="84"/>
      <c r="I120" s="84"/>
      <c r="J120" s="78"/>
      <c r="K120" s="16"/>
      <c r="L120" s="16"/>
      <c r="M120" s="16"/>
      <c r="N120" s="16"/>
      <c r="O120" s="16"/>
      <c r="P120" s="17"/>
    </row>
    <row r="121" spans="1:16">
      <c r="A121" s="72"/>
      <c r="B121" s="84"/>
      <c r="C121" s="84"/>
      <c r="D121" s="84"/>
      <c r="E121" s="16"/>
      <c r="F121" s="84"/>
      <c r="G121" s="84"/>
      <c r="H121" s="84"/>
      <c r="I121" s="84"/>
      <c r="J121" s="78"/>
      <c r="K121" s="16"/>
      <c r="L121" s="16"/>
      <c r="M121" s="16"/>
      <c r="N121" s="16"/>
      <c r="O121" s="16"/>
      <c r="P121" s="17"/>
    </row>
    <row r="122" spans="1:16">
      <c r="A122" s="72"/>
      <c r="B122" s="84"/>
      <c r="C122" s="84"/>
      <c r="D122" s="84"/>
      <c r="E122" s="16"/>
      <c r="F122" s="84"/>
      <c r="G122" s="84"/>
      <c r="H122" s="84"/>
      <c r="I122" s="84"/>
      <c r="J122" s="78"/>
      <c r="K122" s="16"/>
      <c r="L122" s="16"/>
      <c r="M122" s="16"/>
      <c r="N122" s="16"/>
      <c r="O122" s="16"/>
      <c r="P122" s="17"/>
    </row>
    <row r="123" spans="1:16">
      <c r="A123" s="72"/>
      <c r="B123" s="84"/>
      <c r="C123" s="84"/>
      <c r="D123" s="84"/>
      <c r="E123" s="16"/>
      <c r="F123" s="84"/>
      <c r="G123" s="84"/>
      <c r="H123" s="84"/>
      <c r="I123" s="84"/>
      <c r="J123" s="78"/>
      <c r="K123" s="16"/>
      <c r="L123" s="16"/>
      <c r="M123" s="16"/>
      <c r="N123" s="16"/>
      <c r="O123" s="16"/>
      <c r="P123" s="17"/>
    </row>
    <row r="124" spans="1:16">
      <c r="A124" s="72"/>
      <c r="B124" s="84"/>
      <c r="C124" s="84"/>
      <c r="D124" s="84"/>
      <c r="E124" s="16"/>
      <c r="F124" s="84"/>
      <c r="G124" s="84"/>
      <c r="H124" s="84"/>
      <c r="I124" s="84"/>
      <c r="J124" s="78"/>
      <c r="K124" s="16"/>
      <c r="L124" s="16"/>
      <c r="M124" s="16"/>
      <c r="N124" s="16"/>
      <c r="O124" s="16"/>
      <c r="P124" s="17"/>
    </row>
    <row r="125" spans="1:16">
      <c r="A125" s="72"/>
      <c r="B125" s="84"/>
      <c r="C125" s="84"/>
      <c r="D125" s="84"/>
      <c r="E125" s="16"/>
      <c r="F125" s="84"/>
      <c r="G125" s="84"/>
      <c r="H125" s="84"/>
      <c r="I125" s="84"/>
      <c r="J125" s="78"/>
      <c r="K125" s="16"/>
      <c r="L125" s="16"/>
      <c r="M125" s="16"/>
      <c r="N125" s="16"/>
      <c r="O125" s="16"/>
      <c r="P125" s="17"/>
    </row>
    <row r="126" spans="1:16">
      <c r="A126" s="72"/>
      <c r="B126" s="84"/>
      <c r="C126" s="84"/>
      <c r="D126" s="84"/>
      <c r="E126" s="16"/>
      <c r="F126" s="84"/>
      <c r="G126" s="84"/>
      <c r="H126" s="84"/>
      <c r="I126" s="84"/>
      <c r="J126" s="78"/>
      <c r="K126" s="16"/>
      <c r="L126" s="16"/>
      <c r="M126" s="16"/>
      <c r="N126" s="16"/>
      <c r="O126" s="16"/>
      <c r="P126" s="17"/>
    </row>
    <row r="127" spans="1:16" ht="12" thickBot="1">
      <c r="A127" s="99"/>
      <c r="B127" s="95"/>
      <c r="C127" s="95"/>
      <c r="D127" s="95"/>
      <c r="E127" s="33"/>
      <c r="F127" s="95"/>
      <c r="G127" s="95"/>
      <c r="H127" s="95"/>
      <c r="I127" s="95"/>
      <c r="J127" s="100"/>
      <c r="K127" s="33"/>
      <c r="L127" s="33"/>
      <c r="M127" s="33"/>
      <c r="N127" s="33"/>
      <c r="O127" s="33"/>
      <c r="P127" s="101"/>
    </row>
    <row r="128" spans="1:16" ht="12" thickBot="1">
      <c r="A128" s="102"/>
      <c r="B128" s="23">
        <f>SUM(B9:B127)</f>
        <v>302.30900000000014</v>
      </c>
      <c r="C128" s="23">
        <f>SUM(C9:C127)</f>
        <v>0</v>
      </c>
      <c r="D128" s="23">
        <f>SUM(D9:D127)</f>
        <v>0</v>
      </c>
      <c r="E128" s="23">
        <f>SUM(E9:E127)</f>
        <v>1173.202</v>
      </c>
      <c r="F128" s="23"/>
      <c r="G128" s="23">
        <f t="shared" ref="G128:N128" si="32">SUM(G9:G127)</f>
        <v>2544.2400000000007</v>
      </c>
      <c r="H128" s="23">
        <f t="shared" si="32"/>
        <v>0</v>
      </c>
      <c r="I128" s="23">
        <f t="shared" si="32"/>
        <v>0</v>
      </c>
      <c r="J128" s="23">
        <f t="shared" si="32"/>
        <v>15251.625999999998</v>
      </c>
      <c r="K128" s="23">
        <f t="shared" si="32"/>
        <v>2544.2400000000007</v>
      </c>
      <c r="L128" s="23">
        <f t="shared" si="32"/>
        <v>0</v>
      </c>
      <c r="M128" s="23">
        <f t="shared" si="32"/>
        <v>0</v>
      </c>
      <c r="N128" s="23">
        <f t="shared" si="32"/>
        <v>15251.625999999998</v>
      </c>
      <c r="O128" s="23">
        <f>O94</f>
        <v>2544.2400000000007</v>
      </c>
      <c r="P128" s="24">
        <f>P94</f>
        <v>15251.625999999998</v>
      </c>
    </row>
  </sheetData>
  <mergeCells count="19">
    <mergeCell ref="E48:E58"/>
    <mergeCell ref="D48:D58"/>
    <mergeCell ref="C48:C58"/>
    <mergeCell ref="B48:B58"/>
    <mergeCell ref="A1:P1"/>
    <mergeCell ref="A2:P2"/>
    <mergeCell ref="A3:P3"/>
    <mergeCell ref="A5:A6"/>
    <mergeCell ref="B5:E5"/>
    <mergeCell ref="F5:F6"/>
    <mergeCell ref="G5:J5"/>
    <mergeCell ref="K5:N5"/>
    <mergeCell ref="A8:P8"/>
    <mergeCell ref="O5:P5"/>
    <mergeCell ref="B7:C7"/>
    <mergeCell ref="B45:B47"/>
    <mergeCell ref="C45:C47"/>
    <mergeCell ref="D45:D47"/>
    <mergeCell ref="E45:E47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128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49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730</v>
      </c>
      <c r="B9" s="73">
        <v>0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>
        <v>731</v>
      </c>
      <c r="B10" s="73">
        <v>0</v>
      </c>
      <c r="C10" s="14" t="s">
        <v>3</v>
      </c>
      <c r="D10" s="14" t="s">
        <v>3</v>
      </c>
      <c r="E10" s="73">
        <v>0</v>
      </c>
      <c r="F10" s="14">
        <v>5</v>
      </c>
      <c r="G10" s="14">
        <f>SUM(B9+B10)*F10</f>
        <v>0</v>
      </c>
      <c r="H10" s="14">
        <v>0</v>
      </c>
      <c r="I10" s="14">
        <v>0</v>
      </c>
      <c r="J10" s="78">
        <f>SUM((E9+E10)*F10*1.3)</f>
        <v>0</v>
      </c>
      <c r="K10" s="16">
        <f t="shared" ref="K10:N25" si="0">G10</f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>SUM(K10+L10+M10)+O9</f>
        <v>0</v>
      </c>
      <c r="P10" s="17">
        <f>N10+P9</f>
        <v>0</v>
      </c>
    </row>
    <row r="11" spans="1:16" ht="12" customHeight="1">
      <c r="A11" s="72" t="s">
        <v>12</v>
      </c>
      <c r="B11" s="73">
        <v>0</v>
      </c>
      <c r="C11" s="14" t="s">
        <v>3</v>
      </c>
      <c r="D11" s="14" t="s">
        <v>3</v>
      </c>
      <c r="E11" s="73">
        <v>0</v>
      </c>
      <c r="F11" s="14">
        <v>5</v>
      </c>
      <c r="G11" s="14">
        <f>SUM(B10+B11)*F11</f>
        <v>0</v>
      </c>
      <c r="H11" s="14">
        <v>0</v>
      </c>
      <c r="I11" s="14">
        <v>0</v>
      </c>
      <c r="J11" s="78">
        <f t="shared" ref="J11:J74" si="1">SUM((E10+E11)*F11*1.3)</f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>SUM(K11+L11+M11)+O10</f>
        <v>0</v>
      </c>
      <c r="P11" s="17">
        <f>N11+P10</f>
        <v>0</v>
      </c>
    </row>
    <row r="12" spans="1:16" ht="12" customHeight="1">
      <c r="A12" s="72">
        <v>732</v>
      </c>
      <c r="B12" s="73">
        <v>0</v>
      </c>
      <c r="C12" s="14" t="s">
        <v>3</v>
      </c>
      <c r="D12" s="14" t="s">
        <v>3</v>
      </c>
      <c r="E12" s="73">
        <v>0</v>
      </c>
      <c r="F12" s="14">
        <v>5</v>
      </c>
      <c r="G12" s="14">
        <f t="shared" ref="G12:G53" si="2">SUM(B11+B12)*F12</f>
        <v>0</v>
      </c>
      <c r="H12" s="14">
        <v>0</v>
      </c>
      <c r="I12" s="14">
        <v>0</v>
      </c>
      <c r="J12" s="78">
        <f t="shared" si="1"/>
        <v>0</v>
      </c>
      <c r="K12" s="16">
        <f t="shared" si="0"/>
        <v>0</v>
      </c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ref="O12:O32" si="3">SUM(K12+L12+M12)+O11</f>
        <v>0</v>
      </c>
      <c r="P12" s="17">
        <f t="shared" ref="P12:P53" si="4">N12+P11</f>
        <v>0</v>
      </c>
    </row>
    <row r="13" spans="1:16" ht="12" customHeight="1">
      <c r="A13" s="72" t="s">
        <v>13</v>
      </c>
      <c r="B13" s="73">
        <v>0</v>
      </c>
      <c r="C13" s="14" t="s">
        <v>3</v>
      </c>
      <c r="D13" s="14" t="s">
        <v>3</v>
      </c>
      <c r="E13" s="73">
        <v>0</v>
      </c>
      <c r="F13" s="14">
        <v>5</v>
      </c>
      <c r="G13" s="14">
        <f t="shared" si="2"/>
        <v>0</v>
      </c>
      <c r="H13" s="14">
        <v>0</v>
      </c>
      <c r="I13" s="14">
        <v>0</v>
      </c>
      <c r="J13" s="78">
        <f t="shared" si="1"/>
        <v>0</v>
      </c>
      <c r="K13" s="16">
        <f t="shared" si="0"/>
        <v>0</v>
      </c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3"/>
        <v>0</v>
      </c>
      <c r="P13" s="17">
        <f t="shared" si="4"/>
        <v>0</v>
      </c>
    </row>
    <row r="14" spans="1:16" ht="12" customHeight="1">
      <c r="A14" s="72">
        <v>733</v>
      </c>
      <c r="B14" s="73">
        <v>0</v>
      </c>
      <c r="C14" s="14" t="s">
        <v>3</v>
      </c>
      <c r="D14" s="14" t="s">
        <v>3</v>
      </c>
      <c r="E14" s="73">
        <v>0</v>
      </c>
      <c r="F14" s="14">
        <v>5</v>
      </c>
      <c r="G14" s="14">
        <f t="shared" si="2"/>
        <v>0</v>
      </c>
      <c r="H14" s="14">
        <v>0</v>
      </c>
      <c r="I14" s="14">
        <v>0</v>
      </c>
      <c r="J14" s="78">
        <f t="shared" si="1"/>
        <v>0</v>
      </c>
      <c r="K14" s="16">
        <f t="shared" si="0"/>
        <v>0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3"/>
        <v>0</v>
      </c>
      <c r="P14" s="17">
        <f t="shared" si="4"/>
        <v>0</v>
      </c>
    </row>
    <row r="15" spans="1:16" ht="12" customHeight="1">
      <c r="A15" s="72" t="s">
        <v>14</v>
      </c>
      <c r="B15" s="73">
        <v>0</v>
      </c>
      <c r="C15" s="14" t="s">
        <v>3</v>
      </c>
      <c r="D15" s="14" t="s">
        <v>3</v>
      </c>
      <c r="E15" s="73">
        <v>0</v>
      </c>
      <c r="F15" s="14">
        <v>5</v>
      </c>
      <c r="G15" s="14">
        <f t="shared" si="2"/>
        <v>0</v>
      </c>
      <c r="H15" s="14">
        <v>0</v>
      </c>
      <c r="I15" s="14">
        <v>0</v>
      </c>
      <c r="J15" s="78">
        <f t="shared" si="1"/>
        <v>0</v>
      </c>
      <c r="K15" s="16">
        <f t="shared" si="0"/>
        <v>0</v>
      </c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3"/>
        <v>0</v>
      </c>
      <c r="P15" s="17">
        <f t="shared" si="4"/>
        <v>0</v>
      </c>
    </row>
    <row r="16" spans="1:16" ht="12" customHeight="1">
      <c r="A16" s="72">
        <v>734</v>
      </c>
      <c r="B16" s="73">
        <v>0</v>
      </c>
      <c r="C16" s="14" t="s">
        <v>3</v>
      </c>
      <c r="D16" s="14" t="s">
        <v>3</v>
      </c>
      <c r="E16" s="73">
        <v>0</v>
      </c>
      <c r="F16" s="14">
        <v>5</v>
      </c>
      <c r="G16" s="14">
        <f t="shared" si="2"/>
        <v>0</v>
      </c>
      <c r="H16" s="14">
        <v>0</v>
      </c>
      <c r="I16" s="14">
        <v>0</v>
      </c>
      <c r="J16" s="78">
        <f t="shared" si="1"/>
        <v>0</v>
      </c>
      <c r="K16" s="16">
        <f t="shared" si="0"/>
        <v>0</v>
      </c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3"/>
        <v>0</v>
      </c>
      <c r="P16" s="17">
        <f t="shared" si="4"/>
        <v>0</v>
      </c>
    </row>
    <row r="17" spans="1:16" ht="12" customHeight="1">
      <c r="A17" s="72" t="s">
        <v>15</v>
      </c>
      <c r="B17" s="73">
        <v>0</v>
      </c>
      <c r="C17" s="14" t="s">
        <v>3</v>
      </c>
      <c r="D17" s="14" t="s">
        <v>3</v>
      </c>
      <c r="E17" s="73">
        <v>0</v>
      </c>
      <c r="F17" s="14">
        <v>5</v>
      </c>
      <c r="G17" s="14">
        <f t="shared" si="2"/>
        <v>0</v>
      </c>
      <c r="H17" s="14">
        <v>0</v>
      </c>
      <c r="I17" s="14">
        <v>0</v>
      </c>
      <c r="J17" s="78">
        <f t="shared" si="1"/>
        <v>0</v>
      </c>
      <c r="K17" s="16">
        <f t="shared" si="0"/>
        <v>0</v>
      </c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3"/>
        <v>0</v>
      </c>
      <c r="P17" s="17">
        <f t="shared" si="4"/>
        <v>0</v>
      </c>
    </row>
    <row r="18" spans="1:16" ht="12" customHeight="1">
      <c r="A18" s="72">
        <v>735</v>
      </c>
      <c r="B18" s="73">
        <v>0</v>
      </c>
      <c r="C18" s="14" t="s">
        <v>3</v>
      </c>
      <c r="D18" s="14" t="s">
        <v>3</v>
      </c>
      <c r="E18" s="73">
        <v>0</v>
      </c>
      <c r="F18" s="14">
        <v>5</v>
      </c>
      <c r="G18" s="14">
        <f t="shared" si="2"/>
        <v>0</v>
      </c>
      <c r="H18" s="14">
        <v>0</v>
      </c>
      <c r="I18" s="14">
        <v>0</v>
      </c>
      <c r="J18" s="78">
        <f t="shared" si="1"/>
        <v>0</v>
      </c>
      <c r="K18" s="16">
        <f t="shared" si="0"/>
        <v>0</v>
      </c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3"/>
        <v>0</v>
      </c>
      <c r="P18" s="17">
        <f t="shared" si="4"/>
        <v>0</v>
      </c>
    </row>
    <row r="19" spans="1:16" ht="12" customHeight="1">
      <c r="A19" s="72" t="s">
        <v>16</v>
      </c>
      <c r="B19" s="73">
        <v>0</v>
      </c>
      <c r="C19" s="14" t="s">
        <v>3</v>
      </c>
      <c r="D19" s="14" t="s">
        <v>3</v>
      </c>
      <c r="E19" s="73">
        <v>0</v>
      </c>
      <c r="F19" s="14">
        <v>5</v>
      </c>
      <c r="G19" s="14">
        <f t="shared" si="2"/>
        <v>0</v>
      </c>
      <c r="H19" s="14">
        <v>0</v>
      </c>
      <c r="I19" s="14">
        <v>0</v>
      </c>
      <c r="J19" s="78">
        <f t="shared" si="1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3"/>
        <v>0</v>
      </c>
      <c r="P19" s="17">
        <f t="shared" si="4"/>
        <v>0</v>
      </c>
    </row>
    <row r="20" spans="1:16" ht="12" customHeight="1">
      <c r="A20" s="72">
        <v>736</v>
      </c>
      <c r="B20" s="73">
        <v>0</v>
      </c>
      <c r="C20" s="14" t="s">
        <v>3</v>
      </c>
      <c r="D20" s="14" t="s">
        <v>3</v>
      </c>
      <c r="E20" s="73">
        <v>0</v>
      </c>
      <c r="F20" s="14">
        <v>5</v>
      </c>
      <c r="G20" s="14">
        <f t="shared" si="2"/>
        <v>0</v>
      </c>
      <c r="H20" s="14">
        <v>0</v>
      </c>
      <c r="I20" s="14">
        <v>0</v>
      </c>
      <c r="J20" s="78">
        <f t="shared" si="1"/>
        <v>0</v>
      </c>
      <c r="K20" s="16">
        <f t="shared" si="0"/>
        <v>0</v>
      </c>
      <c r="L20" s="16">
        <f t="shared" si="0"/>
        <v>0</v>
      </c>
      <c r="M20" s="16">
        <f t="shared" si="0"/>
        <v>0</v>
      </c>
      <c r="N20" s="16">
        <f t="shared" si="0"/>
        <v>0</v>
      </c>
      <c r="O20" s="16">
        <f t="shared" si="3"/>
        <v>0</v>
      </c>
      <c r="P20" s="17">
        <f t="shared" si="4"/>
        <v>0</v>
      </c>
    </row>
    <row r="21" spans="1:16" ht="12" customHeight="1">
      <c r="A21" s="72" t="s">
        <v>17</v>
      </c>
      <c r="B21" s="73">
        <v>0</v>
      </c>
      <c r="C21" s="14" t="s">
        <v>3</v>
      </c>
      <c r="D21" s="14" t="s">
        <v>3</v>
      </c>
      <c r="E21" s="73">
        <v>0</v>
      </c>
      <c r="F21" s="14">
        <v>5</v>
      </c>
      <c r="G21" s="14">
        <f t="shared" si="2"/>
        <v>0</v>
      </c>
      <c r="H21" s="14">
        <v>0</v>
      </c>
      <c r="I21" s="14">
        <v>0</v>
      </c>
      <c r="J21" s="78">
        <f t="shared" si="1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f t="shared" si="0"/>
        <v>0</v>
      </c>
      <c r="O21" s="16">
        <f t="shared" si="3"/>
        <v>0</v>
      </c>
      <c r="P21" s="17">
        <f t="shared" si="4"/>
        <v>0</v>
      </c>
    </row>
    <row r="22" spans="1:16" ht="12" customHeight="1">
      <c r="A22" s="72">
        <v>737</v>
      </c>
      <c r="B22" s="14">
        <v>0</v>
      </c>
      <c r="C22" s="14" t="s">
        <v>3</v>
      </c>
      <c r="D22" s="14" t="s">
        <v>3</v>
      </c>
      <c r="E22" s="14">
        <v>0</v>
      </c>
      <c r="F22" s="14">
        <v>5</v>
      </c>
      <c r="G22" s="14">
        <f t="shared" si="2"/>
        <v>0</v>
      </c>
      <c r="H22" s="14">
        <v>0</v>
      </c>
      <c r="I22" s="14">
        <v>0</v>
      </c>
      <c r="J22" s="78">
        <f t="shared" si="1"/>
        <v>0</v>
      </c>
      <c r="K22" s="16">
        <f t="shared" si="0"/>
        <v>0</v>
      </c>
      <c r="L22" s="16">
        <f t="shared" si="0"/>
        <v>0</v>
      </c>
      <c r="M22" s="16">
        <f t="shared" si="0"/>
        <v>0</v>
      </c>
      <c r="N22" s="16">
        <f t="shared" si="0"/>
        <v>0</v>
      </c>
      <c r="O22" s="16">
        <f t="shared" si="3"/>
        <v>0</v>
      </c>
      <c r="P22" s="17">
        <f t="shared" si="4"/>
        <v>0</v>
      </c>
    </row>
    <row r="23" spans="1:16" ht="12" customHeight="1">
      <c r="A23" s="72" t="s">
        <v>18</v>
      </c>
      <c r="B23" s="14">
        <v>0</v>
      </c>
      <c r="C23" s="14" t="s">
        <v>3</v>
      </c>
      <c r="D23" s="14" t="s">
        <v>3</v>
      </c>
      <c r="E23" s="14">
        <v>0</v>
      </c>
      <c r="F23" s="14">
        <v>5</v>
      </c>
      <c r="G23" s="14">
        <f t="shared" si="2"/>
        <v>0</v>
      </c>
      <c r="H23" s="14">
        <v>0</v>
      </c>
      <c r="I23" s="14">
        <v>0</v>
      </c>
      <c r="J23" s="78">
        <f t="shared" si="1"/>
        <v>0</v>
      </c>
      <c r="K23" s="16">
        <f t="shared" si="0"/>
        <v>0</v>
      </c>
      <c r="L23" s="16">
        <f t="shared" si="0"/>
        <v>0</v>
      </c>
      <c r="M23" s="16">
        <f t="shared" si="0"/>
        <v>0</v>
      </c>
      <c r="N23" s="16">
        <f t="shared" si="0"/>
        <v>0</v>
      </c>
      <c r="O23" s="16">
        <f t="shared" si="3"/>
        <v>0</v>
      </c>
      <c r="P23" s="17">
        <f t="shared" si="4"/>
        <v>0</v>
      </c>
    </row>
    <row r="24" spans="1:16" ht="12" customHeight="1">
      <c r="A24" s="72">
        <v>738</v>
      </c>
      <c r="B24" s="14">
        <v>0</v>
      </c>
      <c r="C24" s="14" t="s">
        <v>3</v>
      </c>
      <c r="D24" s="14" t="s">
        <v>3</v>
      </c>
      <c r="E24" s="14">
        <v>0</v>
      </c>
      <c r="F24" s="14">
        <v>5</v>
      </c>
      <c r="G24" s="14">
        <f t="shared" si="2"/>
        <v>0</v>
      </c>
      <c r="H24" s="14">
        <v>0</v>
      </c>
      <c r="I24" s="14">
        <v>0</v>
      </c>
      <c r="J24" s="78">
        <f t="shared" si="1"/>
        <v>0</v>
      </c>
      <c r="K24" s="16">
        <f t="shared" si="0"/>
        <v>0</v>
      </c>
      <c r="L24" s="16">
        <f t="shared" si="0"/>
        <v>0</v>
      </c>
      <c r="M24" s="16">
        <f t="shared" si="0"/>
        <v>0</v>
      </c>
      <c r="N24" s="16">
        <f t="shared" si="0"/>
        <v>0</v>
      </c>
      <c r="O24" s="16">
        <f t="shared" si="3"/>
        <v>0</v>
      </c>
      <c r="P24" s="17">
        <f t="shared" si="4"/>
        <v>0</v>
      </c>
    </row>
    <row r="25" spans="1:16" ht="12" customHeight="1">
      <c r="A25" s="72" t="s">
        <v>19</v>
      </c>
      <c r="B25" s="14">
        <v>12.004</v>
      </c>
      <c r="C25" s="14" t="s">
        <v>3</v>
      </c>
      <c r="D25" s="14" t="s">
        <v>3</v>
      </c>
      <c r="E25" s="14">
        <v>4.8000000000000001E-2</v>
      </c>
      <c r="F25" s="14">
        <v>5</v>
      </c>
      <c r="G25" s="14">
        <f t="shared" si="2"/>
        <v>60.019999999999996</v>
      </c>
      <c r="H25" s="14">
        <v>0</v>
      </c>
      <c r="I25" s="14">
        <v>0</v>
      </c>
      <c r="J25" s="78">
        <f t="shared" si="1"/>
        <v>0.312</v>
      </c>
      <c r="K25" s="16">
        <f t="shared" si="0"/>
        <v>60.019999999999996</v>
      </c>
      <c r="L25" s="16">
        <f t="shared" si="0"/>
        <v>0</v>
      </c>
      <c r="M25" s="16">
        <f t="shared" si="0"/>
        <v>0</v>
      </c>
      <c r="N25" s="16">
        <f t="shared" si="0"/>
        <v>0.312</v>
      </c>
      <c r="O25" s="16">
        <f t="shared" si="3"/>
        <v>60.019999999999996</v>
      </c>
      <c r="P25" s="17">
        <f t="shared" si="4"/>
        <v>0.312</v>
      </c>
    </row>
    <row r="26" spans="1:16" ht="12" customHeight="1">
      <c r="A26" s="72">
        <v>739</v>
      </c>
      <c r="B26" s="14">
        <v>12.394</v>
      </c>
      <c r="C26" s="14" t="s">
        <v>3</v>
      </c>
      <c r="D26" s="14" t="s">
        <v>3</v>
      </c>
      <c r="E26" s="14">
        <v>4.2999999999999997E-2</v>
      </c>
      <c r="F26" s="14">
        <v>5</v>
      </c>
      <c r="G26" s="14">
        <f t="shared" si="2"/>
        <v>121.99</v>
      </c>
      <c r="H26" s="14">
        <v>0</v>
      </c>
      <c r="I26" s="14">
        <v>0</v>
      </c>
      <c r="J26" s="78">
        <f t="shared" si="1"/>
        <v>0.59149999999999991</v>
      </c>
      <c r="K26" s="16">
        <f t="shared" ref="K26:N47" si="5">G26</f>
        <v>121.99</v>
      </c>
      <c r="L26" s="16">
        <f t="shared" si="5"/>
        <v>0</v>
      </c>
      <c r="M26" s="16">
        <f t="shared" si="5"/>
        <v>0</v>
      </c>
      <c r="N26" s="16">
        <f t="shared" si="5"/>
        <v>0.59149999999999991</v>
      </c>
      <c r="O26" s="16">
        <f t="shared" si="3"/>
        <v>182.01</v>
      </c>
      <c r="P26" s="17">
        <f t="shared" si="4"/>
        <v>0.90349999999999997</v>
      </c>
    </row>
    <row r="27" spans="1:16" ht="12" customHeight="1">
      <c r="A27" s="72" t="s">
        <v>20</v>
      </c>
      <c r="B27" s="14">
        <v>12.531000000000001</v>
      </c>
      <c r="C27" s="14" t="s">
        <v>3</v>
      </c>
      <c r="D27" s="14" t="s">
        <v>3</v>
      </c>
      <c r="E27" s="14">
        <v>4.8000000000000001E-2</v>
      </c>
      <c r="F27" s="14">
        <v>5</v>
      </c>
      <c r="G27" s="14">
        <f t="shared" si="2"/>
        <v>124.625</v>
      </c>
      <c r="H27" s="14">
        <v>0</v>
      </c>
      <c r="I27" s="14">
        <v>0</v>
      </c>
      <c r="J27" s="78">
        <f t="shared" si="1"/>
        <v>0.59149999999999991</v>
      </c>
      <c r="K27" s="16">
        <f t="shared" si="5"/>
        <v>124.625</v>
      </c>
      <c r="L27" s="16">
        <f t="shared" si="5"/>
        <v>0</v>
      </c>
      <c r="M27" s="16">
        <f t="shared" si="5"/>
        <v>0</v>
      </c>
      <c r="N27" s="16">
        <f t="shared" si="5"/>
        <v>0.59149999999999991</v>
      </c>
      <c r="O27" s="16">
        <f t="shared" si="3"/>
        <v>306.63499999999999</v>
      </c>
      <c r="P27" s="17">
        <f t="shared" si="4"/>
        <v>1.4949999999999999</v>
      </c>
    </row>
    <row r="28" spans="1:16" ht="12" customHeight="1">
      <c r="A28" s="72">
        <v>740</v>
      </c>
      <c r="B28" s="14">
        <v>12.053000000000001</v>
      </c>
      <c r="C28" s="14" t="s">
        <v>3</v>
      </c>
      <c r="D28" s="14" t="s">
        <v>3</v>
      </c>
      <c r="E28" s="14">
        <v>5.7000000000000002E-2</v>
      </c>
      <c r="F28" s="14">
        <v>5</v>
      </c>
      <c r="G28" s="14">
        <f t="shared" si="2"/>
        <v>122.92000000000002</v>
      </c>
      <c r="H28" s="14">
        <v>0</v>
      </c>
      <c r="I28" s="14">
        <v>0</v>
      </c>
      <c r="J28" s="78">
        <f t="shared" si="1"/>
        <v>0.68250000000000011</v>
      </c>
      <c r="K28" s="16">
        <f t="shared" si="5"/>
        <v>122.92000000000002</v>
      </c>
      <c r="L28" s="16">
        <f t="shared" si="5"/>
        <v>0</v>
      </c>
      <c r="M28" s="16">
        <f t="shared" si="5"/>
        <v>0</v>
      </c>
      <c r="N28" s="16">
        <f t="shared" si="5"/>
        <v>0.68250000000000011</v>
      </c>
      <c r="O28" s="16">
        <f t="shared" si="3"/>
        <v>429.55500000000001</v>
      </c>
      <c r="P28" s="17">
        <f t="shared" si="4"/>
        <v>2.1775000000000002</v>
      </c>
    </row>
    <row r="29" spans="1:16" ht="12" customHeight="1">
      <c r="A29" s="72" t="s">
        <v>21</v>
      </c>
      <c r="B29" s="14">
        <v>11.478</v>
      </c>
      <c r="C29" s="14" t="s">
        <v>3</v>
      </c>
      <c r="D29" s="14" t="s">
        <v>3</v>
      </c>
      <c r="E29" s="14">
        <v>7.8E-2</v>
      </c>
      <c r="F29" s="14">
        <v>5</v>
      </c>
      <c r="G29" s="14">
        <f t="shared" si="2"/>
        <v>117.655</v>
      </c>
      <c r="H29" s="14">
        <v>0</v>
      </c>
      <c r="I29" s="14">
        <v>0</v>
      </c>
      <c r="J29" s="78">
        <f t="shared" si="1"/>
        <v>0.87750000000000006</v>
      </c>
      <c r="K29" s="16">
        <f t="shared" si="5"/>
        <v>117.655</v>
      </c>
      <c r="L29" s="16">
        <f t="shared" si="5"/>
        <v>0</v>
      </c>
      <c r="M29" s="16">
        <f t="shared" si="5"/>
        <v>0</v>
      </c>
      <c r="N29" s="16">
        <f t="shared" si="5"/>
        <v>0.87750000000000006</v>
      </c>
      <c r="O29" s="16">
        <f t="shared" si="3"/>
        <v>547.21</v>
      </c>
      <c r="P29" s="17">
        <f t="shared" si="4"/>
        <v>3.0550000000000002</v>
      </c>
    </row>
    <row r="30" spans="1:16" ht="12" customHeight="1">
      <c r="A30" s="72">
        <v>741</v>
      </c>
      <c r="B30" s="14">
        <v>10.618</v>
      </c>
      <c r="C30" s="14" t="s">
        <v>3</v>
      </c>
      <c r="D30" s="14" t="s">
        <v>3</v>
      </c>
      <c r="E30" s="14">
        <v>0.112</v>
      </c>
      <c r="F30" s="14">
        <v>5</v>
      </c>
      <c r="G30" s="14">
        <v>0</v>
      </c>
      <c r="H30" s="14">
        <v>0</v>
      </c>
      <c r="I30" s="14">
        <v>0</v>
      </c>
      <c r="J30" s="78">
        <f t="shared" si="1"/>
        <v>1.2349999999999999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1.2349999999999999</v>
      </c>
      <c r="O30" s="16">
        <f t="shared" si="3"/>
        <v>547.21</v>
      </c>
      <c r="P30" s="17">
        <f t="shared" si="4"/>
        <v>4.29</v>
      </c>
    </row>
    <row r="31" spans="1:16" ht="12" customHeight="1">
      <c r="A31" s="72" t="s">
        <v>22</v>
      </c>
      <c r="B31" s="14">
        <v>9.4809999999999999</v>
      </c>
      <c r="C31" s="14" t="s">
        <v>3</v>
      </c>
      <c r="D31" s="14" t="s">
        <v>3</v>
      </c>
      <c r="E31" s="14">
        <v>0.154</v>
      </c>
      <c r="F31" s="14">
        <v>5</v>
      </c>
      <c r="G31" s="14">
        <v>0</v>
      </c>
      <c r="H31" s="14">
        <v>0</v>
      </c>
      <c r="I31" s="14">
        <v>0</v>
      </c>
      <c r="J31" s="78">
        <f t="shared" si="1"/>
        <v>1.7290000000000001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1.7290000000000001</v>
      </c>
      <c r="O31" s="16">
        <f t="shared" si="3"/>
        <v>547.21</v>
      </c>
      <c r="P31" s="17">
        <f t="shared" si="4"/>
        <v>6.0190000000000001</v>
      </c>
    </row>
    <row r="32" spans="1:16" ht="12" customHeight="1">
      <c r="A32" s="72">
        <v>742</v>
      </c>
      <c r="B32" s="14">
        <v>7.806</v>
      </c>
      <c r="C32" s="14" t="s">
        <v>3</v>
      </c>
      <c r="D32" s="14" t="s">
        <v>3</v>
      </c>
      <c r="E32" s="14">
        <v>0.20899999999999999</v>
      </c>
      <c r="F32" s="14">
        <v>5</v>
      </c>
      <c r="G32" s="14">
        <v>0</v>
      </c>
      <c r="H32" s="14">
        <v>0</v>
      </c>
      <c r="I32" s="14">
        <v>0</v>
      </c>
      <c r="J32" s="78">
        <f t="shared" si="1"/>
        <v>2.3595000000000002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2.3595000000000002</v>
      </c>
      <c r="O32" s="16">
        <f t="shared" si="3"/>
        <v>547.21</v>
      </c>
      <c r="P32" s="17">
        <f t="shared" si="4"/>
        <v>8.3785000000000007</v>
      </c>
    </row>
    <row r="33" spans="1:16" ht="12" customHeight="1">
      <c r="A33" s="72" t="s">
        <v>23</v>
      </c>
      <c r="B33" s="14">
        <v>6.056</v>
      </c>
      <c r="C33" s="14" t="s">
        <v>3</v>
      </c>
      <c r="D33" s="14" t="s">
        <v>3</v>
      </c>
      <c r="E33" s="14">
        <v>0.45200000000000001</v>
      </c>
      <c r="F33" s="14">
        <v>5</v>
      </c>
      <c r="G33" s="14">
        <v>0</v>
      </c>
      <c r="H33" s="14">
        <v>0</v>
      </c>
      <c r="I33" s="14">
        <v>0</v>
      </c>
      <c r="J33" s="78">
        <f t="shared" si="1"/>
        <v>4.2965</v>
      </c>
      <c r="K33" s="16">
        <f t="shared" si="5"/>
        <v>0</v>
      </c>
      <c r="L33" s="16">
        <f t="shared" si="5"/>
        <v>0</v>
      </c>
      <c r="M33" s="16">
        <f t="shared" si="5"/>
        <v>0</v>
      </c>
      <c r="N33" s="16">
        <f t="shared" si="5"/>
        <v>4.2965</v>
      </c>
      <c r="O33" s="16">
        <f>SUM(K33+L33+M33)+O32</f>
        <v>547.21</v>
      </c>
      <c r="P33" s="17">
        <f t="shared" si="4"/>
        <v>12.675000000000001</v>
      </c>
    </row>
    <row r="34" spans="1:16" ht="12" customHeight="1">
      <c r="A34" s="72">
        <v>743</v>
      </c>
      <c r="B34" s="14">
        <v>5.6230000000000002</v>
      </c>
      <c r="C34" s="14" t="s">
        <v>3</v>
      </c>
      <c r="D34" s="14" t="s">
        <v>3</v>
      </c>
      <c r="E34" s="14">
        <v>2.161</v>
      </c>
      <c r="F34" s="14">
        <v>5</v>
      </c>
      <c r="G34" s="14">
        <f>B34*F34</f>
        <v>28.115000000000002</v>
      </c>
      <c r="H34" s="14">
        <v>0</v>
      </c>
      <c r="I34" s="14">
        <v>0</v>
      </c>
      <c r="J34" s="78">
        <f t="shared" si="1"/>
        <v>16.984500000000001</v>
      </c>
      <c r="K34" s="16">
        <f t="shared" si="5"/>
        <v>28.115000000000002</v>
      </c>
      <c r="L34" s="16">
        <f t="shared" si="5"/>
        <v>0</v>
      </c>
      <c r="M34" s="16">
        <f t="shared" si="5"/>
        <v>0</v>
      </c>
      <c r="N34" s="16">
        <f t="shared" si="5"/>
        <v>16.984500000000001</v>
      </c>
      <c r="O34" s="16">
        <f t="shared" ref="O34:O53" si="6">SUM(K34+L34+M34)+O33</f>
        <v>575.32500000000005</v>
      </c>
      <c r="P34" s="17">
        <f t="shared" si="4"/>
        <v>29.659500000000001</v>
      </c>
    </row>
    <row r="35" spans="1:16" ht="12" customHeight="1">
      <c r="A35" s="72" t="s">
        <v>24</v>
      </c>
      <c r="B35" s="14">
        <v>5.3929999999999998</v>
      </c>
      <c r="C35" s="14" t="s">
        <v>3</v>
      </c>
      <c r="D35" s="14" t="s">
        <v>3</v>
      </c>
      <c r="E35" s="14">
        <v>4.2930000000000001</v>
      </c>
      <c r="F35" s="14">
        <v>5</v>
      </c>
      <c r="G35" s="14">
        <f t="shared" si="2"/>
        <v>55.08</v>
      </c>
      <c r="H35" s="14">
        <v>0</v>
      </c>
      <c r="I35" s="14">
        <v>0</v>
      </c>
      <c r="J35" s="78">
        <f t="shared" si="1"/>
        <v>41.951000000000008</v>
      </c>
      <c r="K35" s="16">
        <f t="shared" si="5"/>
        <v>55.08</v>
      </c>
      <c r="L35" s="16">
        <f t="shared" si="5"/>
        <v>0</v>
      </c>
      <c r="M35" s="16">
        <f t="shared" si="5"/>
        <v>0</v>
      </c>
      <c r="N35" s="16">
        <f t="shared" si="5"/>
        <v>41.951000000000008</v>
      </c>
      <c r="O35" s="16">
        <f t="shared" si="6"/>
        <v>630.40500000000009</v>
      </c>
      <c r="P35" s="17">
        <f t="shared" si="4"/>
        <v>71.610500000000002</v>
      </c>
    </row>
    <row r="36" spans="1:16" ht="12" customHeight="1">
      <c r="A36" s="72">
        <v>744</v>
      </c>
      <c r="B36" s="14">
        <v>9.0350000000000001</v>
      </c>
      <c r="C36" s="14" t="s">
        <v>3</v>
      </c>
      <c r="D36" s="14" t="s">
        <v>3</v>
      </c>
      <c r="E36" s="14">
        <v>7.1989999999999998</v>
      </c>
      <c r="F36" s="14">
        <v>5</v>
      </c>
      <c r="G36" s="14">
        <f t="shared" si="2"/>
        <v>72.14</v>
      </c>
      <c r="H36" s="14">
        <v>0</v>
      </c>
      <c r="I36" s="14">
        <v>0</v>
      </c>
      <c r="J36" s="78">
        <f t="shared" si="1"/>
        <v>74.698000000000008</v>
      </c>
      <c r="K36" s="16">
        <f t="shared" si="5"/>
        <v>72.14</v>
      </c>
      <c r="L36" s="16">
        <f t="shared" si="5"/>
        <v>0</v>
      </c>
      <c r="M36" s="16">
        <f t="shared" si="5"/>
        <v>0</v>
      </c>
      <c r="N36" s="16">
        <f t="shared" si="5"/>
        <v>74.698000000000008</v>
      </c>
      <c r="O36" s="16">
        <f t="shared" si="6"/>
        <v>702.54500000000007</v>
      </c>
      <c r="P36" s="17">
        <f t="shared" si="4"/>
        <v>146.30850000000001</v>
      </c>
    </row>
    <row r="37" spans="1:16" ht="12" customHeight="1">
      <c r="A37" s="72" t="s">
        <v>25</v>
      </c>
      <c r="B37" s="14">
        <v>8.1029999999999998</v>
      </c>
      <c r="C37" s="14" t="s">
        <v>3</v>
      </c>
      <c r="D37" s="14" t="s">
        <v>3</v>
      </c>
      <c r="E37" s="14">
        <v>10.465</v>
      </c>
      <c r="F37" s="14">
        <v>5</v>
      </c>
      <c r="G37" s="14">
        <f t="shared" si="2"/>
        <v>85.69</v>
      </c>
      <c r="H37" s="14">
        <v>0</v>
      </c>
      <c r="I37" s="14">
        <v>0</v>
      </c>
      <c r="J37" s="78">
        <f t="shared" si="1"/>
        <v>114.81600000000002</v>
      </c>
      <c r="K37" s="16">
        <f t="shared" si="5"/>
        <v>85.69</v>
      </c>
      <c r="L37" s="16">
        <f t="shared" si="5"/>
        <v>0</v>
      </c>
      <c r="M37" s="16">
        <f t="shared" si="5"/>
        <v>0</v>
      </c>
      <c r="N37" s="16">
        <f t="shared" si="5"/>
        <v>114.81600000000002</v>
      </c>
      <c r="O37" s="16">
        <f t="shared" si="6"/>
        <v>788.23500000000013</v>
      </c>
      <c r="P37" s="17">
        <f t="shared" si="4"/>
        <v>261.12450000000001</v>
      </c>
    </row>
    <row r="38" spans="1:16" ht="12" customHeight="1">
      <c r="A38" s="72">
        <v>745</v>
      </c>
      <c r="B38" s="14">
        <v>3.8570000000000002</v>
      </c>
      <c r="C38" s="14" t="s">
        <v>3</v>
      </c>
      <c r="D38" s="14" t="s">
        <v>3</v>
      </c>
      <c r="E38" s="14">
        <v>16.457000000000001</v>
      </c>
      <c r="F38" s="14">
        <v>5</v>
      </c>
      <c r="G38" s="14">
        <f t="shared" si="2"/>
        <v>59.800000000000004</v>
      </c>
      <c r="H38" s="14">
        <v>0</v>
      </c>
      <c r="I38" s="14">
        <v>0</v>
      </c>
      <c r="J38" s="78">
        <f t="shared" si="1"/>
        <v>174.99300000000002</v>
      </c>
      <c r="K38" s="16">
        <f t="shared" si="5"/>
        <v>59.800000000000004</v>
      </c>
      <c r="L38" s="16">
        <f t="shared" si="5"/>
        <v>0</v>
      </c>
      <c r="M38" s="16">
        <f t="shared" si="5"/>
        <v>0</v>
      </c>
      <c r="N38" s="16">
        <f t="shared" si="5"/>
        <v>174.99300000000002</v>
      </c>
      <c r="O38" s="16">
        <f t="shared" si="6"/>
        <v>848.03500000000008</v>
      </c>
      <c r="P38" s="17">
        <f t="shared" si="4"/>
        <v>436.11750000000006</v>
      </c>
    </row>
    <row r="39" spans="1:16" ht="12" customHeight="1">
      <c r="A39" s="72" t="s">
        <v>26</v>
      </c>
      <c r="B39" s="14">
        <v>4.7839999999999998</v>
      </c>
      <c r="C39" s="14" t="s">
        <v>3</v>
      </c>
      <c r="D39" s="14" t="s">
        <v>3</v>
      </c>
      <c r="E39" s="14">
        <v>18.538</v>
      </c>
      <c r="F39" s="14">
        <v>5</v>
      </c>
      <c r="G39" s="14">
        <f t="shared" si="2"/>
        <v>43.204999999999998</v>
      </c>
      <c r="H39" s="14">
        <v>0</v>
      </c>
      <c r="I39" s="14">
        <v>0</v>
      </c>
      <c r="J39" s="78">
        <f t="shared" si="1"/>
        <v>227.46750000000003</v>
      </c>
      <c r="K39" s="16">
        <f t="shared" si="5"/>
        <v>43.204999999999998</v>
      </c>
      <c r="L39" s="16">
        <f t="shared" si="5"/>
        <v>0</v>
      </c>
      <c r="M39" s="16">
        <f t="shared" si="5"/>
        <v>0</v>
      </c>
      <c r="N39" s="16">
        <f t="shared" si="5"/>
        <v>227.46750000000003</v>
      </c>
      <c r="O39" s="16">
        <f t="shared" si="6"/>
        <v>891.24000000000012</v>
      </c>
      <c r="P39" s="17">
        <f t="shared" si="4"/>
        <v>663.58500000000004</v>
      </c>
    </row>
    <row r="40" spans="1:16" ht="12" customHeight="1">
      <c r="A40" s="72">
        <v>746</v>
      </c>
      <c r="B40" s="14">
        <v>4.9169999999999998</v>
      </c>
      <c r="C40" s="14" t="s">
        <v>3</v>
      </c>
      <c r="D40" s="14" t="s">
        <v>3</v>
      </c>
      <c r="E40" s="14">
        <v>23.43</v>
      </c>
      <c r="F40" s="14">
        <v>5</v>
      </c>
      <c r="G40" s="14">
        <f t="shared" si="2"/>
        <v>48.505000000000003</v>
      </c>
      <c r="H40" s="14">
        <v>0</v>
      </c>
      <c r="I40" s="14">
        <v>0</v>
      </c>
      <c r="J40" s="78">
        <f t="shared" si="1"/>
        <v>272.79200000000003</v>
      </c>
      <c r="K40" s="16">
        <f t="shared" si="5"/>
        <v>48.505000000000003</v>
      </c>
      <c r="L40" s="16">
        <f t="shared" si="5"/>
        <v>0</v>
      </c>
      <c r="M40" s="16">
        <f t="shared" si="5"/>
        <v>0</v>
      </c>
      <c r="N40" s="16">
        <f t="shared" si="5"/>
        <v>272.79200000000003</v>
      </c>
      <c r="O40" s="16">
        <f t="shared" si="6"/>
        <v>939.74500000000012</v>
      </c>
      <c r="P40" s="17">
        <f t="shared" si="4"/>
        <v>936.37700000000007</v>
      </c>
    </row>
    <row r="41" spans="1:16" ht="12" customHeight="1">
      <c r="A41" s="72" t="s">
        <v>27</v>
      </c>
      <c r="B41" s="14">
        <v>4.1289999999999996</v>
      </c>
      <c r="C41" s="14" t="s">
        <v>3</v>
      </c>
      <c r="D41" s="14" t="s">
        <v>3</v>
      </c>
      <c r="E41" s="14">
        <v>28.553000000000001</v>
      </c>
      <c r="F41" s="14">
        <v>5</v>
      </c>
      <c r="G41" s="14">
        <f t="shared" si="2"/>
        <v>45.23</v>
      </c>
      <c r="H41" s="14">
        <v>0</v>
      </c>
      <c r="I41" s="14">
        <v>0</v>
      </c>
      <c r="J41" s="78">
        <f t="shared" si="1"/>
        <v>337.88950000000006</v>
      </c>
      <c r="K41" s="16">
        <f t="shared" si="5"/>
        <v>45.23</v>
      </c>
      <c r="L41" s="16">
        <f t="shared" si="5"/>
        <v>0</v>
      </c>
      <c r="M41" s="16">
        <f t="shared" si="5"/>
        <v>0</v>
      </c>
      <c r="N41" s="16">
        <f t="shared" si="5"/>
        <v>337.88950000000006</v>
      </c>
      <c r="O41" s="16">
        <f t="shared" si="6"/>
        <v>984.97500000000014</v>
      </c>
      <c r="P41" s="17">
        <f t="shared" si="4"/>
        <v>1274.2665000000002</v>
      </c>
    </row>
    <row r="42" spans="1:16" ht="12" customHeight="1">
      <c r="A42" s="72">
        <v>747</v>
      </c>
      <c r="B42" s="14">
        <v>3.306</v>
      </c>
      <c r="C42" s="14" t="s">
        <v>3</v>
      </c>
      <c r="D42" s="14" t="s">
        <v>3</v>
      </c>
      <c r="E42" s="14">
        <v>33.939</v>
      </c>
      <c r="F42" s="14">
        <v>5</v>
      </c>
      <c r="G42" s="14">
        <f t="shared" si="2"/>
        <v>37.174999999999997</v>
      </c>
      <c r="H42" s="14">
        <v>0</v>
      </c>
      <c r="I42" s="14">
        <v>0</v>
      </c>
      <c r="J42" s="78">
        <f t="shared" si="1"/>
        <v>406.19800000000004</v>
      </c>
      <c r="K42" s="16">
        <f t="shared" si="5"/>
        <v>37.174999999999997</v>
      </c>
      <c r="L42" s="16">
        <f t="shared" si="5"/>
        <v>0</v>
      </c>
      <c r="M42" s="16">
        <f t="shared" si="5"/>
        <v>0</v>
      </c>
      <c r="N42" s="16">
        <f t="shared" si="5"/>
        <v>406.19800000000004</v>
      </c>
      <c r="O42" s="16">
        <f t="shared" si="6"/>
        <v>1022.1500000000001</v>
      </c>
      <c r="P42" s="17">
        <f t="shared" si="4"/>
        <v>1680.4645000000003</v>
      </c>
    </row>
    <row r="43" spans="1:16" ht="12" customHeight="1">
      <c r="A43" s="72" t="s">
        <v>28</v>
      </c>
      <c r="B43" s="14">
        <v>2.6230000000000002</v>
      </c>
      <c r="C43" s="14" t="s">
        <v>3</v>
      </c>
      <c r="D43" s="14" t="s">
        <v>3</v>
      </c>
      <c r="E43" s="14">
        <v>40.253</v>
      </c>
      <c r="F43" s="14">
        <v>5</v>
      </c>
      <c r="G43" s="14">
        <f t="shared" si="2"/>
        <v>29.645000000000003</v>
      </c>
      <c r="H43" s="14">
        <v>0</v>
      </c>
      <c r="I43" s="14">
        <v>0</v>
      </c>
      <c r="J43" s="78">
        <f t="shared" si="1"/>
        <v>482.24800000000005</v>
      </c>
      <c r="K43" s="16">
        <f t="shared" si="5"/>
        <v>29.645000000000003</v>
      </c>
      <c r="L43" s="16">
        <f t="shared" si="5"/>
        <v>0</v>
      </c>
      <c r="M43" s="16">
        <f t="shared" si="5"/>
        <v>0</v>
      </c>
      <c r="N43" s="16">
        <f t="shared" si="5"/>
        <v>482.24800000000005</v>
      </c>
      <c r="O43" s="16">
        <f t="shared" si="6"/>
        <v>1051.7950000000001</v>
      </c>
      <c r="P43" s="17">
        <f t="shared" si="4"/>
        <v>2162.7125000000005</v>
      </c>
    </row>
    <row r="44" spans="1:16" ht="12" customHeight="1">
      <c r="A44" s="72">
        <v>748</v>
      </c>
      <c r="B44" s="14">
        <v>1.8220000000000001</v>
      </c>
      <c r="C44" s="14" t="s">
        <v>3</v>
      </c>
      <c r="D44" s="14" t="s">
        <v>3</v>
      </c>
      <c r="E44" s="14">
        <v>47.692</v>
      </c>
      <c r="F44" s="14">
        <v>5</v>
      </c>
      <c r="G44" s="14">
        <f t="shared" si="2"/>
        <v>22.225000000000001</v>
      </c>
      <c r="H44" s="14">
        <v>0</v>
      </c>
      <c r="I44" s="14">
        <v>0</v>
      </c>
      <c r="J44" s="78">
        <f t="shared" si="1"/>
        <v>571.64249999999993</v>
      </c>
      <c r="K44" s="16">
        <f t="shared" si="5"/>
        <v>22.225000000000001</v>
      </c>
      <c r="L44" s="16">
        <f t="shared" si="5"/>
        <v>0</v>
      </c>
      <c r="M44" s="16">
        <f t="shared" si="5"/>
        <v>0</v>
      </c>
      <c r="N44" s="16">
        <f t="shared" si="5"/>
        <v>571.64249999999993</v>
      </c>
      <c r="O44" s="16">
        <f t="shared" si="6"/>
        <v>1074.02</v>
      </c>
      <c r="P44" s="17">
        <f t="shared" si="4"/>
        <v>2734.3550000000005</v>
      </c>
    </row>
    <row r="45" spans="1:16" ht="12" customHeight="1">
      <c r="A45" s="72" t="s">
        <v>29</v>
      </c>
      <c r="B45" s="14">
        <v>1.159</v>
      </c>
      <c r="C45" s="14" t="s">
        <v>3</v>
      </c>
      <c r="D45" s="14" t="s">
        <v>3</v>
      </c>
      <c r="E45" s="14">
        <v>54.722999999999999</v>
      </c>
      <c r="F45" s="14">
        <v>5</v>
      </c>
      <c r="G45" s="14">
        <f t="shared" si="2"/>
        <v>14.904999999999999</v>
      </c>
      <c r="H45" s="14">
        <v>0</v>
      </c>
      <c r="I45" s="14">
        <v>0</v>
      </c>
      <c r="J45" s="16">
        <f t="shared" si="1"/>
        <v>665.69749999999999</v>
      </c>
      <c r="K45" s="16">
        <f t="shared" si="5"/>
        <v>14.904999999999999</v>
      </c>
      <c r="L45" s="16">
        <f t="shared" si="5"/>
        <v>0</v>
      </c>
      <c r="M45" s="16">
        <f t="shared" si="5"/>
        <v>0</v>
      </c>
      <c r="N45" s="16">
        <f t="shared" si="5"/>
        <v>665.69749999999999</v>
      </c>
      <c r="O45" s="16">
        <f t="shared" si="6"/>
        <v>1088.925</v>
      </c>
      <c r="P45" s="17">
        <f t="shared" si="4"/>
        <v>3400.0525000000007</v>
      </c>
    </row>
    <row r="46" spans="1:16" ht="12" customHeight="1">
      <c r="A46" s="72">
        <v>749</v>
      </c>
      <c r="B46" s="14">
        <v>1.044</v>
      </c>
      <c r="C46" s="14" t="s">
        <v>3</v>
      </c>
      <c r="D46" s="14" t="s">
        <v>3</v>
      </c>
      <c r="E46" s="14">
        <v>60.485999999999997</v>
      </c>
      <c r="F46" s="14">
        <v>5</v>
      </c>
      <c r="G46" s="14">
        <f t="shared" si="2"/>
        <v>11.015000000000001</v>
      </c>
      <c r="H46" s="14">
        <v>0</v>
      </c>
      <c r="I46" s="14">
        <v>0</v>
      </c>
      <c r="J46" s="78">
        <f t="shared" si="1"/>
        <v>748.85850000000016</v>
      </c>
      <c r="K46" s="16">
        <f t="shared" si="5"/>
        <v>11.015000000000001</v>
      </c>
      <c r="L46" s="16">
        <f t="shared" si="5"/>
        <v>0</v>
      </c>
      <c r="M46" s="16">
        <f t="shared" si="5"/>
        <v>0</v>
      </c>
      <c r="N46" s="16">
        <f t="shared" si="5"/>
        <v>748.85850000000016</v>
      </c>
      <c r="O46" s="16">
        <f t="shared" si="6"/>
        <v>1099.94</v>
      </c>
      <c r="P46" s="17">
        <f t="shared" si="4"/>
        <v>4148.911000000001</v>
      </c>
    </row>
    <row r="47" spans="1:16" ht="12" customHeight="1" thickBot="1">
      <c r="A47" s="79" t="s">
        <v>30</v>
      </c>
      <c r="B47" s="18">
        <v>0.498</v>
      </c>
      <c r="C47" s="18" t="s">
        <v>3</v>
      </c>
      <c r="D47" s="18" t="s">
        <v>3</v>
      </c>
      <c r="E47" s="18">
        <v>65.739000000000004</v>
      </c>
      <c r="F47" s="18">
        <v>5</v>
      </c>
      <c r="G47" s="18">
        <f t="shared" si="2"/>
        <v>7.71</v>
      </c>
      <c r="H47" s="18">
        <v>0</v>
      </c>
      <c r="I47" s="18">
        <v>0</v>
      </c>
      <c r="J47" s="80">
        <f t="shared" si="1"/>
        <v>820.46249999999998</v>
      </c>
      <c r="K47" s="19">
        <f t="shared" si="5"/>
        <v>7.71</v>
      </c>
      <c r="L47" s="19">
        <f t="shared" si="5"/>
        <v>0</v>
      </c>
      <c r="M47" s="19">
        <f t="shared" si="5"/>
        <v>0</v>
      </c>
      <c r="N47" s="19">
        <f t="shared" si="5"/>
        <v>820.46249999999998</v>
      </c>
      <c r="O47" s="19">
        <f t="shared" si="6"/>
        <v>1107.6500000000001</v>
      </c>
      <c r="P47" s="20">
        <f t="shared" si="4"/>
        <v>4969.3735000000006</v>
      </c>
    </row>
    <row r="48" spans="1:16" ht="12" customHeight="1">
      <c r="A48" s="97">
        <v>750</v>
      </c>
      <c r="B48" s="111">
        <v>0.57899999999999996</v>
      </c>
      <c r="C48" s="111" t="s">
        <v>3</v>
      </c>
      <c r="D48" s="111" t="s">
        <v>3</v>
      </c>
      <c r="E48" s="111">
        <v>69.953999999999994</v>
      </c>
      <c r="F48" s="111">
        <v>5</v>
      </c>
      <c r="G48" s="111">
        <f t="shared" si="2"/>
        <v>5.3849999999999998</v>
      </c>
      <c r="H48" s="111">
        <v>0</v>
      </c>
      <c r="I48" s="111">
        <v>0</v>
      </c>
      <c r="J48" s="98">
        <f t="shared" si="1"/>
        <v>882.00449999999989</v>
      </c>
      <c r="K48" s="21">
        <f t="shared" ref="K48:N63" si="7">G48</f>
        <v>5.3849999999999998</v>
      </c>
      <c r="L48" s="21">
        <f t="shared" si="7"/>
        <v>0</v>
      </c>
      <c r="M48" s="21">
        <f t="shared" si="7"/>
        <v>0</v>
      </c>
      <c r="N48" s="21">
        <f t="shared" si="7"/>
        <v>882.00449999999989</v>
      </c>
      <c r="O48" s="21">
        <f t="shared" si="6"/>
        <v>1113.0350000000001</v>
      </c>
      <c r="P48" s="22">
        <f t="shared" si="4"/>
        <v>5851.3780000000006</v>
      </c>
    </row>
    <row r="49" spans="1:16" ht="12" customHeight="1">
      <c r="A49" s="72" t="s">
        <v>31</v>
      </c>
      <c r="B49" s="150" t="s">
        <v>48</v>
      </c>
      <c r="C49" s="151"/>
      <c r="D49" s="151"/>
      <c r="E49" s="151"/>
      <c r="F49" s="14">
        <v>5</v>
      </c>
      <c r="G49" s="14">
        <f>SUM(B48+0)*F49</f>
        <v>2.8949999999999996</v>
      </c>
      <c r="H49" s="14">
        <v>0</v>
      </c>
      <c r="I49" s="14">
        <v>0</v>
      </c>
      <c r="J49" s="78">
        <f t="shared" si="1"/>
        <v>454.70099999999996</v>
      </c>
      <c r="K49" s="16">
        <f t="shared" si="7"/>
        <v>2.8949999999999996</v>
      </c>
      <c r="L49" s="16">
        <f t="shared" si="7"/>
        <v>0</v>
      </c>
      <c r="M49" s="16">
        <f t="shared" si="7"/>
        <v>0</v>
      </c>
      <c r="N49" s="16">
        <f t="shared" si="7"/>
        <v>454.70099999999996</v>
      </c>
      <c r="O49" s="16">
        <f t="shared" si="6"/>
        <v>1115.93</v>
      </c>
      <c r="P49" s="17">
        <f t="shared" si="4"/>
        <v>6306.0790000000006</v>
      </c>
    </row>
    <row r="50" spans="1:16" ht="12" customHeight="1">
      <c r="A50" s="72">
        <v>751</v>
      </c>
      <c r="B50" s="150"/>
      <c r="C50" s="151"/>
      <c r="D50" s="151"/>
      <c r="E50" s="151"/>
      <c r="F50" s="14">
        <v>5</v>
      </c>
      <c r="G50" s="14">
        <f>SUM(0)*F50</f>
        <v>0</v>
      </c>
      <c r="H50" s="14">
        <v>0</v>
      </c>
      <c r="I50" s="14">
        <v>0</v>
      </c>
      <c r="J50" s="78">
        <f t="shared" si="1"/>
        <v>0</v>
      </c>
      <c r="K50" s="16">
        <f t="shared" si="7"/>
        <v>0</v>
      </c>
      <c r="L50" s="16">
        <f t="shared" si="7"/>
        <v>0</v>
      </c>
      <c r="M50" s="16">
        <f t="shared" si="7"/>
        <v>0</v>
      </c>
      <c r="N50" s="16">
        <f t="shared" si="7"/>
        <v>0</v>
      </c>
      <c r="O50" s="16">
        <f t="shared" si="6"/>
        <v>1115.93</v>
      </c>
      <c r="P50" s="17">
        <f t="shared" si="4"/>
        <v>6306.0790000000006</v>
      </c>
    </row>
    <row r="51" spans="1:16" ht="12" customHeight="1">
      <c r="A51" s="72" t="s">
        <v>32</v>
      </c>
      <c r="B51" s="150"/>
      <c r="C51" s="151"/>
      <c r="D51" s="151"/>
      <c r="E51" s="151"/>
      <c r="F51" s="14">
        <v>5</v>
      </c>
      <c r="G51" s="14">
        <f t="shared" si="2"/>
        <v>0</v>
      </c>
      <c r="H51" s="14">
        <v>0</v>
      </c>
      <c r="I51" s="14">
        <v>0</v>
      </c>
      <c r="J51" s="78">
        <f t="shared" si="1"/>
        <v>0</v>
      </c>
      <c r="K51" s="16">
        <f t="shared" si="7"/>
        <v>0</v>
      </c>
      <c r="L51" s="16">
        <f t="shared" si="7"/>
        <v>0</v>
      </c>
      <c r="M51" s="16">
        <f t="shared" si="7"/>
        <v>0</v>
      </c>
      <c r="N51" s="16">
        <f t="shared" si="7"/>
        <v>0</v>
      </c>
      <c r="O51" s="16">
        <f t="shared" si="6"/>
        <v>1115.93</v>
      </c>
      <c r="P51" s="17">
        <f t="shared" si="4"/>
        <v>6306.0790000000006</v>
      </c>
    </row>
    <row r="52" spans="1:16" ht="12" customHeight="1">
      <c r="A52" s="72">
        <v>752</v>
      </c>
      <c r="B52" s="150"/>
      <c r="C52" s="151"/>
      <c r="D52" s="151"/>
      <c r="E52" s="151"/>
      <c r="F52" s="14">
        <v>5</v>
      </c>
      <c r="G52" s="14">
        <f t="shared" si="2"/>
        <v>0</v>
      </c>
      <c r="H52" s="14">
        <v>0</v>
      </c>
      <c r="I52" s="14">
        <v>0</v>
      </c>
      <c r="J52" s="78">
        <f t="shared" si="1"/>
        <v>0</v>
      </c>
      <c r="K52" s="16">
        <f t="shared" si="7"/>
        <v>0</v>
      </c>
      <c r="L52" s="16">
        <f t="shared" si="7"/>
        <v>0</v>
      </c>
      <c r="M52" s="16">
        <f t="shared" si="7"/>
        <v>0</v>
      </c>
      <c r="N52" s="16">
        <f t="shared" si="7"/>
        <v>0</v>
      </c>
      <c r="O52" s="16">
        <f t="shared" si="6"/>
        <v>1115.93</v>
      </c>
      <c r="P52" s="17">
        <f t="shared" si="4"/>
        <v>6306.0790000000006</v>
      </c>
    </row>
    <row r="53" spans="1:16" ht="12" customHeight="1">
      <c r="A53" s="72" t="s">
        <v>33</v>
      </c>
      <c r="B53" s="150"/>
      <c r="C53" s="151"/>
      <c r="D53" s="151"/>
      <c r="E53" s="151"/>
      <c r="F53" s="14">
        <v>5</v>
      </c>
      <c r="G53" s="14">
        <f t="shared" si="2"/>
        <v>0</v>
      </c>
      <c r="H53" s="14">
        <v>0</v>
      </c>
      <c r="I53" s="14">
        <v>0</v>
      </c>
      <c r="J53" s="78">
        <f t="shared" si="1"/>
        <v>0</v>
      </c>
      <c r="K53" s="16">
        <f t="shared" si="7"/>
        <v>0</v>
      </c>
      <c r="L53" s="16">
        <f t="shared" si="7"/>
        <v>0</v>
      </c>
      <c r="M53" s="16">
        <f t="shared" si="7"/>
        <v>0</v>
      </c>
      <c r="N53" s="16">
        <f t="shared" si="7"/>
        <v>0</v>
      </c>
      <c r="O53" s="16">
        <f t="shared" si="6"/>
        <v>1115.93</v>
      </c>
      <c r="P53" s="17">
        <f t="shared" si="4"/>
        <v>6306.0790000000006</v>
      </c>
    </row>
    <row r="54" spans="1:16" ht="12" customHeight="1">
      <c r="A54" s="72">
        <v>753</v>
      </c>
      <c r="B54" s="150"/>
      <c r="C54" s="151"/>
      <c r="D54" s="151"/>
      <c r="E54" s="151"/>
      <c r="F54" s="14">
        <v>5</v>
      </c>
      <c r="G54" s="14">
        <f>SUM(B53+B54)*F54</f>
        <v>0</v>
      </c>
      <c r="H54" s="14">
        <v>0</v>
      </c>
      <c r="I54" s="14">
        <v>0</v>
      </c>
      <c r="J54" s="78">
        <f t="shared" si="1"/>
        <v>0</v>
      </c>
      <c r="K54" s="16">
        <f t="shared" si="7"/>
        <v>0</v>
      </c>
      <c r="L54" s="16">
        <f t="shared" si="7"/>
        <v>0</v>
      </c>
      <c r="M54" s="16">
        <f t="shared" si="7"/>
        <v>0</v>
      </c>
      <c r="N54" s="16">
        <f t="shared" si="7"/>
        <v>0</v>
      </c>
      <c r="O54" s="16">
        <f>SUM(K54+L54+M54)+O53</f>
        <v>1115.93</v>
      </c>
      <c r="P54" s="17">
        <f>N54+P53</f>
        <v>6306.0790000000006</v>
      </c>
    </row>
    <row r="55" spans="1:16" ht="12.75" customHeight="1">
      <c r="A55" s="72" t="s">
        <v>34</v>
      </c>
      <c r="B55" s="150"/>
      <c r="C55" s="151"/>
      <c r="D55" s="151"/>
      <c r="E55" s="151"/>
      <c r="F55" s="14">
        <v>5</v>
      </c>
      <c r="G55" s="14">
        <f t="shared" ref="G55:G81" si="8">SUM(B54+B55)*F55</f>
        <v>0</v>
      </c>
      <c r="H55" s="14">
        <v>0</v>
      </c>
      <c r="I55" s="14">
        <v>0</v>
      </c>
      <c r="J55" s="78">
        <f t="shared" si="1"/>
        <v>0</v>
      </c>
      <c r="K55" s="16">
        <f t="shared" si="7"/>
        <v>0</v>
      </c>
      <c r="L55" s="16">
        <f t="shared" si="7"/>
        <v>0</v>
      </c>
      <c r="M55" s="16">
        <f t="shared" si="7"/>
        <v>0</v>
      </c>
      <c r="N55" s="16">
        <f t="shared" si="7"/>
        <v>0</v>
      </c>
      <c r="O55" s="16">
        <f t="shared" ref="O55:O81" si="9">SUM(K55+L55+M55)+O54</f>
        <v>1115.93</v>
      </c>
      <c r="P55" s="17">
        <f t="shared" ref="P55:P81" si="10">N55+P54</f>
        <v>6306.0790000000006</v>
      </c>
    </row>
    <row r="56" spans="1:16" ht="12.75" customHeight="1">
      <c r="A56" s="72">
        <v>754</v>
      </c>
      <c r="B56" s="150"/>
      <c r="C56" s="151"/>
      <c r="D56" s="151"/>
      <c r="E56" s="151"/>
      <c r="F56" s="14">
        <v>5</v>
      </c>
      <c r="G56" s="14">
        <f t="shared" si="8"/>
        <v>0</v>
      </c>
      <c r="H56" s="14">
        <v>0</v>
      </c>
      <c r="I56" s="14">
        <v>0</v>
      </c>
      <c r="J56" s="78">
        <f t="shared" si="1"/>
        <v>0</v>
      </c>
      <c r="K56" s="16">
        <f t="shared" si="7"/>
        <v>0</v>
      </c>
      <c r="L56" s="16">
        <f t="shared" si="7"/>
        <v>0</v>
      </c>
      <c r="M56" s="16">
        <f t="shared" si="7"/>
        <v>0</v>
      </c>
      <c r="N56" s="16">
        <f t="shared" si="7"/>
        <v>0</v>
      </c>
      <c r="O56" s="16">
        <f t="shared" si="9"/>
        <v>1115.93</v>
      </c>
      <c r="P56" s="17">
        <f t="shared" si="10"/>
        <v>6306.0790000000006</v>
      </c>
    </row>
    <row r="57" spans="1:16" ht="12.75" customHeight="1">
      <c r="A57" s="72" t="s">
        <v>35</v>
      </c>
      <c r="B57" s="150"/>
      <c r="C57" s="151"/>
      <c r="D57" s="151"/>
      <c r="E57" s="151"/>
      <c r="F57" s="14">
        <v>5</v>
      </c>
      <c r="G57" s="14">
        <f t="shared" si="8"/>
        <v>0</v>
      </c>
      <c r="H57" s="14">
        <v>0</v>
      </c>
      <c r="I57" s="14">
        <v>0</v>
      </c>
      <c r="J57" s="78">
        <f t="shared" si="1"/>
        <v>0</v>
      </c>
      <c r="K57" s="16">
        <f t="shared" si="7"/>
        <v>0</v>
      </c>
      <c r="L57" s="16">
        <f t="shared" si="7"/>
        <v>0</v>
      </c>
      <c r="M57" s="16">
        <f t="shared" si="7"/>
        <v>0</v>
      </c>
      <c r="N57" s="16">
        <f t="shared" si="7"/>
        <v>0</v>
      </c>
      <c r="O57" s="16">
        <f t="shared" si="9"/>
        <v>1115.93</v>
      </c>
      <c r="P57" s="17">
        <f t="shared" si="10"/>
        <v>6306.0790000000006</v>
      </c>
    </row>
    <row r="58" spans="1:16" ht="12.75" customHeight="1">
      <c r="A58" s="72">
        <v>755</v>
      </c>
      <c r="B58" s="150"/>
      <c r="C58" s="151"/>
      <c r="D58" s="151"/>
      <c r="E58" s="151"/>
      <c r="F58" s="14">
        <v>5</v>
      </c>
      <c r="G58" s="14">
        <f t="shared" si="8"/>
        <v>0</v>
      </c>
      <c r="H58" s="14">
        <v>0</v>
      </c>
      <c r="I58" s="14">
        <v>0</v>
      </c>
      <c r="J58" s="78">
        <f t="shared" si="1"/>
        <v>0</v>
      </c>
      <c r="K58" s="16">
        <f t="shared" si="7"/>
        <v>0</v>
      </c>
      <c r="L58" s="16">
        <f t="shared" si="7"/>
        <v>0</v>
      </c>
      <c r="M58" s="16">
        <f t="shared" si="7"/>
        <v>0</v>
      </c>
      <c r="N58" s="16">
        <f t="shared" si="7"/>
        <v>0</v>
      </c>
      <c r="O58" s="16">
        <f t="shared" si="9"/>
        <v>1115.93</v>
      </c>
      <c r="P58" s="17">
        <f t="shared" si="10"/>
        <v>6306.0790000000006</v>
      </c>
    </row>
    <row r="59" spans="1:16" ht="12.75" customHeight="1">
      <c r="A59" s="72" t="s">
        <v>36</v>
      </c>
      <c r="B59" s="150"/>
      <c r="C59" s="151"/>
      <c r="D59" s="151"/>
      <c r="E59" s="151"/>
      <c r="F59" s="14">
        <v>5</v>
      </c>
      <c r="G59" s="14">
        <f t="shared" si="8"/>
        <v>0</v>
      </c>
      <c r="H59" s="14">
        <v>0</v>
      </c>
      <c r="I59" s="14">
        <v>0</v>
      </c>
      <c r="J59" s="78">
        <f t="shared" si="1"/>
        <v>0</v>
      </c>
      <c r="K59" s="16">
        <f t="shared" si="7"/>
        <v>0</v>
      </c>
      <c r="L59" s="16">
        <f t="shared" si="7"/>
        <v>0</v>
      </c>
      <c r="M59" s="16">
        <f t="shared" si="7"/>
        <v>0</v>
      </c>
      <c r="N59" s="16">
        <f t="shared" si="7"/>
        <v>0</v>
      </c>
      <c r="O59" s="16">
        <f t="shared" si="9"/>
        <v>1115.93</v>
      </c>
      <c r="P59" s="17">
        <f t="shared" si="10"/>
        <v>6306.0790000000006</v>
      </c>
    </row>
    <row r="60" spans="1:16" ht="12.75" customHeight="1">
      <c r="A60" s="72">
        <v>756</v>
      </c>
      <c r="B60" s="150"/>
      <c r="C60" s="151"/>
      <c r="D60" s="151"/>
      <c r="E60" s="151"/>
      <c r="F60" s="14">
        <v>5</v>
      </c>
      <c r="G60" s="14">
        <f t="shared" si="8"/>
        <v>0</v>
      </c>
      <c r="H60" s="14">
        <v>0</v>
      </c>
      <c r="I60" s="14">
        <v>0</v>
      </c>
      <c r="J60" s="78">
        <f t="shared" si="1"/>
        <v>0</v>
      </c>
      <c r="K60" s="16">
        <f t="shared" si="7"/>
        <v>0</v>
      </c>
      <c r="L60" s="16">
        <f t="shared" si="7"/>
        <v>0</v>
      </c>
      <c r="M60" s="16">
        <f t="shared" si="7"/>
        <v>0</v>
      </c>
      <c r="N60" s="16">
        <f t="shared" si="7"/>
        <v>0</v>
      </c>
      <c r="O60" s="16">
        <f t="shared" si="9"/>
        <v>1115.93</v>
      </c>
      <c r="P60" s="17">
        <f t="shared" si="10"/>
        <v>6306.0790000000006</v>
      </c>
    </row>
    <row r="61" spans="1:16" ht="12.75" customHeight="1">
      <c r="A61" s="72" t="s">
        <v>37</v>
      </c>
      <c r="B61" s="150"/>
      <c r="C61" s="151"/>
      <c r="D61" s="151"/>
      <c r="E61" s="151"/>
      <c r="F61" s="14">
        <v>5</v>
      </c>
      <c r="G61" s="14">
        <f t="shared" si="8"/>
        <v>0</v>
      </c>
      <c r="H61" s="14">
        <v>0</v>
      </c>
      <c r="I61" s="14">
        <v>0</v>
      </c>
      <c r="J61" s="78">
        <f t="shared" si="1"/>
        <v>0</v>
      </c>
      <c r="K61" s="16">
        <f t="shared" si="7"/>
        <v>0</v>
      </c>
      <c r="L61" s="16">
        <f t="shared" si="7"/>
        <v>0</v>
      </c>
      <c r="M61" s="16">
        <f t="shared" si="7"/>
        <v>0</v>
      </c>
      <c r="N61" s="16">
        <f t="shared" si="7"/>
        <v>0</v>
      </c>
      <c r="O61" s="16">
        <f t="shared" si="9"/>
        <v>1115.93</v>
      </c>
      <c r="P61" s="17">
        <f t="shared" si="10"/>
        <v>6306.0790000000006</v>
      </c>
    </row>
    <row r="62" spans="1:16" ht="12.75" customHeight="1">
      <c r="A62" s="72">
        <v>757</v>
      </c>
      <c r="B62" s="150"/>
      <c r="C62" s="151"/>
      <c r="D62" s="151"/>
      <c r="E62" s="151"/>
      <c r="F62" s="14">
        <v>5</v>
      </c>
      <c r="G62" s="14">
        <f t="shared" si="8"/>
        <v>0</v>
      </c>
      <c r="H62" s="14">
        <v>0</v>
      </c>
      <c r="I62" s="14">
        <v>0</v>
      </c>
      <c r="J62" s="78">
        <f t="shared" si="1"/>
        <v>0</v>
      </c>
      <c r="K62" s="16">
        <f t="shared" si="7"/>
        <v>0</v>
      </c>
      <c r="L62" s="16">
        <f t="shared" si="7"/>
        <v>0</v>
      </c>
      <c r="M62" s="16">
        <f t="shared" si="7"/>
        <v>0</v>
      </c>
      <c r="N62" s="16">
        <f t="shared" si="7"/>
        <v>0</v>
      </c>
      <c r="O62" s="16">
        <f t="shared" si="9"/>
        <v>1115.93</v>
      </c>
      <c r="P62" s="17">
        <f t="shared" si="10"/>
        <v>6306.0790000000006</v>
      </c>
    </row>
    <row r="63" spans="1:16">
      <c r="A63" s="72" t="s">
        <v>38</v>
      </c>
      <c r="B63" s="14">
        <v>0.376</v>
      </c>
      <c r="C63" s="14" t="s">
        <v>3</v>
      </c>
      <c r="D63" s="14" t="s">
        <v>3</v>
      </c>
      <c r="E63" s="16">
        <v>87.257000000000005</v>
      </c>
      <c r="F63" s="14">
        <v>5</v>
      </c>
      <c r="G63" s="14">
        <f t="shared" si="8"/>
        <v>1.88</v>
      </c>
      <c r="H63" s="14">
        <v>0</v>
      </c>
      <c r="I63" s="14">
        <v>0</v>
      </c>
      <c r="J63" s="78">
        <f t="shared" si="1"/>
        <v>567.17050000000006</v>
      </c>
      <c r="K63" s="16">
        <f t="shared" si="7"/>
        <v>1.88</v>
      </c>
      <c r="L63" s="16">
        <f t="shared" si="7"/>
        <v>0</v>
      </c>
      <c r="M63" s="16">
        <f t="shared" si="7"/>
        <v>0</v>
      </c>
      <c r="N63" s="16">
        <f t="shared" si="7"/>
        <v>567.17050000000006</v>
      </c>
      <c r="O63" s="16">
        <f t="shared" si="9"/>
        <v>1117.8100000000002</v>
      </c>
      <c r="P63" s="17">
        <f t="shared" si="10"/>
        <v>6873.2495000000008</v>
      </c>
    </row>
    <row r="64" spans="1:16">
      <c r="A64" s="72">
        <v>758</v>
      </c>
      <c r="B64" s="14">
        <v>0.60499999999999998</v>
      </c>
      <c r="C64" s="14" t="s">
        <v>3</v>
      </c>
      <c r="D64" s="14" t="s">
        <v>3</v>
      </c>
      <c r="E64" s="16">
        <v>87.938999999999993</v>
      </c>
      <c r="F64" s="14">
        <v>5</v>
      </c>
      <c r="G64" s="14">
        <f t="shared" si="8"/>
        <v>4.9050000000000002</v>
      </c>
      <c r="H64" s="14">
        <v>0</v>
      </c>
      <c r="I64" s="14">
        <v>0</v>
      </c>
      <c r="J64" s="78">
        <f t="shared" si="1"/>
        <v>1138.7740000000001</v>
      </c>
      <c r="K64" s="16">
        <f t="shared" ref="K64:N81" si="11">G64</f>
        <v>4.9050000000000002</v>
      </c>
      <c r="L64" s="16">
        <f t="shared" si="11"/>
        <v>0</v>
      </c>
      <c r="M64" s="16">
        <f t="shared" si="11"/>
        <v>0</v>
      </c>
      <c r="N64" s="16">
        <f t="shared" si="11"/>
        <v>1138.7740000000001</v>
      </c>
      <c r="O64" s="16">
        <f t="shared" si="9"/>
        <v>1122.7150000000001</v>
      </c>
      <c r="P64" s="17">
        <f t="shared" si="10"/>
        <v>8012.0235000000011</v>
      </c>
    </row>
    <row r="65" spans="1:16">
      <c r="A65" s="72" t="s">
        <v>39</v>
      </c>
      <c r="B65" s="14">
        <v>0.86399999999999999</v>
      </c>
      <c r="C65" s="14" t="s">
        <v>3</v>
      </c>
      <c r="D65" s="14" t="s">
        <v>3</v>
      </c>
      <c r="E65" s="16">
        <v>85.405000000000001</v>
      </c>
      <c r="F65" s="14">
        <v>5</v>
      </c>
      <c r="G65" s="14">
        <f t="shared" si="8"/>
        <v>7.3449999999999989</v>
      </c>
      <c r="H65" s="14">
        <v>0</v>
      </c>
      <c r="I65" s="14">
        <v>0</v>
      </c>
      <c r="J65" s="78">
        <f t="shared" si="1"/>
        <v>1126.7360000000001</v>
      </c>
      <c r="K65" s="16">
        <f t="shared" si="11"/>
        <v>7.3449999999999989</v>
      </c>
      <c r="L65" s="16">
        <f t="shared" si="11"/>
        <v>0</v>
      </c>
      <c r="M65" s="16">
        <f t="shared" si="11"/>
        <v>0</v>
      </c>
      <c r="N65" s="16">
        <f t="shared" si="11"/>
        <v>1126.7360000000001</v>
      </c>
      <c r="O65" s="16">
        <f t="shared" si="9"/>
        <v>1130.0600000000002</v>
      </c>
      <c r="P65" s="17">
        <f t="shared" si="10"/>
        <v>9138.7595000000019</v>
      </c>
    </row>
    <row r="66" spans="1:16">
      <c r="A66" s="72">
        <v>759</v>
      </c>
      <c r="B66" s="14">
        <v>1.117</v>
      </c>
      <c r="C66" s="14" t="s">
        <v>3</v>
      </c>
      <c r="D66" s="14" t="s">
        <v>3</v>
      </c>
      <c r="E66" s="16">
        <v>81.63</v>
      </c>
      <c r="F66" s="14">
        <v>5</v>
      </c>
      <c r="G66" s="14">
        <f t="shared" si="8"/>
        <v>9.9049999999999994</v>
      </c>
      <c r="H66" s="14">
        <v>0</v>
      </c>
      <c r="I66" s="14">
        <v>0</v>
      </c>
      <c r="J66" s="78">
        <f t="shared" si="1"/>
        <v>1085.7275</v>
      </c>
      <c r="K66" s="16">
        <f t="shared" si="11"/>
        <v>9.9049999999999994</v>
      </c>
      <c r="L66" s="16">
        <f t="shared" si="11"/>
        <v>0</v>
      </c>
      <c r="M66" s="16">
        <f t="shared" si="11"/>
        <v>0</v>
      </c>
      <c r="N66" s="16">
        <f t="shared" si="11"/>
        <v>1085.7275</v>
      </c>
      <c r="O66" s="16">
        <f t="shared" si="9"/>
        <v>1139.9650000000001</v>
      </c>
      <c r="P66" s="17">
        <f t="shared" si="10"/>
        <v>10224.487000000001</v>
      </c>
    </row>
    <row r="67" spans="1:16">
      <c r="A67" s="72" t="s">
        <v>40</v>
      </c>
      <c r="B67" s="14">
        <v>1.506</v>
      </c>
      <c r="C67" s="14" t="s">
        <v>3</v>
      </c>
      <c r="D67" s="14" t="s">
        <v>3</v>
      </c>
      <c r="E67" s="16">
        <v>78.882999999999996</v>
      </c>
      <c r="F67" s="14">
        <v>5</v>
      </c>
      <c r="G67" s="14">
        <f t="shared" si="8"/>
        <v>13.115000000000002</v>
      </c>
      <c r="H67" s="14">
        <v>0</v>
      </c>
      <c r="I67" s="14">
        <v>0</v>
      </c>
      <c r="J67" s="78">
        <f t="shared" si="1"/>
        <v>1043.3344999999997</v>
      </c>
      <c r="K67" s="16">
        <f t="shared" si="11"/>
        <v>13.115000000000002</v>
      </c>
      <c r="L67" s="16">
        <f t="shared" si="11"/>
        <v>0</v>
      </c>
      <c r="M67" s="16">
        <f t="shared" si="11"/>
        <v>0</v>
      </c>
      <c r="N67" s="16">
        <f t="shared" si="11"/>
        <v>1043.3344999999997</v>
      </c>
      <c r="O67" s="16">
        <f t="shared" si="9"/>
        <v>1153.0800000000002</v>
      </c>
      <c r="P67" s="17">
        <f t="shared" si="10"/>
        <v>11267.8215</v>
      </c>
    </row>
    <row r="68" spans="1:16">
      <c r="A68" s="72">
        <v>760</v>
      </c>
      <c r="B68" s="14">
        <v>1.754</v>
      </c>
      <c r="C68" s="14" t="s">
        <v>3</v>
      </c>
      <c r="D68" s="14" t="s">
        <v>3</v>
      </c>
      <c r="E68" s="16">
        <v>75.694999999999993</v>
      </c>
      <c r="F68" s="14">
        <v>5</v>
      </c>
      <c r="G68" s="14">
        <f t="shared" si="8"/>
        <v>16.299999999999997</v>
      </c>
      <c r="H68" s="14">
        <v>0</v>
      </c>
      <c r="I68" s="14">
        <v>0</v>
      </c>
      <c r="J68" s="78">
        <f t="shared" si="1"/>
        <v>1004.7569999999998</v>
      </c>
      <c r="K68" s="16">
        <f t="shared" si="11"/>
        <v>16.299999999999997</v>
      </c>
      <c r="L68" s="16">
        <f t="shared" si="11"/>
        <v>0</v>
      </c>
      <c r="M68" s="16">
        <f t="shared" si="11"/>
        <v>0</v>
      </c>
      <c r="N68" s="16">
        <f t="shared" si="11"/>
        <v>1004.7569999999998</v>
      </c>
      <c r="O68" s="16">
        <f t="shared" si="9"/>
        <v>1169.3800000000001</v>
      </c>
      <c r="P68" s="17">
        <f t="shared" si="10"/>
        <v>12272.5785</v>
      </c>
    </row>
    <row r="69" spans="1:16">
      <c r="A69" s="72" t="s">
        <v>41</v>
      </c>
      <c r="B69" s="14">
        <v>2.335</v>
      </c>
      <c r="C69" s="14" t="s">
        <v>3</v>
      </c>
      <c r="D69" s="14" t="s">
        <v>3</v>
      </c>
      <c r="E69" s="16">
        <v>71.507999999999996</v>
      </c>
      <c r="F69" s="14">
        <v>5</v>
      </c>
      <c r="G69" s="14">
        <f t="shared" si="8"/>
        <v>20.445</v>
      </c>
      <c r="H69" s="14">
        <v>0</v>
      </c>
      <c r="I69" s="14">
        <v>0</v>
      </c>
      <c r="J69" s="78">
        <f t="shared" si="1"/>
        <v>956.81949999999983</v>
      </c>
      <c r="K69" s="16">
        <f t="shared" si="11"/>
        <v>20.445</v>
      </c>
      <c r="L69" s="16">
        <f t="shared" si="11"/>
        <v>0</v>
      </c>
      <c r="M69" s="16">
        <f t="shared" si="11"/>
        <v>0</v>
      </c>
      <c r="N69" s="16">
        <f t="shared" si="11"/>
        <v>956.81949999999983</v>
      </c>
      <c r="O69" s="16">
        <f t="shared" si="9"/>
        <v>1189.825</v>
      </c>
      <c r="P69" s="17">
        <f t="shared" si="10"/>
        <v>13229.397999999999</v>
      </c>
    </row>
    <row r="70" spans="1:16">
      <c r="A70" s="72">
        <v>761</v>
      </c>
      <c r="B70" s="14">
        <v>2.5219999999999998</v>
      </c>
      <c r="C70" s="14" t="s">
        <v>3</v>
      </c>
      <c r="D70" s="14" t="s">
        <v>3</v>
      </c>
      <c r="E70" s="16">
        <v>66.957999999999998</v>
      </c>
      <c r="F70" s="14">
        <v>5</v>
      </c>
      <c r="G70" s="14">
        <f t="shared" si="8"/>
        <v>24.284999999999997</v>
      </c>
      <c r="H70" s="14">
        <v>0</v>
      </c>
      <c r="I70" s="14">
        <v>0</v>
      </c>
      <c r="J70" s="78">
        <f t="shared" si="1"/>
        <v>900.02900000000011</v>
      </c>
      <c r="K70" s="16">
        <f t="shared" si="11"/>
        <v>24.284999999999997</v>
      </c>
      <c r="L70" s="16">
        <f t="shared" si="11"/>
        <v>0</v>
      </c>
      <c r="M70" s="16">
        <f t="shared" si="11"/>
        <v>0</v>
      </c>
      <c r="N70" s="16">
        <f t="shared" si="11"/>
        <v>900.02900000000011</v>
      </c>
      <c r="O70" s="16">
        <f t="shared" si="9"/>
        <v>1214.1100000000001</v>
      </c>
      <c r="P70" s="17">
        <f t="shared" si="10"/>
        <v>14129.427</v>
      </c>
    </row>
    <row r="71" spans="1:16">
      <c r="A71" s="72" t="s">
        <v>42</v>
      </c>
      <c r="B71" s="14">
        <v>3.1960000000000002</v>
      </c>
      <c r="C71" s="14" t="s">
        <v>3</v>
      </c>
      <c r="D71" s="14" t="s">
        <v>3</v>
      </c>
      <c r="E71" s="16">
        <v>62.374000000000002</v>
      </c>
      <c r="F71" s="14">
        <v>5</v>
      </c>
      <c r="G71" s="14">
        <f t="shared" si="8"/>
        <v>28.59</v>
      </c>
      <c r="H71" s="14">
        <v>0</v>
      </c>
      <c r="I71" s="14">
        <v>0</v>
      </c>
      <c r="J71" s="78">
        <f t="shared" si="1"/>
        <v>840.65800000000002</v>
      </c>
      <c r="K71" s="16">
        <f t="shared" si="11"/>
        <v>28.59</v>
      </c>
      <c r="L71" s="16">
        <f t="shared" si="11"/>
        <v>0</v>
      </c>
      <c r="M71" s="16">
        <f t="shared" si="11"/>
        <v>0</v>
      </c>
      <c r="N71" s="16">
        <f t="shared" si="11"/>
        <v>840.65800000000002</v>
      </c>
      <c r="O71" s="16">
        <f t="shared" si="9"/>
        <v>1242.7</v>
      </c>
      <c r="P71" s="17">
        <f t="shared" si="10"/>
        <v>14970.084999999999</v>
      </c>
    </row>
    <row r="72" spans="1:16">
      <c r="A72" s="72">
        <v>762</v>
      </c>
      <c r="B72" s="14">
        <v>3.2810000000000001</v>
      </c>
      <c r="C72" s="14" t="s">
        <v>3</v>
      </c>
      <c r="D72" s="14" t="s">
        <v>3</v>
      </c>
      <c r="E72" s="16">
        <v>57.216000000000001</v>
      </c>
      <c r="F72" s="14">
        <v>5</v>
      </c>
      <c r="G72" s="14">
        <f t="shared" si="8"/>
        <v>32.385000000000005</v>
      </c>
      <c r="H72" s="14">
        <v>0</v>
      </c>
      <c r="I72" s="14">
        <v>0</v>
      </c>
      <c r="J72" s="78">
        <f t="shared" si="1"/>
        <v>777.33500000000004</v>
      </c>
      <c r="K72" s="16">
        <f t="shared" si="11"/>
        <v>32.385000000000005</v>
      </c>
      <c r="L72" s="16">
        <f t="shared" si="11"/>
        <v>0</v>
      </c>
      <c r="M72" s="16">
        <f t="shared" si="11"/>
        <v>0</v>
      </c>
      <c r="N72" s="16">
        <f t="shared" si="11"/>
        <v>777.33500000000004</v>
      </c>
      <c r="O72" s="16">
        <f t="shared" si="9"/>
        <v>1275.085</v>
      </c>
      <c r="P72" s="17">
        <f t="shared" si="10"/>
        <v>15747.419999999998</v>
      </c>
    </row>
    <row r="73" spans="1:16">
      <c r="A73" s="72" t="s">
        <v>43</v>
      </c>
      <c r="B73" s="14">
        <v>4.0220000000000002</v>
      </c>
      <c r="C73" s="14" t="s">
        <v>3</v>
      </c>
      <c r="D73" s="14" t="s">
        <v>3</v>
      </c>
      <c r="E73" s="16">
        <v>52.618000000000002</v>
      </c>
      <c r="F73" s="14">
        <v>5</v>
      </c>
      <c r="G73" s="14">
        <f t="shared" si="8"/>
        <v>36.515000000000001</v>
      </c>
      <c r="H73" s="14">
        <v>0</v>
      </c>
      <c r="I73" s="14">
        <v>0</v>
      </c>
      <c r="J73" s="78">
        <f t="shared" si="1"/>
        <v>713.92100000000016</v>
      </c>
      <c r="K73" s="16">
        <f t="shared" si="11"/>
        <v>36.515000000000001</v>
      </c>
      <c r="L73" s="16">
        <f t="shared" si="11"/>
        <v>0</v>
      </c>
      <c r="M73" s="16">
        <f t="shared" si="11"/>
        <v>0</v>
      </c>
      <c r="N73" s="16">
        <f t="shared" si="11"/>
        <v>713.92100000000016</v>
      </c>
      <c r="O73" s="16">
        <f t="shared" si="9"/>
        <v>1311.6000000000001</v>
      </c>
      <c r="P73" s="17">
        <f t="shared" si="10"/>
        <v>16461.340999999997</v>
      </c>
    </row>
    <row r="74" spans="1:16">
      <c r="A74" s="72">
        <v>763</v>
      </c>
      <c r="B74" s="14">
        <v>4.1630000000000003</v>
      </c>
      <c r="C74" s="14" t="s">
        <v>3</v>
      </c>
      <c r="D74" s="14" t="s">
        <v>3</v>
      </c>
      <c r="E74" s="16">
        <v>48.201999999999998</v>
      </c>
      <c r="F74" s="14">
        <v>5</v>
      </c>
      <c r="G74" s="14">
        <f t="shared" si="8"/>
        <v>40.925000000000004</v>
      </c>
      <c r="H74" s="14">
        <v>0</v>
      </c>
      <c r="I74" s="14">
        <v>0</v>
      </c>
      <c r="J74" s="78">
        <f t="shared" si="1"/>
        <v>655.32999999999993</v>
      </c>
      <c r="K74" s="16">
        <f t="shared" si="11"/>
        <v>40.925000000000004</v>
      </c>
      <c r="L74" s="16">
        <f t="shared" si="11"/>
        <v>0</v>
      </c>
      <c r="M74" s="16">
        <f t="shared" si="11"/>
        <v>0</v>
      </c>
      <c r="N74" s="16">
        <f t="shared" si="11"/>
        <v>655.32999999999993</v>
      </c>
      <c r="O74" s="16">
        <f t="shared" si="9"/>
        <v>1352.5250000000001</v>
      </c>
      <c r="P74" s="17">
        <f t="shared" si="10"/>
        <v>17116.670999999995</v>
      </c>
    </row>
    <row r="75" spans="1:16">
      <c r="A75" s="72" t="s">
        <v>44</v>
      </c>
      <c r="B75" s="14">
        <v>4.2789999999999999</v>
      </c>
      <c r="C75" s="14" t="s">
        <v>3</v>
      </c>
      <c r="D75" s="14" t="s">
        <v>3</v>
      </c>
      <c r="E75" s="16">
        <v>44.393000000000001</v>
      </c>
      <c r="F75" s="14">
        <v>5</v>
      </c>
      <c r="G75" s="14">
        <f t="shared" si="8"/>
        <v>42.21</v>
      </c>
      <c r="H75" s="14">
        <v>0</v>
      </c>
      <c r="I75" s="14">
        <v>0</v>
      </c>
      <c r="J75" s="78">
        <f t="shared" ref="J75:J81" si="12">SUM((E74+E75)*F75*1.3)</f>
        <v>601.86750000000006</v>
      </c>
      <c r="K75" s="16">
        <f t="shared" si="11"/>
        <v>42.21</v>
      </c>
      <c r="L75" s="16">
        <f t="shared" si="11"/>
        <v>0</v>
      </c>
      <c r="M75" s="16">
        <f t="shared" si="11"/>
        <v>0</v>
      </c>
      <c r="N75" s="16">
        <f t="shared" si="11"/>
        <v>601.86750000000006</v>
      </c>
      <c r="O75" s="16">
        <f t="shared" si="9"/>
        <v>1394.7350000000001</v>
      </c>
      <c r="P75" s="17">
        <f t="shared" si="10"/>
        <v>17718.538499999995</v>
      </c>
    </row>
    <row r="76" spans="1:16">
      <c r="A76" s="72">
        <v>764</v>
      </c>
      <c r="B76" s="14">
        <v>4.5250000000000004</v>
      </c>
      <c r="C76" s="14" t="s">
        <v>3</v>
      </c>
      <c r="D76" s="14" t="s">
        <v>3</v>
      </c>
      <c r="E76" s="16">
        <v>41.116</v>
      </c>
      <c r="F76" s="14">
        <v>5</v>
      </c>
      <c r="G76" s="14">
        <f t="shared" si="8"/>
        <v>44.02</v>
      </c>
      <c r="H76" s="14">
        <v>0</v>
      </c>
      <c r="I76" s="14">
        <v>0</v>
      </c>
      <c r="J76" s="78">
        <f t="shared" si="12"/>
        <v>555.80850000000009</v>
      </c>
      <c r="K76" s="16">
        <f t="shared" si="11"/>
        <v>44.02</v>
      </c>
      <c r="L76" s="16">
        <f t="shared" si="11"/>
        <v>0</v>
      </c>
      <c r="M76" s="16">
        <f t="shared" si="11"/>
        <v>0</v>
      </c>
      <c r="N76" s="16">
        <f t="shared" si="11"/>
        <v>555.80850000000009</v>
      </c>
      <c r="O76" s="16">
        <f t="shared" si="9"/>
        <v>1438.7550000000001</v>
      </c>
      <c r="P76" s="17">
        <f t="shared" si="10"/>
        <v>18274.346999999994</v>
      </c>
    </row>
    <row r="77" spans="1:16">
      <c r="A77" s="72" t="s">
        <v>45</v>
      </c>
      <c r="B77" s="14">
        <v>4.4859999999999998</v>
      </c>
      <c r="C77" s="14" t="s">
        <v>3</v>
      </c>
      <c r="D77" s="14" t="s">
        <v>3</v>
      </c>
      <c r="E77" s="16">
        <v>38.145000000000003</v>
      </c>
      <c r="F77" s="14">
        <v>5</v>
      </c>
      <c r="G77" s="14">
        <f t="shared" si="8"/>
        <v>45.054999999999993</v>
      </c>
      <c r="H77" s="14">
        <v>0</v>
      </c>
      <c r="I77" s="14">
        <v>0</v>
      </c>
      <c r="J77" s="78">
        <f t="shared" si="12"/>
        <v>515.1964999999999</v>
      </c>
      <c r="K77" s="16">
        <f t="shared" si="11"/>
        <v>45.054999999999993</v>
      </c>
      <c r="L77" s="16">
        <f t="shared" si="11"/>
        <v>0</v>
      </c>
      <c r="M77" s="16">
        <f t="shared" si="11"/>
        <v>0</v>
      </c>
      <c r="N77" s="16">
        <f t="shared" si="11"/>
        <v>515.1964999999999</v>
      </c>
      <c r="O77" s="16">
        <f t="shared" si="9"/>
        <v>1483.8100000000002</v>
      </c>
      <c r="P77" s="17">
        <f t="shared" si="10"/>
        <v>18789.543499999992</v>
      </c>
    </row>
    <row r="78" spans="1:16">
      <c r="A78" s="72">
        <v>765</v>
      </c>
      <c r="B78" s="14">
        <v>4.726</v>
      </c>
      <c r="C78" s="14" t="s">
        <v>3</v>
      </c>
      <c r="D78" s="14" t="s">
        <v>3</v>
      </c>
      <c r="E78" s="16">
        <v>34.716000000000001</v>
      </c>
      <c r="F78" s="14">
        <v>5</v>
      </c>
      <c r="G78" s="14">
        <f t="shared" si="8"/>
        <v>46.06</v>
      </c>
      <c r="H78" s="14">
        <v>0</v>
      </c>
      <c r="I78" s="14">
        <v>0</v>
      </c>
      <c r="J78" s="78">
        <f t="shared" si="12"/>
        <v>473.59650000000005</v>
      </c>
      <c r="K78" s="16">
        <f t="shared" si="11"/>
        <v>46.06</v>
      </c>
      <c r="L78" s="16">
        <f t="shared" si="11"/>
        <v>0</v>
      </c>
      <c r="M78" s="16">
        <f t="shared" si="11"/>
        <v>0</v>
      </c>
      <c r="N78" s="16">
        <f t="shared" si="11"/>
        <v>473.59650000000005</v>
      </c>
      <c r="O78" s="16">
        <f t="shared" si="9"/>
        <v>1529.8700000000001</v>
      </c>
      <c r="P78" s="17">
        <f t="shared" si="10"/>
        <v>19263.139999999992</v>
      </c>
    </row>
    <row r="79" spans="1:16">
      <c r="A79" s="72" t="s">
        <v>46</v>
      </c>
      <c r="B79" s="14">
        <v>4.6660000000000004</v>
      </c>
      <c r="C79" s="14" t="s">
        <v>3</v>
      </c>
      <c r="D79" s="14" t="s">
        <v>3</v>
      </c>
      <c r="E79" s="16">
        <v>31</v>
      </c>
      <c r="F79" s="14">
        <v>5</v>
      </c>
      <c r="G79" s="14">
        <f t="shared" si="8"/>
        <v>46.959999999999994</v>
      </c>
      <c r="H79" s="14">
        <v>0</v>
      </c>
      <c r="I79" s="14">
        <v>0</v>
      </c>
      <c r="J79" s="78">
        <f t="shared" si="12"/>
        <v>427.15400000000005</v>
      </c>
      <c r="K79" s="16">
        <f t="shared" si="11"/>
        <v>46.959999999999994</v>
      </c>
      <c r="L79" s="16">
        <f t="shared" si="11"/>
        <v>0</v>
      </c>
      <c r="M79" s="16">
        <f t="shared" si="11"/>
        <v>0</v>
      </c>
      <c r="N79" s="16">
        <f t="shared" si="11"/>
        <v>427.15400000000005</v>
      </c>
      <c r="O79" s="16">
        <f t="shared" si="9"/>
        <v>1576.8300000000002</v>
      </c>
      <c r="P79" s="17">
        <f t="shared" si="10"/>
        <v>19690.293999999991</v>
      </c>
    </row>
    <row r="80" spans="1:16">
      <c r="A80" s="72">
        <v>766</v>
      </c>
      <c r="B80" s="14">
        <v>4.766</v>
      </c>
      <c r="C80" s="14" t="s">
        <v>3</v>
      </c>
      <c r="D80" s="14" t="s">
        <v>3</v>
      </c>
      <c r="E80" s="16">
        <v>28.399000000000001</v>
      </c>
      <c r="F80" s="14">
        <v>5</v>
      </c>
      <c r="G80" s="14">
        <f t="shared" si="8"/>
        <v>47.160000000000004</v>
      </c>
      <c r="H80" s="14">
        <v>0</v>
      </c>
      <c r="I80" s="14">
        <v>0</v>
      </c>
      <c r="J80" s="78">
        <f t="shared" si="12"/>
        <v>386.09350000000001</v>
      </c>
      <c r="K80" s="16">
        <f t="shared" si="11"/>
        <v>47.160000000000004</v>
      </c>
      <c r="L80" s="16">
        <f t="shared" si="11"/>
        <v>0</v>
      </c>
      <c r="M80" s="16">
        <f t="shared" si="11"/>
        <v>0</v>
      </c>
      <c r="N80" s="16">
        <f t="shared" si="11"/>
        <v>386.09350000000001</v>
      </c>
      <c r="O80" s="16">
        <f t="shared" si="9"/>
        <v>1623.9900000000002</v>
      </c>
      <c r="P80" s="17">
        <f t="shared" si="10"/>
        <v>20076.38749999999</v>
      </c>
    </row>
    <row r="81" spans="1:16">
      <c r="A81" s="72" t="s">
        <v>47</v>
      </c>
      <c r="B81" s="14">
        <v>4.6749999999999998</v>
      </c>
      <c r="C81" s="14" t="s">
        <v>3</v>
      </c>
      <c r="D81" s="14" t="s">
        <v>3</v>
      </c>
      <c r="E81" s="16">
        <v>25.541</v>
      </c>
      <c r="F81" s="14">
        <v>5</v>
      </c>
      <c r="G81" s="14">
        <f t="shared" si="8"/>
        <v>47.204999999999998</v>
      </c>
      <c r="H81" s="14">
        <v>0</v>
      </c>
      <c r="I81" s="14">
        <v>0</v>
      </c>
      <c r="J81" s="78">
        <f t="shared" si="12"/>
        <v>350.61</v>
      </c>
      <c r="K81" s="16">
        <f t="shared" si="11"/>
        <v>47.204999999999998</v>
      </c>
      <c r="L81" s="16">
        <f t="shared" si="11"/>
        <v>0</v>
      </c>
      <c r="M81" s="16">
        <f t="shared" si="11"/>
        <v>0</v>
      </c>
      <c r="N81" s="16">
        <f t="shared" si="11"/>
        <v>350.61</v>
      </c>
      <c r="O81" s="16">
        <f t="shared" si="9"/>
        <v>1671.1950000000002</v>
      </c>
      <c r="P81" s="17">
        <f t="shared" si="10"/>
        <v>20426.99749999999</v>
      </c>
    </row>
    <row r="82" spans="1:16">
      <c r="A82" s="72">
        <v>767</v>
      </c>
      <c r="B82" s="14">
        <v>4.8949999999999996</v>
      </c>
      <c r="C82" s="14" t="s">
        <v>3</v>
      </c>
      <c r="D82" s="14" t="s">
        <v>3</v>
      </c>
      <c r="E82" s="16">
        <v>23.088000000000001</v>
      </c>
      <c r="F82" s="14">
        <v>5</v>
      </c>
      <c r="G82" s="14">
        <f t="shared" ref="G82:G94" si="13">SUM(B81+B82)*F82</f>
        <v>47.85</v>
      </c>
      <c r="H82" s="14">
        <v>0</v>
      </c>
      <c r="I82" s="14">
        <v>0</v>
      </c>
      <c r="J82" s="78">
        <f t="shared" ref="J82:J94" si="14">SUM((E81+E82)*F82*1.3)</f>
        <v>316.08850000000007</v>
      </c>
      <c r="K82" s="16">
        <f t="shared" ref="K82:K94" si="15">G82</f>
        <v>47.85</v>
      </c>
      <c r="L82" s="16">
        <f t="shared" ref="L82:L94" si="16">H82</f>
        <v>0</v>
      </c>
      <c r="M82" s="16">
        <f t="shared" ref="M82:M94" si="17">I82</f>
        <v>0</v>
      </c>
      <c r="N82" s="16">
        <f t="shared" ref="N82:N94" si="18">J82</f>
        <v>316.08850000000007</v>
      </c>
      <c r="O82" s="16">
        <f t="shared" ref="O82:O94" si="19">SUM(K82+L82+M82)+O81</f>
        <v>1719.0450000000001</v>
      </c>
      <c r="P82" s="17">
        <f t="shared" ref="P82:P94" si="20">N82+P81</f>
        <v>20743.085999999992</v>
      </c>
    </row>
    <row r="83" spans="1:16">
      <c r="A83" s="72" t="s">
        <v>6</v>
      </c>
      <c r="B83" s="14">
        <v>5.1180000000000003</v>
      </c>
      <c r="C83" s="14" t="s">
        <v>3</v>
      </c>
      <c r="D83" s="14" t="s">
        <v>3</v>
      </c>
      <c r="E83" s="16">
        <v>20.087</v>
      </c>
      <c r="F83" s="14">
        <v>5</v>
      </c>
      <c r="G83" s="14">
        <f t="shared" si="13"/>
        <v>50.064999999999998</v>
      </c>
      <c r="H83" s="14">
        <v>0</v>
      </c>
      <c r="I83" s="14">
        <v>0</v>
      </c>
      <c r="J83" s="78">
        <f t="shared" si="14"/>
        <v>280.63749999999999</v>
      </c>
      <c r="K83" s="16">
        <f t="shared" si="15"/>
        <v>50.064999999999998</v>
      </c>
      <c r="L83" s="16">
        <f t="shared" si="16"/>
        <v>0</v>
      </c>
      <c r="M83" s="16">
        <f t="shared" si="17"/>
        <v>0</v>
      </c>
      <c r="N83" s="16">
        <f t="shared" si="18"/>
        <v>280.63749999999999</v>
      </c>
      <c r="O83" s="16">
        <f t="shared" si="19"/>
        <v>1769.1100000000001</v>
      </c>
      <c r="P83" s="17">
        <f t="shared" si="20"/>
        <v>21023.723499999993</v>
      </c>
    </row>
    <row r="84" spans="1:16">
      <c r="A84" s="72">
        <v>768</v>
      </c>
      <c r="B84" s="14">
        <v>5.048</v>
      </c>
      <c r="C84" s="14" t="s">
        <v>3</v>
      </c>
      <c r="D84" s="14" t="s">
        <v>3</v>
      </c>
      <c r="E84" s="16">
        <v>16.45</v>
      </c>
      <c r="F84" s="14">
        <v>5</v>
      </c>
      <c r="G84" s="14">
        <f t="shared" si="13"/>
        <v>50.83</v>
      </c>
      <c r="H84" s="14">
        <v>0</v>
      </c>
      <c r="I84" s="14">
        <v>0</v>
      </c>
      <c r="J84" s="16">
        <f t="shared" si="14"/>
        <v>237.4905</v>
      </c>
      <c r="K84" s="16">
        <f t="shared" si="15"/>
        <v>50.83</v>
      </c>
      <c r="L84" s="16">
        <f t="shared" si="16"/>
        <v>0</v>
      </c>
      <c r="M84" s="16">
        <f t="shared" si="17"/>
        <v>0</v>
      </c>
      <c r="N84" s="16">
        <f t="shared" si="18"/>
        <v>237.4905</v>
      </c>
      <c r="O84" s="16">
        <f t="shared" si="19"/>
        <v>1819.94</v>
      </c>
      <c r="P84" s="17">
        <f t="shared" si="20"/>
        <v>21261.213999999993</v>
      </c>
    </row>
    <row r="85" spans="1:16">
      <c r="A85" s="72" t="s">
        <v>7</v>
      </c>
      <c r="B85" s="14">
        <v>5.117</v>
      </c>
      <c r="C85" s="14" t="s">
        <v>3</v>
      </c>
      <c r="D85" s="14" t="s">
        <v>3</v>
      </c>
      <c r="E85" s="16">
        <v>13.407</v>
      </c>
      <c r="F85" s="14">
        <v>5</v>
      </c>
      <c r="G85" s="14">
        <f t="shared" si="13"/>
        <v>50.824999999999996</v>
      </c>
      <c r="H85" s="14">
        <v>0</v>
      </c>
      <c r="I85" s="14">
        <v>0</v>
      </c>
      <c r="J85" s="78">
        <f t="shared" si="14"/>
        <v>194.07050000000001</v>
      </c>
      <c r="K85" s="16">
        <f t="shared" si="15"/>
        <v>50.824999999999996</v>
      </c>
      <c r="L85" s="16">
        <f t="shared" si="16"/>
        <v>0</v>
      </c>
      <c r="M85" s="16">
        <f t="shared" si="17"/>
        <v>0</v>
      </c>
      <c r="N85" s="16">
        <f t="shared" si="18"/>
        <v>194.07050000000001</v>
      </c>
      <c r="O85" s="16">
        <f t="shared" si="19"/>
        <v>1870.7650000000001</v>
      </c>
      <c r="P85" s="17">
        <f t="shared" si="20"/>
        <v>21455.284499999994</v>
      </c>
    </row>
    <row r="86" spans="1:16">
      <c r="A86" s="72">
        <v>769</v>
      </c>
      <c r="B86" s="14">
        <v>4.6580000000000004</v>
      </c>
      <c r="C86" s="14" t="s">
        <v>3</v>
      </c>
      <c r="D86" s="14" t="s">
        <v>3</v>
      </c>
      <c r="E86" s="16">
        <v>10.757999999999999</v>
      </c>
      <c r="F86" s="14">
        <v>5</v>
      </c>
      <c r="G86" s="14">
        <f t="shared" si="13"/>
        <v>48.875</v>
      </c>
      <c r="H86" s="14">
        <v>0</v>
      </c>
      <c r="I86" s="14">
        <v>0</v>
      </c>
      <c r="J86" s="78">
        <f t="shared" si="14"/>
        <v>157.07249999999999</v>
      </c>
      <c r="K86" s="16">
        <f t="shared" si="15"/>
        <v>48.875</v>
      </c>
      <c r="L86" s="16">
        <f t="shared" si="16"/>
        <v>0</v>
      </c>
      <c r="M86" s="16">
        <f t="shared" si="17"/>
        <v>0</v>
      </c>
      <c r="N86" s="16">
        <f t="shared" si="18"/>
        <v>157.07249999999999</v>
      </c>
      <c r="O86" s="16">
        <f t="shared" si="19"/>
        <v>1919.64</v>
      </c>
      <c r="P86" s="17">
        <f t="shared" si="20"/>
        <v>21612.356999999993</v>
      </c>
    </row>
    <row r="87" spans="1:16" ht="12" thickBot="1">
      <c r="A87" s="79" t="s">
        <v>8</v>
      </c>
      <c r="B87" s="18">
        <v>4.7210000000000001</v>
      </c>
      <c r="C87" s="18" t="s">
        <v>3</v>
      </c>
      <c r="D87" s="18" t="s">
        <v>3</v>
      </c>
      <c r="E87" s="19">
        <v>8.0259999999999998</v>
      </c>
      <c r="F87" s="18">
        <v>5</v>
      </c>
      <c r="G87" s="18">
        <f t="shared" si="13"/>
        <v>46.89500000000001</v>
      </c>
      <c r="H87" s="18">
        <v>0</v>
      </c>
      <c r="I87" s="18">
        <v>0</v>
      </c>
      <c r="J87" s="80">
        <f t="shared" si="14"/>
        <v>122.09599999999999</v>
      </c>
      <c r="K87" s="19">
        <f t="shared" si="15"/>
        <v>46.89500000000001</v>
      </c>
      <c r="L87" s="19">
        <f t="shared" si="16"/>
        <v>0</v>
      </c>
      <c r="M87" s="19">
        <f t="shared" si="17"/>
        <v>0</v>
      </c>
      <c r="N87" s="19">
        <f t="shared" si="18"/>
        <v>122.09599999999999</v>
      </c>
      <c r="O87" s="19">
        <f t="shared" si="19"/>
        <v>1966.5350000000001</v>
      </c>
      <c r="P87" s="20">
        <f t="shared" si="20"/>
        <v>21734.452999999994</v>
      </c>
    </row>
    <row r="88" spans="1:16">
      <c r="A88" s="97">
        <v>770</v>
      </c>
      <c r="B88" s="111">
        <v>4.2649999999999997</v>
      </c>
      <c r="C88" s="111" t="s">
        <v>3</v>
      </c>
      <c r="D88" s="111" t="s">
        <v>3</v>
      </c>
      <c r="E88" s="21">
        <v>5.1840000000000002</v>
      </c>
      <c r="F88" s="111">
        <v>5</v>
      </c>
      <c r="G88" s="111">
        <f t="shared" si="13"/>
        <v>44.930000000000007</v>
      </c>
      <c r="H88" s="111">
        <v>0</v>
      </c>
      <c r="I88" s="111">
        <v>0</v>
      </c>
      <c r="J88" s="98">
        <f t="shared" si="14"/>
        <v>85.865000000000023</v>
      </c>
      <c r="K88" s="21">
        <f t="shared" si="15"/>
        <v>44.930000000000007</v>
      </c>
      <c r="L88" s="21">
        <f t="shared" si="16"/>
        <v>0</v>
      </c>
      <c r="M88" s="21">
        <f t="shared" si="17"/>
        <v>0</v>
      </c>
      <c r="N88" s="21">
        <f t="shared" si="18"/>
        <v>85.865000000000023</v>
      </c>
      <c r="O88" s="21">
        <f t="shared" si="19"/>
        <v>2011.4650000000001</v>
      </c>
      <c r="P88" s="22">
        <f t="shared" si="20"/>
        <v>21820.317999999996</v>
      </c>
    </row>
    <row r="89" spans="1:16">
      <c r="A89" s="72" t="s">
        <v>9</v>
      </c>
      <c r="B89" s="84">
        <v>3.8660000000000001</v>
      </c>
      <c r="C89" s="84" t="s">
        <v>3</v>
      </c>
      <c r="D89" s="84" t="s">
        <v>3</v>
      </c>
      <c r="E89" s="16">
        <v>2.3079999999999998</v>
      </c>
      <c r="F89" s="84">
        <v>5</v>
      </c>
      <c r="G89" s="84">
        <f t="shared" si="13"/>
        <v>40.655000000000001</v>
      </c>
      <c r="H89" s="84">
        <v>0</v>
      </c>
      <c r="I89" s="84">
        <v>0</v>
      </c>
      <c r="J89" s="78">
        <f t="shared" si="14"/>
        <v>48.698</v>
      </c>
      <c r="K89" s="16">
        <f t="shared" si="15"/>
        <v>40.655000000000001</v>
      </c>
      <c r="L89" s="16">
        <f t="shared" si="16"/>
        <v>0</v>
      </c>
      <c r="M89" s="16">
        <f t="shared" si="17"/>
        <v>0</v>
      </c>
      <c r="N89" s="16">
        <f t="shared" si="18"/>
        <v>48.698</v>
      </c>
      <c r="O89" s="16">
        <f t="shared" si="19"/>
        <v>2052.1200000000003</v>
      </c>
      <c r="P89" s="17">
        <f t="shared" si="20"/>
        <v>21869.015999999996</v>
      </c>
    </row>
    <row r="90" spans="1:16">
      <c r="A90" s="72">
        <v>771</v>
      </c>
      <c r="B90" s="14">
        <v>4.42</v>
      </c>
      <c r="C90" s="14" t="s">
        <v>3</v>
      </c>
      <c r="D90" s="14" t="s">
        <v>3</v>
      </c>
      <c r="E90" s="16">
        <v>0.26600000000000001</v>
      </c>
      <c r="F90" s="14">
        <v>5</v>
      </c>
      <c r="G90" s="14">
        <f t="shared" si="13"/>
        <v>41.43</v>
      </c>
      <c r="H90" s="14">
        <v>0</v>
      </c>
      <c r="I90" s="14">
        <v>0</v>
      </c>
      <c r="J90" s="78">
        <f t="shared" si="14"/>
        <v>16.730999999999998</v>
      </c>
      <c r="K90" s="16">
        <f t="shared" si="15"/>
        <v>41.43</v>
      </c>
      <c r="L90" s="16">
        <f t="shared" si="16"/>
        <v>0</v>
      </c>
      <c r="M90" s="16">
        <f t="shared" si="17"/>
        <v>0</v>
      </c>
      <c r="N90" s="16">
        <f t="shared" si="18"/>
        <v>16.730999999999998</v>
      </c>
      <c r="O90" s="16">
        <f t="shared" si="19"/>
        <v>2093.5500000000002</v>
      </c>
      <c r="P90" s="17">
        <f t="shared" si="20"/>
        <v>21885.746999999996</v>
      </c>
    </row>
    <row r="91" spans="1:16">
      <c r="A91" s="72" t="s">
        <v>10</v>
      </c>
      <c r="B91" s="14">
        <v>6.6029999999999998</v>
      </c>
      <c r="C91" s="14" t="s">
        <v>3</v>
      </c>
      <c r="D91" s="14" t="s">
        <v>3</v>
      </c>
      <c r="E91" s="16">
        <v>0.214</v>
      </c>
      <c r="F91" s="14">
        <v>5</v>
      </c>
      <c r="G91" s="14">
        <f t="shared" si="13"/>
        <v>55.114999999999995</v>
      </c>
      <c r="H91" s="14">
        <v>0</v>
      </c>
      <c r="I91" s="14">
        <v>0</v>
      </c>
      <c r="J91" s="78">
        <f t="shared" si="14"/>
        <v>3.12</v>
      </c>
      <c r="K91" s="16">
        <f t="shared" si="15"/>
        <v>55.114999999999995</v>
      </c>
      <c r="L91" s="16">
        <f t="shared" si="16"/>
        <v>0</v>
      </c>
      <c r="M91" s="16">
        <f t="shared" si="17"/>
        <v>0</v>
      </c>
      <c r="N91" s="16">
        <f t="shared" si="18"/>
        <v>3.12</v>
      </c>
      <c r="O91" s="16">
        <f t="shared" si="19"/>
        <v>2148.665</v>
      </c>
      <c r="P91" s="17">
        <f t="shared" si="20"/>
        <v>21888.866999999995</v>
      </c>
    </row>
    <row r="92" spans="1:16">
      <c r="A92" s="72">
        <v>772</v>
      </c>
      <c r="B92" s="14">
        <v>9.0009999999999994</v>
      </c>
      <c r="C92" s="14" t="s">
        <v>3</v>
      </c>
      <c r="D92" s="14" t="s">
        <v>3</v>
      </c>
      <c r="E92" s="16">
        <v>0.16900000000000001</v>
      </c>
      <c r="F92" s="14">
        <v>5</v>
      </c>
      <c r="G92" s="14">
        <f t="shared" si="13"/>
        <v>78.02</v>
      </c>
      <c r="H92" s="14">
        <v>0</v>
      </c>
      <c r="I92" s="14">
        <v>0</v>
      </c>
      <c r="J92" s="78">
        <f t="shared" si="14"/>
        <v>2.4895</v>
      </c>
      <c r="K92" s="16">
        <f t="shared" si="15"/>
        <v>78.02</v>
      </c>
      <c r="L92" s="16">
        <f t="shared" si="16"/>
        <v>0</v>
      </c>
      <c r="M92" s="16">
        <f t="shared" si="17"/>
        <v>0</v>
      </c>
      <c r="N92" s="16">
        <f t="shared" si="18"/>
        <v>2.4895</v>
      </c>
      <c r="O92" s="16">
        <f t="shared" si="19"/>
        <v>2226.6849999999999</v>
      </c>
      <c r="P92" s="17">
        <f t="shared" si="20"/>
        <v>21891.356499999994</v>
      </c>
    </row>
    <row r="93" spans="1:16">
      <c r="A93" s="72" t="s">
        <v>11</v>
      </c>
      <c r="B93" s="14">
        <v>12.250999999999999</v>
      </c>
      <c r="C93" s="14" t="s">
        <v>3</v>
      </c>
      <c r="D93" s="14" t="s">
        <v>3</v>
      </c>
      <c r="E93" s="16">
        <v>0.129</v>
      </c>
      <c r="F93" s="14">
        <v>5</v>
      </c>
      <c r="G93" s="14">
        <f t="shared" si="13"/>
        <v>106.25999999999999</v>
      </c>
      <c r="H93" s="14">
        <v>0</v>
      </c>
      <c r="I93" s="14">
        <v>0</v>
      </c>
      <c r="J93" s="78">
        <f t="shared" si="14"/>
        <v>1.9370000000000003</v>
      </c>
      <c r="K93" s="16">
        <f t="shared" si="15"/>
        <v>106.25999999999999</v>
      </c>
      <c r="L93" s="16">
        <f t="shared" si="16"/>
        <v>0</v>
      </c>
      <c r="M93" s="16">
        <f t="shared" si="17"/>
        <v>0</v>
      </c>
      <c r="N93" s="16">
        <f t="shared" si="18"/>
        <v>1.9370000000000003</v>
      </c>
      <c r="O93" s="16">
        <f t="shared" si="19"/>
        <v>2332.9449999999997</v>
      </c>
      <c r="P93" s="17">
        <f t="shared" si="20"/>
        <v>21893.293499999996</v>
      </c>
    </row>
    <row r="94" spans="1:16">
      <c r="A94" s="72">
        <v>773</v>
      </c>
      <c r="B94" s="14">
        <v>0</v>
      </c>
      <c r="C94" s="14" t="s">
        <v>3</v>
      </c>
      <c r="D94" s="14" t="s">
        <v>3</v>
      </c>
      <c r="E94" s="16">
        <v>0</v>
      </c>
      <c r="F94" s="14">
        <v>5</v>
      </c>
      <c r="G94" s="14">
        <f t="shared" si="13"/>
        <v>61.254999999999995</v>
      </c>
      <c r="H94" s="14">
        <v>0</v>
      </c>
      <c r="I94" s="14">
        <v>0</v>
      </c>
      <c r="J94" s="78">
        <f t="shared" si="14"/>
        <v>0.83850000000000002</v>
      </c>
      <c r="K94" s="16">
        <f t="shared" si="15"/>
        <v>61.254999999999995</v>
      </c>
      <c r="L94" s="16">
        <f t="shared" si="16"/>
        <v>0</v>
      </c>
      <c r="M94" s="16">
        <f t="shared" si="17"/>
        <v>0</v>
      </c>
      <c r="N94" s="16">
        <f t="shared" si="18"/>
        <v>0.83850000000000002</v>
      </c>
      <c r="O94" s="16">
        <f t="shared" si="19"/>
        <v>2394.1999999999998</v>
      </c>
      <c r="P94" s="17">
        <f t="shared" si="20"/>
        <v>21894.131999999998</v>
      </c>
    </row>
    <row r="95" spans="1:16">
      <c r="A95" s="72"/>
      <c r="B95" s="14"/>
      <c r="C95" s="14"/>
      <c r="D95" s="14"/>
      <c r="E95" s="16"/>
      <c r="F95" s="14"/>
      <c r="G95" s="14"/>
      <c r="H95" s="14"/>
      <c r="I95" s="14"/>
      <c r="J95" s="78"/>
      <c r="K95" s="16"/>
      <c r="L95" s="16"/>
      <c r="M95" s="16"/>
      <c r="N95" s="16"/>
      <c r="O95" s="16"/>
      <c r="P95" s="17"/>
    </row>
    <row r="96" spans="1:16">
      <c r="A96" s="72"/>
      <c r="B96" s="14"/>
      <c r="C96" s="14"/>
      <c r="D96" s="14"/>
      <c r="E96" s="16"/>
      <c r="F96" s="14"/>
      <c r="G96" s="14"/>
      <c r="H96" s="14"/>
      <c r="I96" s="14"/>
      <c r="J96" s="78"/>
      <c r="K96" s="16"/>
      <c r="L96" s="16"/>
      <c r="M96" s="16"/>
      <c r="N96" s="16"/>
      <c r="O96" s="16"/>
      <c r="P96" s="17"/>
    </row>
    <row r="97" spans="1:16">
      <c r="A97" s="72"/>
      <c r="B97" s="83"/>
      <c r="C97" s="83"/>
      <c r="D97" s="83"/>
      <c r="E97" s="16"/>
      <c r="F97" s="83"/>
      <c r="G97" s="83"/>
      <c r="H97" s="83"/>
      <c r="I97" s="83"/>
      <c r="J97" s="78"/>
      <c r="K97" s="16"/>
      <c r="L97" s="16"/>
      <c r="M97" s="16"/>
      <c r="N97" s="16"/>
      <c r="O97" s="16"/>
      <c r="P97" s="17"/>
    </row>
    <row r="98" spans="1:16">
      <c r="A98" s="72"/>
      <c r="B98" s="83"/>
      <c r="C98" s="83"/>
      <c r="D98" s="83"/>
      <c r="E98" s="16"/>
      <c r="F98" s="83"/>
      <c r="G98" s="83"/>
      <c r="H98" s="83"/>
      <c r="I98" s="83"/>
      <c r="J98" s="78"/>
      <c r="K98" s="16"/>
      <c r="L98" s="16"/>
      <c r="M98" s="16"/>
      <c r="N98" s="16"/>
      <c r="O98" s="16"/>
      <c r="P98" s="17"/>
    </row>
    <row r="99" spans="1:16">
      <c r="A99" s="72"/>
      <c r="B99" s="83"/>
      <c r="C99" s="83"/>
      <c r="D99" s="83"/>
      <c r="E99" s="16"/>
      <c r="F99" s="83"/>
      <c r="G99" s="83"/>
      <c r="H99" s="83"/>
      <c r="I99" s="83"/>
      <c r="J99" s="78"/>
      <c r="K99" s="16"/>
      <c r="L99" s="16"/>
      <c r="M99" s="16"/>
      <c r="N99" s="16"/>
      <c r="O99" s="16"/>
      <c r="P99" s="17"/>
    </row>
    <row r="100" spans="1:16">
      <c r="A100" s="72"/>
      <c r="B100" s="83"/>
      <c r="C100" s="83"/>
      <c r="D100" s="83"/>
      <c r="E100" s="16"/>
      <c r="F100" s="83"/>
      <c r="G100" s="83"/>
      <c r="H100" s="83"/>
      <c r="I100" s="83"/>
      <c r="J100" s="78"/>
      <c r="K100" s="16"/>
      <c r="L100" s="16"/>
      <c r="M100" s="16"/>
      <c r="N100" s="16"/>
      <c r="O100" s="16"/>
      <c r="P100" s="17"/>
    </row>
    <row r="101" spans="1:16">
      <c r="A101" s="72"/>
      <c r="B101" s="83"/>
      <c r="C101" s="83"/>
      <c r="D101" s="83"/>
      <c r="E101" s="16"/>
      <c r="F101" s="83"/>
      <c r="G101" s="83"/>
      <c r="H101" s="83"/>
      <c r="I101" s="83"/>
      <c r="J101" s="78"/>
      <c r="K101" s="16"/>
      <c r="L101" s="16"/>
      <c r="M101" s="16"/>
      <c r="N101" s="16"/>
      <c r="O101" s="16"/>
      <c r="P101" s="17"/>
    </row>
    <row r="102" spans="1:16">
      <c r="A102" s="72"/>
      <c r="B102" s="83"/>
      <c r="C102" s="83"/>
      <c r="D102" s="83"/>
      <c r="E102" s="16"/>
      <c r="F102" s="83"/>
      <c r="G102" s="83"/>
      <c r="H102" s="83"/>
      <c r="I102" s="83"/>
      <c r="J102" s="78"/>
      <c r="K102" s="16"/>
      <c r="L102" s="16"/>
      <c r="M102" s="16"/>
      <c r="N102" s="16"/>
      <c r="O102" s="16"/>
      <c r="P102" s="17"/>
    </row>
    <row r="103" spans="1:16">
      <c r="A103" s="72"/>
      <c r="B103" s="83"/>
      <c r="C103" s="83"/>
      <c r="D103" s="83"/>
      <c r="E103" s="16"/>
      <c r="F103" s="83"/>
      <c r="G103" s="83"/>
      <c r="H103" s="83"/>
      <c r="I103" s="83"/>
      <c r="J103" s="78"/>
      <c r="K103" s="16"/>
      <c r="L103" s="16"/>
      <c r="M103" s="16"/>
      <c r="N103" s="16"/>
      <c r="O103" s="16"/>
      <c r="P103" s="17"/>
    </row>
    <row r="104" spans="1:16">
      <c r="A104" s="72"/>
      <c r="B104" s="83"/>
      <c r="C104" s="83"/>
      <c r="D104" s="83"/>
      <c r="E104" s="16"/>
      <c r="F104" s="83"/>
      <c r="G104" s="83"/>
      <c r="H104" s="83"/>
      <c r="I104" s="83"/>
      <c r="J104" s="78"/>
      <c r="K104" s="16"/>
      <c r="L104" s="16"/>
      <c r="M104" s="16"/>
      <c r="N104" s="16"/>
      <c r="O104" s="16"/>
      <c r="P104" s="17"/>
    </row>
    <row r="105" spans="1:16">
      <c r="A105" s="72"/>
      <c r="B105" s="83"/>
      <c r="C105" s="83"/>
      <c r="D105" s="83"/>
      <c r="E105" s="16"/>
      <c r="F105" s="83"/>
      <c r="G105" s="83"/>
      <c r="H105" s="83"/>
      <c r="I105" s="83"/>
      <c r="J105" s="78"/>
      <c r="K105" s="16"/>
      <c r="L105" s="16"/>
      <c r="M105" s="16"/>
      <c r="N105" s="16"/>
      <c r="O105" s="16"/>
      <c r="P105" s="17"/>
    </row>
    <row r="106" spans="1:16">
      <c r="A106" s="72"/>
      <c r="B106" s="83"/>
      <c r="C106" s="83"/>
      <c r="D106" s="83"/>
      <c r="E106" s="16"/>
      <c r="F106" s="83"/>
      <c r="G106" s="83"/>
      <c r="H106" s="83"/>
      <c r="I106" s="83"/>
      <c r="J106" s="78"/>
      <c r="K106" s="16"/>
      <c r="L106" s="16"/>
      <c r="M106" s="16"/>
      <c r="N106" s="16"/>
      <c r="O106" s="16"/>
      <c r="P106" s="17"/>
    </row>
    <row r="107" spans="1:16">
      <c r="A107" s="72"/>
      <c r="B107" s="83"/>
      <c r="C107" s="83"/>
      <c r="D107" s="83"/>
      <c r="E107" s="16"/>
      <c r="F107" s="83"/>
      <c r="G107" s="83"/>
      <c r="H107" s="83"/>
      <c r="I107" s="83"/>
      <c r="J107" s="78"/>
      <c r="K107" s="16"/>
      <c r="L107" s="16"/>
      <c r="M107" s="16"/>
      <c r="N107" s="16"/>
      <c r="O107" s="16"/>
      <c r="P107" s="17"/>
    </row>
    <row r="108" spans="1:16">
      <c r="A108" s="72"/>
      <c r="B108" s="83"/>
      <c r="C108" s="83"/>
      <c r="D108" s="83"/>
      <c r="E108" s="16"/>
      <c r="F108" s="83"/>
      <c r="G108" s="83"/>
      <c r="H108" s="83"/>
      <c r="I108" s="83"/>
      <c r="J108" s="78"/>
      <c r="K108" s="16"/>
      <c r="L108" s="16"/>
      <c r="M108" s="16"/>
      <c r="N108" s="16"/>
      <c r="O108" s="16"/>
      <c r="P108" s="17"/>
    </row>
    <row r="109" spans="1:16">
      <c r="A109" s="72"/>
      <c r="B109" s="83"/>
      <c r="C109" s="83"/>
      <c r="D109" s="83"/>
      <c r="E109" s="16"/>
      <c r="F109" s="83"/>
      <c r="G109" s="83"/>
      <c r="H109" s="83"/>
      <c r="I109" s="83"/>
      <c r="J109" s="78"/>
      <c r="K109" s="16"/>
      <c r="L109" s="16"/>
      <c r="M109" s="16"/>
      <c r="N109" s="16"/>
      <c r="O109" s="16"/>
      <c r="P109" s="17"/>
    </row>
    <row r="110" spans="1:16">
      <c r="A110" s="72"/>
      <c r="B110" s="83"/>
      <c r="C110" s="83"/>
      <c r="D110" s="83"/>
      <c r="E110" s="16"/>
      <c r="F110" s="83"/>
      <c r="G110" s="83"/>
      <c r="H110" s="83"/>
      <c r="I110" s="83"/>
      <c r="J110" s="78"/>
      <c r="K110" s="16"/>
      <c r="L110" s="16"/>
      <c r="M110" s="16"/>
      <c r="N110" s="16"/>
      <c r="O110" s="16"/>
      <c r="P110" s="17"/>
    </row>
    <row r="111" spans="1:16">
      <c r="A111" s="72"/>
      <c r="B111" s="83"/>
      <c r="C111" s="83"/>
      <c r="D111" s="83"/>
      <c r="E111" s="16"/>
      <c r="F111" s="83"/>
      <c r="G111" s="83"/>
      <c r="H111" s="83"/>
      <c r="I111" s="83"/>
      <c r="J111" s="78"/>
      <c r="K111" s="16"/>
      <c r="L111" s="16"/>
      <c r="M111" s="16"/>
      <c r="N111" s="16"/>
      <c r="O111" s="16"/>
      <c r="P111" s="17"/>
    </row>
    <row r="112" spans="1:16">
      <c r="A112" s="72"/>
      <c r="B112" s="83"/>
      <c r="C112" s="83"/>
      <c r="D112" s="83"/>
      <c r="E112" s="16"/>
      <c r="F112" s="83"/>
      <c r="G112" s="83"/>
      <c r="H112" s="83"/>
      <c r="I112" s="83"/>
      <c r="J112" s="78"/>
      <c r="K112" s="16"/>
      <c r="L112" s="16"/>
      <c r="M112" s="16"/>
      <c r="N112" s="16"/>
      <c r="O112" s="16"/>
      <c r="P112" s="17"/>
    </row>
    <row r="113" spans="1:16">
      <c r="A113" s="72"/>
      <c r="B113" s="83"/>
      <c r="C113" s="83"/>
      <c r="D113" s="83"/>
      <c r="E113" s="16"/>
      <c r="F113" s="83"/>
      <c r="G113" s="83"/>
      <c r="H113" s="83"/>
      <c r="I113" s="83"/>
      <c r="J113" s="78"/>
      <c r="K113" s="16"/>
      <c r="L113" s="16"/>
      <c r="M113" s="16"/>
      <c r="N113" s="16"/>
      <c r="O113" s="16"/>
      <c r="P113" s="17"/>
    </row>
    <row r="114" spans="1:16">
      <c r="A114" s="72"/>
      <c r="B114" s="83"/>
      <c r="C114" s="83"/>
      <c r="D114" s="83"/>
      <c r="E114" s="16"/>
      <c r="F114" s="83"/>
      <c r="G114" s="83"/>
      <c r="H114" s="83"/>
      <c r="I114" s="83"/>
      <c r="J114" s="78"/>
      <c r="K114" s="16"/>
      <c r="L114" s="16"/>
      <c r="M114" s="16"/>
      <c r="N114" s="16"/>
      <c r="O114" s="16"/>
      <c r="P114" s="17"/>
    </row>
    <row r="115" spans="1:16">
      <c r="A115" s="72"/>
      <c r="B115" s="83"/>
      <c r="C115" s="83"/>
      <c r="D115" s="83"/>
      <c r="E115" s="16"/>
      <c r="F115" s="83"/>
      <c r="G115" s="83"/>
      <c r="H115" s="83"/>
      <c r="I115" s="83"/>
      <c r="J115" s="78"/>
      <c r="K115" s="16"/>
      <c r="L115" s="16"/>
      <c r="M115" s="16"/>
      <c r="N115" s="16"/>
      <c r="O115" s="16"/>
      <c r="P115" s="17"/>
    </row>
    <row r="116" spans="1:16">
      <c r="A116" s="72"/>
      <c r="B116" s="83"/>
      <c r="C116" s="83"/>
      <c r="D116" s="83"/>
      <c r="E116" s="16"/>
      <c r="F116" s="83"/>
      <c r="G116" s="83"/>
      <c r="H116" s="83"/>
      <c r="I116" s="83"/>
      <c r="J116" s="78"/>
      <c r="K116" s="16"/>
      <c r="L116" s="16"/>
      <c r="M116" s="16"/>
      <c r="N116" s="16"/>
      <c r="O116" s="16"/>
      <c r="P116" s="17"/>
    </row>
    <row r="117" spans="1:16">
      <c r="A117" s="72"/>
      <c r="B117" s="83"/>
      <c r="C117" s="83"/>
      <c r="D117" s="83"/>
      <c r="E117" s="16"/>
      <c r="F117" s="83"/>
      <c r="G117" s="83"/>
      <c r="H117" s="83"/>
      <c r="I117" s="83"/>
      <c r="J117" s="78"/>
      <c r="K117" s="16"/>
      <c r="L117" s="16"/>
      <c r="M117" s="16"/>
      <c r="N117" s="16"/>
      <c r="O117" s="16"/>
      <c r="P117" s="17"/>
    </row>
    <row r="118" spans="1:16">
      <c r="A118" s="72"/>
      <c r="B118" s="83"/>
      <c r="C118" s="83"/>
      <c r="D118" s="83"/>
      <c r="E118" s="16"/>
      <c r="F118" s="83"/>
      <c r="G118" s="83"/>
      <c r="H118" s="83"/>
      <c r="I118" s="83"/>
      <c r="J118" s="78"/>
      <c r="K118" s="16"/>
      <c r="L118" s="16"/>
      <c r="M118" s="16"/>
      <c r="N118" s="16"/>
      <c r="O118" s="16"/>
      <c r="P118" s="17"/>
    </row>
    <row r="119" spans="1:16">
      <c r="A119" s="72"/>
      <c r="B119" s="83"/>
      <c r="C119" s="83"/>
      <c r="D119" s="83"/>
      <c r="E119" s="16"/>
      <c r="F119" s="83"/>
      <c r="G119" s="83"/>
      <c r="H119" s="83"/>
      <c r="I119" s="83"/>
      <c r="J119" s="78"/>
      <c r="K119" s="16"/>
      <c r="L119" s="16"/>
      <c r="M119" s="16"/>
      <c r="N119" s="16"/>
      <c r="O119" s="16"/>
      <c r="P119" s="17"/>
    </row>
    <row r="120" spans="1:16">
      <c r="A120" s="72"/>
      <c r="B120" s="83"/>
      <c r="C120" s="83"/>
      <c r="D120" s="83"/>
      <c r="E120" s="16"/>
      <c r="F120" s="83"/>
      <c r="G120" s="83"/>
      <c r="H120" s="83"/>
      <c r="I120" s="83"/>
      <c r="J120" s="78"/>
      <c r="K120" s="16"/>
      <c r="L120" s="16"/>
      <c r="M120" s="16"/>
      <c r="N120" s="16"/>
      <c r="O120" s="16"/>
      <c r="P120" s="17"/>
    </row>
    <row r="121" spans="1:16">
      <c r="A121" s="72"/>
      <c r="B121" s="83"/>
      <c r="C121" s="83"/>
      <c r="D121" s="83"/>
      <c r="E121" s="16"/>
      <c r="F121" s="83"/>
      <c r="G121" s="83"/>
      <c r="H121" s="83"/>
      <c r="I121" s="83"/>
      <c r="J121" s="78"/>
      <c r="K121" s="16"/>
      <c r="L121" s="16"/>
      <c r="M121" s="16"/>
      <c r="N121" s="16"/>
      <c r="O121" s="16"/>
      <c r="P121" s="17"/>
    </row>
    <row r="122" spans="1:16">
      <c r="A122" s="72"/>
      <c r="B122" s="83"/>
      <c r="C122" s="83"/>
      <c r="D122" s="83"/>
      <c r="E122" s="16"/>
      <c r="F122" s="83"/>
      <c r="G122" s="83"/>
      <c r="H122" s="83"/>
      <c r="I122" s="83"/>
      <c r="J122" s="78"/>
      <c r="K122" s="16"/>
      <c r="L122" s="16"/>
      <c r="M122" s="16"/>
      <c r="N122" s="16"/>
      <c r="O122" s="16"/>
      <c r="P122" s="17"/>
    </row>
    <row r="123" spans="1:16">
      <c r="A123" s="72"/>
      <c r="B123" s="83"/>
      <c r="C123" s="83"/>
      <c r="D123" s="83"/>
      <c r="E123" s="16"/>
      <c r="F123" s="83"/>
      <c r="G123" s="83"/>
      <c r="H123" s="83"/>
      <c r="I123" s="83"/>
      <c r="J123" s="78"/>
      <c r="K123" s="16"/>
      <c r="L123" s="16"/>
      <c r="M123" s="16"/>
      <c r="N123" s="16"/>
      <c r="O123" s="16"/>
      <c r="P123" s="17"/>
    </row>
    <row r="124" spans="1:16">
      <c r="A124" s="72"/>
      <c r="B124" s="83"/>
      <c r="C124" s="83"/>
      <c r="D124" s="83"/>
      <c r="E124" s="16"/>
      <c r="F124" s="83"/>
      <c r="G124" s="83"/>
      <c r="H124" s="83"/>
      <c r="I124" s="83"/>
      <c r="J124" s="78"/>
      <c r="K124" s="16"/>
      <c r="L124" s="16"/>
      <c r="M124" s="16"/>
      <c r="N124" s="16"/>
      <c r="O124" s="16"/>
      <c r="P124" s="17"/>
    </row>
    <row r="125" spans="1:16">
      <c r="A125" s="72"/>
      <c r="B125" s="83"/>
      <c r="C125" s="83"/>
      <c r="D125" s="83"/>
      <c r="E125" s="16"/>
      <c r="F125" s="83"/>
      <c r="G125" s="83"/>
      <c r="H125" s="83"/>
      <c r="I125" s="83"/>
      <c r="J125" s="78"/>
      <c r="K125" s="16"/>
      <c r="L125" s="16"/>
      <c r="M125" s="16"/>
      <c r="N125" s="16"/>
      <c r="O125" s="16"/>
      <c r="P125" s="17"/>
    </row>
    <row r="126" spans="1:16">
      <c r="A126" s="72"/>
      <c r="B126" s="83"/>
      <c r="C126" s="83"/>
      <c r="D126" s="83"/>
      <c r="E126" s="16"/>
      <c r="F126" s="83"/>
      <c r="G126" s="83"/>
      <c r="H126" s="83"/>
      <c r="I126" s="83"/>
      <c r="J126" s="78"/>
      <c r="K126" s="16"/>
      <c r="L126" s="16"/>
      <c r="M126" s="16"/>
      <c r="N126" s="16"/>
      <c r="O126" s="16"/>
      <c r="P126" s="17"/>
    </row>
    <row r="127" spans="1:16" ht="12" thickBot="1">
      <c r="A127" s="99"/>
      <c r="B127" s="31"/>
      <c r="C127" s="31"/>
      <c r="D127" s="31"/>
      <c r="E127" s="33"/>
      <c r="F127" s="31"/>
      <c r="G127" s="31"/>
      <c r="H127" s="31"/>
      <c r="I127" s="31"/>
      <c r="J127" s="100"/>
      <c r="K127" s="33"/>
      <c r="L127" s="33"/>
      <c r="M127" s="33"/>
      <c r="N127" s="33"/>
      <c r="O127" s="33"/>
      <c r="P127" s="101"/>
    </row>
    <row r="128" spans="1:16" ht="12" thickBot="1">
      <c r="A128" s="102"/>
      <c r="B128" s="23">
        <f>SUM(B9:B127)</f>
        <v>279.11999999999989</v>
      </c>
      <c r="C128" s="23">
        <f>SUM(C9:C127)</f>
        <v>0</v>
      </c>
      <c r="D128" s="23">
        <f>SUM(D9:D127)</f>
        <v>0</v>
      </c>
      <c r="E128" s="23">
        <f>SUM(E9:E127)</f>
        <v>1684.1639999999998</v>
      </c>
      <c r="F128" s="23"/>
      <c r="G128" s="23">
        <f t="shared" ref="G128:N128" si="21">SUM(G9:G127)</f>
        <v>2394.1999999999998</v>
      </c>
      <c r="H128" s="23">
        <f t="shared" si="21"/>
        <v>0</v>
      </c>
      <c r="I128" s="23">
        <f t="shared" si="21"/>
        <v>0</v>
      </c>
      <c r="J128" s="23">
        <f t="shared" si="21"/>
        <v>21894.131999999998</v>
      </c>
      <c r="K128" s="23">
        <f t="shared" si="21"/>
        <v>2394.1999999999998</v>
      </c>
      <c r="L128" s="23">
        <f t="shared" si="21"/>
        <v>0</v>
      </c>
      <c r="M128" s="23">
        <f t="shared" si="21"/>
        <v>0</v>
      </c>
      <c r="N128" s="23">
        <f t="shared" si="21"/>
        <v>21894.131999999998</v>
      </c>
      <c r="O128" s="23">
        <f>O94</f>
        <v>2394.1999999999998</v>
      </c>
      <c r="P128" s="24">
        <f>P94</f>
        <v>21894.131999999998</v>
      </c>
    </row>
  </sheetData>
  <mergeCells count="15">
    <mergeCell ref="A1:P1"/>
    <mergeCell ref="A2:P2"/>
    <mergeCell ref="A3:P3"/>
    <mergeCell ref="A5:A6"/>
    <mergeCell ref="B5:E5"/>
    <mergeCell ref="F5:F6"/>
    <mergeCell ref="G5:J5"/>
    <mergeCell ref="K5:N5"/>
    <mergeCell ref="O5:P5"/>
    <mergeCell ref="B7:C7"/>
    <mergeCell ref="B49:B62"/>
    <mergeCell ref="C49:C62"/>
    <mergeCell ref="D49:D62"/>
    <mergeCell ref="E49:E62"/>
    <mergeCell ref="A8:P8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28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83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730</v>
      </c>
      <c r="B9" s="73">
        <v>0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>
        <v>731</v>
      </c>
      <c r="B10" s="73">
        <v>0</v>
      </c>
      <c r="C10" s="14" t="s">
        <v>3</v>
      </c>
      <c r="D10" s="14" t="s">
        <v>3</v>
      </c>
      <c r="E10" s="73">
        <v>0</v>
      </c>
      <c r="F10" s="14">
        <v>5</v>
      </c>
      <c r="G10" s="14">
        <f>SUM(B9+B10)*F10</f>
        <v>0</v>
      </c>
      <c r="H10" s="14">
        <v>0</v>
      </c>
      <c r="I10" s="14">
        <v>0</v>
      </c>
      <c r="J10" s="78">
        <f>SUM((E9+E10)*F10*1.3)</f>
        <v>0</v>
      </c>
      <c r="K10" s="16">
        <f t="shared" ref="K10:N25" si="0">G10</f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>SUM(K10+L10+M10)+O9</f>
        <v>0</v>
      </c>
      <c r="P10" s="17">
        <f>N10+P9</f>
        <v>0</v>
      </c>
    </row>
    <row r="11" spans="1:16" ht="12" customHeight="1">
      <c r="A11" s="72" t="s">
        <v>12</v>
      </c>
      <c r="B11" s="73">
        <v>0</v>
      </c>
      <c r="C11" s="14" t="s">
        <v>3</v>
      </c>
      <c r="D11" s="14" t="s">
        <v>3</v>
      </c>
      <c r="E11" s="73">
        <v>0</v>
      </c>
      <c r="F11" s="14">
        <v>5</v>
      </c>
      <c r="G11" s="14">
        <f>SUM(B10+B11)*F11</f>
        <v>0</v>
      </c>
      <c r="H11" s="14">
        <v>0</v>
      </c>
      <c r="I11" s="14">
        <v>0</v>
      </c>
      <c r="J11" s="78">
        <f t="shared" ref="J11:J74" si="1">SUM((E10+E11)*F11*1.3)</f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>SUM(K11+L11+M11)+O10</f>
        <v>0</v>
      </c>
      <c r="P11" s="17">
        <f>N11+P10</f>
        <v>0</v>
      </c>
    </row>
    <row r="12" spans="1:16" ht="12" customHeight="1">
      <c r="A12" s="72">
        <v>732</v>
      </c>
      <c r="B12" s="73">
        <v>0</v>
      </c>
      <c r="C12" s="14" t="s">
        <v>3</v>
      </c>
      <c r="D12" s="14" t="s">
        <v>3</v>
      </c>
      <c r="E12" s="73">
        <v>0</v>
      </c>
      <c r="F12" s="14">
        <v>5</v>
      </c>
      <c r="G12" s="14">
        <f t="shared" ref="G12:G53" si="2">SUM(B11+B12)*F12</f>
        <v>0</v>
      </c>
      <c r="H12" s="14">
        <v>0</v>
      </c>
      <c r="I12" s="14">
        <v>0</v>
      </c>
      <c r="J12" s="78">
        <f t="shared" si="1"/>
        <v>0</v>
      </c>
      <c r="K12" s="16">
        <f t="shared" si="0"/>
        <v>0</v>
      </c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ref="O12:O32" si="3">SUM(K12+L12+M12)+O11</f>
        <v>0</v>
      </c>
      <c r="P12" s="17">
        <f t="shared" ref="P12:P53" si="4">N12+P11</f>
        <v>0</v>
      </c>
    </row>
    <row r="13" spans="1:16" ht="12" customHeight="1">
      <c r="A13" s="72" t="s">
        <v>13</v>
      </c>
      <c r="B13" s="73">
        <v>0</v>
      </c>
      <c r="C13" s="14" t="s">
        <v>3</v>
      </c>
      <c r="D13" s="14" t="s">
        <v>3</v>
      </c>
      <c r="E13" s="73">
        <v>0</v>
      </c>
      <c r="F13" s="14">
        <v>5</v>
      </c>
      <c r="G13" s="14">
        <f t="shared" si="2"/>
        <v>0</v>
      </c>
      <c r="H13" s="14">
        <v>0</v>
      </c>
      <c r="I13" s="14">
        <v>0</v>
      </c>
      <c r="J13" s="78">
        <f t="shared" si="1"/>
        <v>0</v>
      </c>
      <c r="K13" s="16">
        <f t="shared" si="0"/>
        <v>0</v>
      </c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3"/>
        <v>0</v>
      </c>
      <c r="P13" s="17">
        <f t="shared" si="4"/>
        <v>0</v>
      </c>
    </row>
    <row r="14" spans="1:16" ht="12" customHeight="1">
      <c r="A14" s="72">
        <v>733</v>
      </c>
      <c r="B14" s="73">
        <v>0</v>
      </c>
      <c r="C14" s="14" t="s">
        <v>3</v>
      </c>
      <c r="D14" s="14" t="s">
        <v>3</v>
      </c>
      <c r="E14" s="73">
        <v>0</v>
      </c>
      <c r="F14" s="14">
        <v>5</v>
      </c>
      <c r="G14" s="14">
        <f t="shared" si="2"/>
        <v>0</v>
      </c>
      <c r="H14" s="14">
        <v>0</v>
      </c>
      <c r="I14" s="14">
        <v>0</v>
      </c>
      <c r="J14" s="78">
        <f t="shared" si="1"/>
        <v>0</v>
      </c>
      <c r="K14" s="16">
        <f t="shared" si="0"/>
        <v>0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3"/>
        <v>0</v>
      </c>
      <c r="P14" s="17">
        <f t="shared" si="4"/>
        <v>0</v>
      </c>
    </row>
    <row r="15" spans="1:16" ht="12" customHeight="1">
      <c r="A15" s="72" t="s">
        <v>14</v>
      </c>
      <c r="B15" s="73">
        <v>0</v>
      </c>
      <c r="C15" s="14" t="s">
        <v>3</v>
      </c>
      <c r="D15" s="14" t="s">
        <v>3</v>
      </c>
      <c r="E15" s="73">
        <v>0</v>
      </c>
      <c r="F15" s="14">
        <v>5</v>
      </c>
      <c r="G15" s="14">
        <f t="shared" si="2"/>
        <v>0</v>
      </c>
      <c r="H15" s="14">
        <v>0</v>
      </c>
      <c r="I15" s="14">
        <v>0</v>
      </c>
      <c r="J15" s="78">
        <f t="shared" si="1"/>
        <v>0</v>
      </c>
      <c r="K15" s="16">
        <f t="shared" si="0"/>
        <v>0</v>
      </c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3"/>
        <v>0</v>
      </c>
      <c r="P15" s="17">
        <f t="shared" si="4"/>
        <v>0</v>
      </c>
    </row>
    <row r="16" spans="1:16" ht="12" customHeight="1">
      <c r="A16" s="72">
        <v>734</v>
      </c>
      <c r="B16" s="73">
        <v>0</v>
      </c>
      <c r="C16" s="14" t="s">
        <v>3</v>
      </c>
      <c r="D16" s="14" t="s">
        <v>3</v>
      </c>
      <c r="E16" s="73">
        <v>0</v>
      </c>
      <c r="F16" s="14">
        <v>5</v>
      </c>
      <c r="G16" s="14">
        <f t="shared" si="2"/>
        <v>0</v>
      </c>
      <c r="H16" s="14">
        <v>0</v>
      </c>
      <c r="I16" s="14">
        <v>0</v>
      </c>
      <c r="J16" s="78">
        <f t="shared" si="1"/>
        <v>0</v>
      </c>
      <c r="K16" s="16">
        <f t="shared" si="0"/>
        <v>0</v>
      </c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3"/>
        <v>0</v>
      </c>
      <c r="P16" s="17">
        <f t="shared" si="4"/>
        <v>0</v>
      </c>
    </row>
    <row r="17" spans="1:16" ht="12" customHeight="1">
      <c r="A17" s="72" t="s">
        <v>15</v>
      </c>
      <c r="B17" s="73">
        <v>0</v>
      </c>
      <c r="C17" s="14" t="s">
        <v>3</v>
      </c>
      <c r="D17" s="14" t="s">
        <v>3</v>
      </c>
      <c r="E17" s="73">
        <v>0</v>
      </c>
      <c r="F17" s="14">
        <v>5</v>
      </c>
      <c r="G17" s="14">
        <f t="shared" si="2"/>
        <v>0</v>
      </c>
      <c r="H17" s="14">
        <v>0</v>
      </c>
      <c r="I17" s="14">
        <v>0</v>
      </c>
      <c r="J17" s="78">
        <f t="shared" si="1"/>
        <v>0</v>
      </c>
      <c r="K17" s="16">
        <f t="shared" si="0"/>
        <v>0</v>
      </c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3"/>
        <v>0</v>
      </c>
      <c r="P17" s="17">
        <f t="shared" si="4"/>
        <v>0</v>
      </c>
    </row>
    <row r="18" spans="1:16" ht="12" customHeight="1">
      <c r="A18" s="72">
        <v>735</v>
      </c>
      <c r="B18" s="73">
        <v>0</v>
      </c>
      <c r="C18" s="14" t="s">
        <v>3</v>
      </c>
      <c r="D18" s="14" t="s">
        <v>3</v>
      </c>
      <c r="E18" s="73">
        <v>0</v>
      </c>
      <c r="F18" s="14">
        <v>5</v>
      </c>
      <c r="G18" s="14">
        <f t="shared" si="2"/>
        <v>0</v>
      </c>
      <c r="H18" s="14">
        <v>0</v>
      </c>
      <c r="I18" s="14">
        <v>0</v>
      </c>
      <c r="J18" s="78">
        <f t="shared" si="1"/>
        <v>0</v>
      </c>
      <c r="K18" s="16">
        <f t="shared" si="0"/>
        <v>0</v>
      </c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3"/>
        <v>0</v>
      </c>
      <c r="P18" s="17">
        <f t="shared" si="4"/>
        <v>0</v>
      </c>
    </row>
    <row r="19" spans="1:16" ht="12" customHeight="1">
      <c r="A19" s="72" t="s">
        <v>16</v>
      </c>
      <c r="B19" s="73">
        <v>0</v>
      </c>
      <c r="C19" s="14" t="s">
        <v>3</v>
      </c>
      <c r="D19" s="14" t="s">
        <v>3</v>
      </c>
      <c r="E19" s="73">
        <v>0</v>
      </c>
      <c r="F19" s="14">
        <v>5</v>
      </c>
      <c r="G19" s="14">
        <f t="shared" si="2"/>
        <v>0</v>
      </c>
      <c r="H19" s="14">
        <v>0</v>
      </c>
      <c r="I19" s="14">
        <v>0</v>
      </c>
      <c r="J19" s="78">
        <f t="shared" si="1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3"/>
        <v>0</v>
      </c>
      <c r="P19" s="17">
        <f t="shared" si="4"/>
        <v>0</v>
      </c>
    </row>
    <row r="20" spans="1:16" ht="12" customHeight="1">
      <c r="A20" s="72">
        <v>736</v>
      </c>
      <c r="B20" s="73">
        <v>0</v>
      </c>
      <c r="C20" s="14" t="s">
        <v>3</v>
      </c>
      <c r="D20" s="14" t="s">
        <v>3</v>
      </c>
      <c r="E20" s="73">
        <v>0</v>
      </c>
      <c r="F20" s="14">
        <v>5</v>
      </c>
      <c r="G20" s="14">
        <f t="shared" si="2"/>
        <v>0</v>
      </c>
      <c r="H20" s="14">
        <v>0</v>
      </c>
      <c r="I20" s="14">
        <v>0</v>
      </c>
      <c r="J20" s="78">
        <f t="shared" si="1"/>
        <v>0</v>
      </c>
      <c r="K20" s="16">
        <f t="shared" si="0"/>
        <v>0</v>
      </c>
      <c r="L20" s="16">
        <f t="shared" si="0"/>
        <v>0</v>
      </c>
      <c r="M20" s="16">
        <f t="shared" si="0"/>
        <v>0</v>
      </c>
      <c r="N20" s="16">
        <f t="shared" si="0"/>
        <v>0</v>
      </c>
      <c r="O20" s="16">
        <f t="shared" si="3"/>
        <v>0</v>
      </c>
      <c r="P20" s="17">
        <f t="shared" si="4"/>
        <v>0</v>
      </c>
    </row>
    <row r="21" spans="1:16" ht="12" customHeight="1">
      <c r="A21" s="72" t="s">
        <v>17</v>
      </c>
      <c r="B21" s="73">
        <v>0</v>
      </c>
      <c r="C21" s="14" t="s">
        <v>3</v>
      </c>
      <c r="D21" s="14" t="s">
        <v>3</v>
      </c>
      <c r="E21" s="73">
        <v>0</v>
      </c>
      <c r="F21" s="14">
        <v>5</v>
      </c>
      <c r="G21" s="14">
        <f t="shared" si="2"/>
        <v>0</v>
      </c>
      <c r="H21" s="14">
        <v>0</v>
      </c>
      <c r="I21" s="14">
        <v>0</v>
      </c>
      <c r="J21" s="78">
        <f t="shared" si="1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f t="shared" si="0"/>
        <v>0</v>
      </c>
      <c r="O21" s="16">
        <f t="shared" si="3"/>
        <v>0</v>
      </c>
      <c r="P21" s="17">
        <f t="shared" si="4"/>
        <v>0</v>
      </c>
    </row>
    <row r="22" spans="1:16" ht="12" customHeight="1">
      <c r="A22" s="72">
        <v>737</v>
      </c>
      <c r="B22" s="73">
        <v>0</v>
      </c>
      <c r="C22" s="14" t="s">
        <v>3</v>
      </c>
      <c r="D22" s="14" t="s">
        <v>3</v>
      </c>
      <c r="E22" s="73">
        <v>0</v>
      </c>
      <c r="F22" s="14">
        <v>5</v>
      </c>
      <c r="G22" s="14">
        <f t="shared" si="2"/>
        <v>0</v>
      </c>
      <c r="H22" s="14">
        <v>0</v>
      </c>
      <c r="I22" s="14">
        <v>0</v>
      </c>
      <c r="J22" s="78">
        <f t="shared" si="1"/>
        <v>0</v>
      </c>
      <c r="K22" s="16">
        <f t="shared" si="0"/>
        <v>0</v>
      </c>
      <c r="L22" s="16">
        <f t="shared" si="0"/>
        <v>0</v>
      </c>
      <c r="M22" s="16">
        <f t="shared" si="0"/>
        <v>0</v>
      </c>
      <c r="N22" s="16">
        <f t="shared" si="0"/>
        <v>0</v>
      </c>
      <c r="O22" s="16">
        <f t="shared" si="3"/>
        <v>0</v>
      </c>
      <c r="P22" s="17">
        <f t="shared" si="4"/>
        <v>0</v>
      </c>
    </row>
    <row r="23" spans="1:16" ht="12" customHeight="1">
      <c r="A23" s="72" t="s">
        <v>18</v>
      </c>
      <c r="B23" s="73">
        <v>0</v>
      </c>
      <c r="C23" s="14" t="s">
        <v>3</v>
      </c>
      <c r="D23" s="14" t="s">
        <v>3</v>
      </c>
      <c r="E23" s="73">
        <v>0</v>
      </c>
      <c r="F23" s="14">
        <v>5</v>
      </c>
      <c r="G23" s="14">
        <f t="shared" si="2"/>
        <v>0</v>
      </c>
      <c r="H23" s="14">
        <v>0</v>
      </c>
      <c r="I23" s="14">
        <v>0</v>
      </c>
      <c r="J23" s="78">
        <f t="shared" si="1"/>
        <v>0</v>
      </c>
      <c r="K23" s="16">
        <f t="shared" si="0"/>
        <v>0</v>
      </c>
      <c r="L23" s="16">
        <f t="shared" si="0"/>
        <v>0</v>
      </c>
      <c r="M23" s="16">
        <f t="shared" si="0"/>
        <v>0</v>
      </c>
      <c r="N23" s="16">
        <f t="shared" si="0"/>
        <v>0</v>
      </c>
      <c r="O23" s="16">
        <f t="shared" si="3"/>
        <v>0</v>
      </c>
      <c r="P23" s="17">
        <f t="shared" si="4"/>
        <v>0</v>
      </c>
    </row>
    <row r="24" spans="1:16" ht="12" customHeight="1">
      <c r="A24" s="72">
        <v>738</v>
      </c>
      <c r="B24" s="73">
        <v>0</v>
      </c>
      <c r="C24" s="14" t="s">
        <v>3</v>
      </c>
      <c r="D24" s="14" t="s">
        <v>3</v>
      </c>
      <c r="E24" s="73">
        <v>0</v>
      </c>
      <c r="F24" s="14">
        <v>5</v>
      </c>
      <c r="G24" s="14">
        <f t="shared" si="2"/>
        <v>0</v>
      </c>
      <c r="H24" s="14">
        <v>0</v>
      </c>
      <c r="I24" s="14">
        <v>0</v>
      </c>
      <c r="J24" s="78">
        <f t="shared" si="1"/>
        <v>0</v>
      </c>
      <c r="K24" s="16">
        <f t="shared" si="0"/>
        <v>0</v>
      </c>
      <c r="L24" s="16">
        <f t="shared" si="0"/>
        <v>0</v>
      </c>
      <c r="M24" s="16">
        <f t="shared" si="0"/>
        <v>0</v>
      </c>
      <c r="N24" s="16">
        <f t="shared" si="0"/>
        <v>0</v>
      </c>
      <c r="O24" s="16">
        <f t="shared" si="3"/>
        <v>0</v>
      </c>
      <c r="P24" s="17">
        <f t="shared" si="4"/>
        <v>0</v>
      </c>
    </row>
    <row r="25" spans="1:16" ht="12" customHeight="1">
      <c r="A25" s="72" t="s">
        <v>19</v>
      </c>
      <c r="B25" s="73">
        <v>12.987</v>
      </c>
      <c r="C25" s="14" t="s">
        <v>3</v>
      </c>
      <c r="D25" s="14" t="s">
        <v>3</v>
      </c>
      <c r="E25" s="73">
        <v>0</v>
      </c>
      <c r="F25" s="14">
        <v>5</v>
      </c>
      <c r="G25" s="14">
        <f t="shared" si="2"/>
        <v>64.935000000000002</v>
      </c>
      <c r="H25" s="14">
        <v>0</v>
      </c>
      <c r="I25" s="14">
        <v>0</v>
      </c>
      <c r="J25" s="78">
        <f t="shared" si="1"/>
        <v>0</v>
      </c>
      <c r="K25" s="16">
        <f t="shared" si="0"/>
        <v>64.935000000000002</v>
      </c>
      <c r="L25" s="16">
        <f t="shared" si="0"/>
        <v>0</v>
      </c>
      <c r="M25" s="16">
        <f t="shared" si="0"/>
        <v>0</v>
      </c>
      <c r="N25" s="16">
        <f t="shared" si="0"/>
        <v>0</v>
      </c>
      <c r="O25" s="16">
        <f t="shared" si="3"/>
        <v>64.935000000000002</v>
      </c>
      <c r="P25" s="17">
        <f t="shared" si="4"/>
        <v>0</v>
      </c>
    </row>
    <row r="26" spans="1:16" ht="12" customHeight="1">
      <c r="A26" s="72">
        <v>739</v>
      </c>
      <c r="B26" s="73">
        <v>14.029</v>
      </c>
      <c r="C26" s="14" t="s">
        <v>3</v>
      </c>
      <c r="D26" s="14" t="s">
        <v>3</v>
      </c>
      <c r="E26" s="73">
        <v>0</v>
      </c>
      <c r="F26" s="14">
        <v>5</v>
      </c>
      <c r="G26" s="14">
        <f t="shared" si="2"/>
        <v>135.07999999999998</v>
      </c>
      <c r="H26" s="14">
        <v>0</v>
      </c>
      <c r="I26" s="14">
        <v>0</v>
      </c>
      <c r="J26" s="78">
        <f t="shared" si="1"/>
        <v>0</v>
      </c>
      <c r="K26" s="16">
        <f t="shared" ref="K26:N47" si="5">G26</f>
        <v>135.07999999999998</v>
      </c>
      <c r="L26" s="16">
        <f t="shared" si="5"/>
        <v>0</v>
      </c>
      <c r="M26" s="16">
        <f t="shared" si="5"/>
        <v>0</v>
      </c>
      <c r="N26" s="16">
        <f t="shared" si="5"/>
        <v>0</v>
      </c>
      <c r="O26" s="16">
        <f t="shared" si="3"/>
        <v>200.01499999999999</v>
      </c>
      <c r="P26" s="17">
        <f t="shared" si="4"/>
        <v>0</v>
      </c>
    </row>
    <row r="27" spans="1:16" ht="12" customHeight="1">
      <c r="A27" s="72" t="s">
        <v>20</v>
      </c>
      <c r="B27" s="14">
        <v>14.574</v>
      </c>
      <c r="C27" s="14" t="s">
        <v>3</v>
      </c>
      <c r="D27" s="14" t="s">
        <v>3</v>
      </c>
      <c r="E27" s="14">
        <v>0</v>
      </c>
      <c r="F27" s="14">
        <v>5</v>
      </c>
      <c r="G27" s="14">
        <f t="shared" si="2"/>
        <v>143.01500000000001</v>
      </c>
      <c r="H27" s="14">
        <v>0</v>
      </c>
      <c r="I27" s="14">
        <v>0</v>
      </c>
      <c r="J27" s="78">
        <f t="shared" si="1"/>
        <v>0</v>
      </c>
      <c r="K27" s="16">
        <f t="shared" si="5"/>
        <v>143.01500000000001</v>
      </c>
      <c r="L27" s="16">
        <f t="shared" si="5"/>
        <v>0</v>
      </c>
      <c r="M27" s="16">
        <f t="shared" si="5"/>
        <v>0</v>
      </c>
      <c r="N27" s="16">
        <f t="shared" si="5"/>
        <v>0</v>
      </c>
      <c r="O27" s="16">
        <f t="shared" si="3"/>
        <v>343.03</v>
      </c>
      <c r="P27" s="17">
        <f t="shared" si="4"/>
        <v>0</v>
      </c>
    </row>
    <row r="28" spans="1:16" ht="12" customHeight="1">
      <c r="A28" s="72">
        <v>740</v>
      </c>
      <c r="B28" s="14">
        <v>14.459</v>
      </c>
      <c r="C28" s="14" t="s">
        <v>3</v>
      </c>
      <c r="D28" s="14" t="s">
        <v>3</v>
      </c>
      <c r="E28" s="14">
        <v>0</v>
      </c>
      <c r="F28" s="14">
        <v>5</v>
      </c>
      <c r="G28" s="14">
        <f t="shared" si="2"/>
        <v>145.16500000000002</v>
      </c>
      <c r="H28" s="14">
        <v>0</v>
      </c>
      <c r="I28" s="14">
        <v>0</v>
      </c>
      <c r="J28" s="78">
        <f t="shared" si="1"/>
        <v>0</v>
      </c>
      <c r="K28" s="16">
        <f t="shared" si="5"/>
        <v>145.16500000000002</v>
      </c>
      <c r="L28" s="16">
        <f t="shared" si="5"/>
        <v>0</v>
      </c>
      <c r="M28" s="16">
        <f t="shared" si="5"/>
        <v>0</v>
      </c>
      <c r="N28" s="16">
        <f t="shared" si="5"/>
        <v>0</v>
      </c>
      <c r="O28" s="16">
        <f t="shared" si="3"/>
        <v>488.19499999999999</v>
      </c>
      <c r="P28" s="17">
        <f t="shared" si="4"/>
        <v>0</v>
      </c>
    </row>
    <row r="29" spans="1:16" ht="12" customHeight="1">
      <c r="A29" s="72" t="s">
        <v>21</v>
      </c>
      <c r="B29" s="14">
        <v>11.483000000000001</v>
      </c>
      <c r="C29" s="14" t="s">
        <v>3</v>
      </c>
      <c r="D29" s="14" t="s">
        <v>3</v>
      </c>
      <c r="E29" s="14">
        <v>0.02</v>
      </c>
      <c r="F29" s="14">
        <v>5</v>
      </c>
      <c r="G29" s="14">
        <f t="shared" si="2"/>
        <v>129.71</v>
      </c>
      <c r="H29" s="14">
        <v>0</v>
      </c>
      <c r="I29" s="14">
        <v>0</v>
      </c>
      <c r="J29" s="78">
        <f t="shared" si="1"/>
        <v>0.13</v>
      </c>
      <c r="K29" s="16">
        <f t="shared" si="5"/>
        <v>129.71</v>
      </c>
      <c r="L29" s="16">
        <f t="shared" si="5"/>
        <v>0</v>
      </c>
      <c r="M29" s="16">
        <f t="shared" si="5"/>
        <v>0</v>
      </c>
      <c r="N29" s="16">
        <f t="shared" si="5"/>
        <v>0.13</v>
      </c>
      <c r="O29" s="16">
        <f t="shared" si="3"/>
        <v>617.90499999999997</v>
      </c>
      <c r="P29" s="17">
        <f t="shared" si="4"/>
        <v>0.13</v>
      </c>
    </row>
    <row r="30" spans="1:16" ht="12" customHeight="1">
      <c r="A30" s="72">
        <v>741</v>
      </c>
      <c r="B30" s="14">
        <v>10.840999999999999</v>
      </c>
      <c r="C30" s="14" t="s">
        <v>3</v>
      </c>
      <c r="D30" s="14" t="s">
        <v>3</v>
      </c>
      <c r="E30" s="14">
        <v>3.2000000000000001E-2</v>
      </c>
      <c r="F30" s="14">
        <v>5</v>
      </c>
      <c r="G30" s="14">
        <v>0</v>
      </c>
      <c r="H30" s="14">
        <v>0</v>
      </c>
      <c r="I30" s="14">
        <v>0</v>
      </c>
      <c r="J30" s="78">
        <f t="shared" si="1"/>
        <v>0.33800000000000002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0.33800000000000002</v>
      </c>
      <c r="O30" s="16">
        <f t="shared" si="3"/>
        <v>617.90499999999997</v>
      </c>
      <c r="P30" s="17">
        <f t="shared" si="4"/>
        <v>0.46800000000000003</v>
      </c>
    </row>
    <row r="31" spans="1:16" ht="12" customHeight="1">
      <c r="A31" s="72" t="s">
        <v>22</v>
      </c>
      <c r="B31" s="14">
        <v>9.4090000000000007</v>
      </c>
      <c r="C31" s="14" t="s">
        <v>3</v>
      </c>
      <c r="D31" s="14" t="s">
        <v>3</v>
      </c>
      <c r="E31" s="14">
        <v>3.6999999999999998E-2</v>
      </c>
      <c r="F31" s="14">
        <v>5</v>
      </c>
      <c r="G31" s="14">
        <v>0</v>
      </c>
      <c r="H31" s="14">
        <v>0</v>
      </c>
      <c r="I31" s="14">
        <v>0</v>
      </c>
      <c r="J31" s="78">
        <f t="shared" si="1"/>
        <v>0.44850000000000007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0.44850000000000007</v>
      </c>
      <c r="O31" s="16">
        <f t="shared" si="3"/>
        <v>617.90499999999997</v>
      </c>
      <c r="P31" s="17">
        <f t="shared" si="4"/>
        <v>0.91650000000000009</v>
      </c>
    </row>
    <row r="32" spans="1:16" ht="12" customHeight="1">
      <c r="A32" s="72">
        <v>742</v>
      </c>
      <c r="B32" s="14">
        <v>8.32</v>
      </c>
      <c r="C32" s="14" t="s">
        <v>3</v>
      </c>
      <c r="D32" s="14" t="s">
        <v>3</v>
      </c>
      <c r="E32" s="14">
        <v>7.8E-2</v>
      </c>
      <c r="F32" s="14">
        <v>5</v>
      </c>
      <c r="G32" s="14">
        <v>0</v>
      </c>
      <c r="H32" s="14">
        <v>0</v>
      </c>
      <c r="I32" s="14">
        <v>0</v>
      </c>
      <c r="J32" s="78">
        <f t="shared" si="1"/>
        <v>0.74749999999999994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0.74749999999999994</v>
      </c>
      <c r="O32" s="16">
        <f t="shared" si="3"/>
        <v>617.90499999999997</v>
      </c>
      <c r="P32" s="17">
        <f t="shared" si="4"/>
        <v>1.6640000000000001</v>
      </c>
    </row>
    <row r="33" spans="1:16" ht="12" customHeight="1">
      <c r="A33" s="72" t="s">
        <v>23</v>
      </c>
      <c r="B33" s="14">
        <v>9.3040000000000003</v>
      </c>
      <c r="C33" s="14" t="s">
        <v>3</v>
      </c>
      <c r="D33" s="14" t="s">
        <v>3</v>
      </c>
      <c r="E33" s="14">
        <v>0.214</v>
      </c>
      <c r="F33" s="14">
        <v>5</v>
      </c>
      <c r="G33" s="14">
        <v>0</v>
      </c>
      <c r="H33" s="14">
        <v>0</v>
      </c>
      <c r="I33" s="14">
        <v>0</v>
      </c>
      <c r="J33" s="78">
        <f t="shared" si="1"/>
        <v>1.8979999999999999</v>
      </c>
      <c r="K33" s="16">
        <f t="shared" si="5"/>
        <v>0</v>
      </c>
      <c r="L33" s="16">
        <f t="shared" si="5"/>
        <v>0</v>
      </c>
      <c r="M33" s="16">
        <f t="shared" si="5"/>
        <v>0</v>
      </c>
      <c r="N33" s="16">
        <f t="shared" si="5"/>
        <v>1.8979999999999999</v>
      </c>
      <c r="O33" s="16">
        <f>SUM(K33+L33+M33)+O32</f>
        <v>617.90499999999997</v>
      </c>
      <c r="P33" s="17">
        <f t="shared" si="4"/>
        <v>3.5620000000000003</v>
      </c>
    </row>
    <row r="34" spans="1:16" ht="12" customHeight="1">
      <c r="A34" s="72">
        <v>743</v>
      </c>
      <c r="B34" s="14">
        <v>7.57</v>
      </c>
      <c r="C34" s="14" t="s">
        <v>3</v>
      </c>
      <c r="D34" s="14" t="s">
        <v>3</v>
      </c>
      <c r="E34" s="14">
        <v>0.23100000000000001</v>
      </c>
      <c r="F34" s="14">
        <v>5</v>
      </c>
      <c r="G34" s="14">
        <f>B34*F34</f>
        <v>37.85</v>
      </c>
      <c r="H34" s="14">
        <v>0</v>
      </c>
      <c r="I34" s="14">
        <v>0</v>
      </c>
      <c r="J34" s="78">
        <f t="shared" si="1"/>
        <v>2.8925000000000001</v>
      </c>
      <c r="K34" s="16">
        <f t="shared" si="5"/>
        <v>37.85</v>
      </c>
      <c r="L34" s="16">
        <f t="shared" si="5"/>
        <v>0</v>
      </c>
      <c r="M34" s="16">
        <f t="shared" si="5"/>
        <v>0</v>
      </c>
      <c r="N34" s="16">
        <f t="shared" si="5"/>
        <v>2.8925000000000001</v>
      </c>
      <c r="O34" s="16">
        <f t="shared" ref="O34:O53" si="6">SUM(K34+L34+M34)+O33</f>
        <v>655.755</v>
      </c>
      <c r="P34" s="17">
        <f t="shared" si="4"/>
        <v>6.4545000000000003</v>
      </c>
    </row>
    <row r="35" spans="1:16" ht="12" customHeight="1">
      <c r="A35" s="72" t="s">
        <v>24</v>
      </c>
      <c r="B35" s="14">
        <v>6.6150000000000002</v>
      </c>
      <c r="C35" s="14" t="s">
        <v>3</v>
      </c>
      <c r="D35" s="14" t="s">
        <v>3</v>
      </c>
      <c r="E35" s="14">
        <v>0.72099999999999997</v>
      </c>
      <c r="F35" s="14">
        <v>5</v>
      </c>
      <c r="G35" s="14">
        <f t="shared" si="2"/>
        <v>70.924999999999997</v>
      </c>
      <c r="H35" s="14">
        <v>0</v>
      </c>
      <c r="I35" s="14">
        <v>0</v>
      </c>
      <c r="J35" s="78">
        <f t="shared" si="1"/>
        <v>6.1879999999999997</v>
      </c>
      <c r="K35" s="16">
        <f t="shared" si="5"/>
        <v>70.924999999999997</v>
      </c>
      <c r="L35" s="16">
        <f t="shared" si="5"/>
        <v>0</v>
      </c>
      <c r="M35" s="16">
        <f t="shared" si="5"/>
        <v>0</v>
      </c>
      <c r="N35" s="16">
        <f t="shared" si="5"/>
        <v>6.1879999999999997</v>
      </c>
      <c r="O35" s="16">
        <f t="shared" si="6"/>
        <v>726.68</v>
      </c>
      <c r="P35" s="17">
        <f t="shared" si="4"/>
        <v>12.6425</v>
      </c>
    </row>
    <row r="36" spans="1:16" ht="12" customHeight="1">
      <c r="A36" s="72">
        <v>744</v>
      </c>
      <c r="B36" s="14">
        <v>6.3049999999999997</v>
      </c>
      <c r="C36" s="14" t="s">
        <v>3</v>
      </c>
      <c r="D36" s="14" t="s">
        <v>3</v>
      </c>
      <c r="E36" s="14">
        <v>1.1259999999999999</v>
      </c>
      <c r="F36" s="14">
        <v>5</v>
      </c>
      <c r="G36" s="14">
        <f t="shared" si="2"/>
        <v>64.599999999999994</v>
      </c>
      <c r="H36" s="14">
        <v>0</v>
      </c>
      <c r="I36" s="14">
        <v>0</v>
      </c>
      <c r="J36" s="78">
        <f t="shared" si="1"/>
        <v>12.0055</v>
      </c>
      <c r="K36" s="16">
        <f t="shared" si="5"/>
        <v>64.599999999999994</v>
      </c>
      <c r="L36" s="16">
        <f t="shared" si="5"/>
        <v>0</v>
      </c>
      <c r="M36" s="16">
        <f t="shared" si="5"/>
        <v>0</v>
      </c>
      <c r="N36" s="16">
        <f t="shared" si="5"/>
        <v>12.0055</v>
      </c>
      <c r="O36" s="16">
        <f t="shared" si="6"/>
        <v>791.28</v>
      </c>
      <c r="P36" s="17">
        <f t="shared" si="4"/>
        <v>24.648</v>
      </c>
    </row>
    <row r="37" spans="1:16" ht="12" customHeight="1">
      <c r="A37" s="72" t="s">
        <v>25</v>
      </c>
      <c r="B37" s="14">
        <v>6.1929999999999996</v>
      </c>
      <c r="C37" s="14" t="s">
        <v>3</v>
      </c>
      <c r="D37" s="14" t="s">
        <v>3</v>
      </c>
      <c r="E37" s="14">
        <v>1.23</v>
      </c>
      <c r="F37" s="14">
        <v>5</v>
      </c>
      <c r="G37" s="14">
        <f t="shared" si="2"/>
        <v>62.489999999999995</v>
      </c>
      <c r="H37" s="14">
        <v>0</v>
      </c>
      <c r="I37" s="14">
        <v>0</v>
      </c>
      <c r="J37" s="78">
        <f t="shared" si="1"/>
        <v>15.314</v>
      </c>
      <c r="K37" s="16">
        <f t="shared" si="5"/>
        <v>62.489999999999995</v>
      </c>
      <c r="L37" s="16">
        <f t="shared" si="5"/>
        <v>0</v>
      </c>
      <c r="M37" s="16">
        <f t="shared" si="5"/>
        <v>0</v>
      </c>
      <c r="N37" s="16">
        <f t="shared" si="5"/>
        <v>15.314</v>
      </c>
      <c r="O37" s="16">
        <f t="shared" si="6"/>
        <v>853.77</v>
      </c>
      <c r="P37" s="17">
        <f t="shared" si="4"/>
        <v>39.962000000000003</v>
      </c>
    </row>
    <row r="38" spans="1:16" ht="12" customHeight="1">
      <c r="A38" s="72">
        <v>745</v>
      </c>
      <c r="B38" s="14">
        <v>6.218</v>
      </c>
      <c r="C38" s="14" t="s">
        <v>3</v>
      </c>
      <c r="D38" s="14" t="s">
        <v>3</v>
      </c>
      <c r="E38" s="14">
        <v>1.1739999999999999</v>
      </c>
      <c r="F38" s="14">
        <v>5</v>
      </c>
      <c r="G38" s="14">
        <f t="shared" si="2"/>
        <v>62.055</v>
      </c>
      <c r="H38" s="14">
        <v>0</v>
      </c>
      <c r="I38" s="14">
        <v>0</v>
      </c>
      <c r="J38" s="78">
        <f t="shared" si="1"/>
        <v>15.625999999999999</v>
      </c>
      <c r="K38" s="16">
        <f t="shared" si="5"/>
        <v>62.055</v>
      </c>
      <c r="L38" s="16">
        <f t="shared" si="5"/>
        <v>0</v>
      </c>
      <c r="M38" s="16">
        <f t="shared" si="5"/>
        <v>0</v>
      </c>
      <c r="N38" s="16">
        <f t="shared" si="5"/>
        <v>15.625999999999999</v>
      </c>
      <c r="O38" s="16">
        <f t="shared" si="6"/>
        <v>915.82499999999993</v>
      </c>
      <c r="P38" s="17">
        <f t="shared" si="4"/>
        <v>55.588000000000001</v>
      </c>
    </row>
    <row r="39" spans="1:16" ht="12" customHeight="1">
      <c r="A39" s="72" t="s">
        <v>26</v>
      </c>
      <c r="B39" s="14">
        <v>6.5149999999999997</v>
      </c>
      <c r="C39" s="14" t="s">
        <v>3</v>
      </c>
      <c r="D39" s="14" t="s">
        <v>3</v>
      </c>
      <c r="E39" s="14">
        <v>1.2370000000000001</v>
      </c>
      <c r="F39" s="14">
        <v>5</v>
      </c>
      <c r="G39" s="14">
        <f t="shared" si="2"/>
        <v>63.665000000000006</v>
      </c>
      <c r="H39" s="14">
        <v>0</v>
      </c>
      <c r="I39" s="14">
        <v>0</v>
      </c>
      <c r="J39" s="78">
        <f t="shared" si="1"/>
        <v>15.6715</v>
      </c>
      <c r="K39" s="16">
        <f t="shared" si="5"/>
        <v>63.665000000000006</v>
      </c>
      <c r="L39" s="16">
        <f t="shared" si="5"/>
        <v>0</v>
      </c>
      <c r="M39" s="16">
        <f t="shared" si="5"/>
        <v>0</v>
      </c>
      <c r="N39" s="16">
        <f t="shared" si="5"/>
        <v>15.6715</v>
      </c>
      <c r="O39" s="16">
        <f t="shared" si="6"/>
        <v>979.4899999999999</v>
      </c>
      <c r="P39" s="17">
        <f t="shared" si="4"/>
        <v>71.259500000000003</v>
      </c>
    </row>
    <row r="40" spans="1:16" ht="12" customHeight="1">
      <c r="A40" s="72">
        <v>746</v>
      </c>
      <c r="B40" s="14">
        <v>6.4420000000000002</v>
      </c>
      <c r="C40" s="14" t="s">
        <v>3</v>
      </c>
      <c r="D40" s="14" t="s">
        <v>3</v>
      </c>
      <c r="E40" s="14">
        <v>1.6359999999999999</v>
      </c>
      <c r="F40" s="14">
        <v>5</v>
      </c>
      <c r="G40" s="14">
        <f t="shared" si="2"/>
        <v>64.784999999999997</v>
      </c>
      <c r="H40" s="14">
        <v>0</v>
      </c>
      <c r="I40" s="14">
        <v>0</v>
      </c>
      <c r="J40" s="78">
        <f t="shared" si="1"/>
        <v>18.674500000000002</v>
      </c>
      <c r="K40" s="16">
        <f t="shared" si="5"/>
        <v>64.784999999999997</v>
      </c>
      <c r="L40" s="16">
        <f t="shared" si="5"/>
        <v>0</v>
      </c>
      <c r="M40" s="16">
        <f t="shared" si="5"/>
        <v>0</v>
      </c>
      <c r="N40" s="16">
        <f t="shared" si="5"/>
        <v>18.674500000000002</v>
      </c>
      <c r="O40" s="16">
        <f t="shared" si="6"/>
        <v>1044.2749999999999</v>
      </c>
      <c r="P40" s="17">
        <f t="shared" si="4"/>
        <v>89.933999999999997</v>
      </c>
    </row>
    <row r="41" spans="1:16" ht="12" customHeight="1">
      <c r="A41" s="72" t="s">
        <v>27</v>
      </c>
      <c r="B41" s="14">
        <v>6.1550000000000002</v>
      </c>
      <c r="C41" s="14" t="s">
        <v>3</v>
      </c>
      <c r="D41" s="14" t="s">
        <v>3</v>
      </c>
      <c r="E41" s="14">
        <v>1.804</v>
      </c>
      <c r="F41" s="14">
        <v>5</v>
      </c>
      <c r="G41" s="14">
        <f t="shared" si="2"/>
        <v>62.985000000000007</v>
      </c>
      <c r="H41" s="14">
        <v>0</v>
      </c>
      <c r="I41" s="14">
        <v>0</v>
      </c>
      <c r="J41" s="78">
        <f t="shared" si="1"/>
        <v>22.36</v>
      </c>
      <c r="K41" s="16">
        <f t="shared" si="5"/>
        <v>62.985000000000007</v>
      </c>
      <c r="L41" s="16">
        <f t="shared" si="5"/>
        <v>0</v>
      </c>
      <c r="M41" s="16">
        <f t="shared" si="5"/>
        <v>0</v>
      </c>
      <c r="N41" s="16">
        <f t="shared" si="5"/>
        <v>22.36</v>
      </c>
      <c r="O41" s="16">
        <f t="shared" si="6"/>
        <v>1107.2599999999998</v>
      </c>
      <c r="P41" s="17">
        <f t="shared" si="4"/>
        <v>112.294</v>
      </c>
    </row>
    <row r="42" spans="1:16" ht="12" customHeight="1">
      <c r="A42" s="72">
        <v>747</v>
      </c>
      <c r="B42" s="14">
        <v>6.3479999999999999</v>
      </c>
      <c r="C42" s="14" t="s">
        <v>3</v>
      </c>
      <c r="D42" s="14" t="s">
        <v>3</v>
      </c>
      <c r="E42" s="14">
        <v>1.595</v>
      </c>
      <c r="F42" s="14">
        <v>5</v>
      </c>
      <c r="G42" s="14">
        <f t="shared" si="2"/>
        <v>62.515000000000001</v>
      </c>
      <c r="H42" s="14">
        <v>0</v>
      </c>
      <c r="I42" s="14">
        <v>0</v>
      </c>
      <c r="J42" s="78">
        <f t="shared" si="1"/>
        <v>22.093500000000002</v>
      </c>
      <c r="K42" s="16">
        <f t="shared" si="5"/>
        <v>62.515000000000001</v>
      </c>
      <c r="L42" s="16">
        <f t="shared" si="5"/>
        <v>0</v>
      </c>
      <c r="M42" s="16">
        <f t="shared" si="5"/>
        <v>0</v>
      </c>
      <c r="N42" s="16">
        <f t="shared" si="5"/>
        <v>22.093500000000002</v>
      </c>
      <c r="O42" s="16">
        <f t="shared" si="6"/>
        <v>1169.7749999999999</v>
      </c>
      <c r="P42" s="17">
        <f t="shared" si="4"/>
        <v>134.38749999999999</v>
      </c>
    </row>
    <row r="43" spans="1:16" ht="12" customHeight="1">
      <c r="A43" s="72" t="s">
        <v>28</v>
      </c>
      <c r="B43" s="14">
        <v>6.5720000000000001</v>
      </c>
      <c r="C43" s="14" t="s">
        <v>3</v>
      </c>
      <c r="D43" s="14" t="s">
        <v>3</v>
      </c>
      <c r="E43" s="14">
        <v>1.446</v>
      </c>
      <c r="F43" s="14">
        <v>5</v>
      </c>
      <c r="G43" s="14">
        <f t="shared" si="2"/>
        <v>64.599999999999994</v>
      </c>
      <c r="H43" s="14">
        <v>0</v>
      </c>
      <c r="I43" s="14">
        <v>0</v>
      </c>
      <c r="J43" s="78">
        <f t="shared" si="1"/>
        <v>19.766500000000001</v>
      </c>
      <c r="K43" s="16">
        <f t="shared" si="5"/>
        <v>64.599999999999994</v>
      </c>
      <c r="L43" s="16">
        <f t="shared" si="5"/>
        <v>0</v>
      </c>
      <c r="M43" s="16">
        <f t="shared" si="5"/>
        <v>0</v>
      </c>
      <c r="N43" s="16">
        <f t="shared" si="5"/>
        <v>19.766500000000001</v>
      </c>
      <c r="O43" s="16">
        <f t="shared" si="6"/>
        <v>1234.3749999999998</v>
      </c>
      <c r="P43" s="17">
        <f t="shared" si="4"/>
        <v>154.154</v>
      </c>
    </row>
    <row r="44" spans="1:16" ht="12" customHeight="1">
      <c r="A44" s="72">
        <v>748</v>
      </c>
      <c r="B44" s="14">
        <v>6.2370000000000001</v>
      </c>
      <c r="C44" s="14" t="s">
        <v>3</v>
      </c>
      <c r="D44" s="14" t="s">
        <v>3</v>
      </c>
      <c r="E44" s="14">
        <v>1.5029999999999999</v>
      </c>
      <c r="F44" s="14">
        <v>5</v>
      </c>
      <c r="G44" s="14">
        <f t="shared" si="2"/>
        <v>64.045000000000002</v>
      </c>
      <c r="H44" s="14">
        <v>0</v>
      </c>
      <c r="I44" s="14">
        <v>0</v>
      </c>
      <c r="J44" s="78">
        <f t="shared" si="1"/>
        <v>19.168499999999998</v>
      </c>
      <c r="K44" s="16">
        <f t="shared" si="5"/>
        <v>64.045000000000002</v>
      </c>
      <c r="L44" s="16">
        <f t="shared" si="5"/>
        <v>0</v>
      </c>
      <c r="M44" s="16">
        <f t="shared" si="5"/>
        <v>0</v>
      </c>
      <c r="N44" s="16">
        <f t="shared" si="5"/>
        <v>19.168499999999998</v>
      </c>
      <c r="O44" s="16">
        <f t="shared" si="6"/>
        <v>1298.4199999999998</v>
      </c>
      <c r="P44" s="17">
        <f t="shared" si="4"/>
        <v>173.32249999999999</v>
      </c>
    </row>
    <row r="45" spans="1:16" ht="12" customHeight="1">
      <c r="A45" s="72" t="s">
        <v>29</v>
      </c>
      <c r="B45" s="14">
        <v>5.8540000000000001</v>
      </c>
      <c r="C45" s="14" t="s">
        <v>3</v>
      </c>
      <c r="D45" s="14" t="s">
        <v>3</v>
      </c>
      <c r="E45" s="14">
        <v>1.9950000000000001</v>
      </c>
      <c r="F45" s="14">
        <v>5</v>
      </c>
      <c r="G45" s="14">
        <f t="shared" si="2"/>
        <v>60.455000000000005</v>
      </c>
      <c r="H45" s="14">
        <v>0</v>
      </c>
      <c r="I45" s="14">
        <v>0</v>
      </c>
      <c r="J45" s="16">
        <f t="shared" si="1"/>
        <v>22.737000000000002</v>
      </c>
      <c r="K45" s="16">
        <f t="shared" si="5"/>
        <v>60.455000000000005</v>
      </c>
      <c r="L45" s="16">
        <f t="shared" si="5"/>
        <v>0</v>
      </c>
      <c r="M45" s="16">
        <f t="shared" si="5"/>
        <v>0</v>
      </c>
      <c r="N45" s="16">
        <f t="shared" si="5"/>
        <v>22.737000000000002</v>
      </c>
      <c r="O45" s="16">
        <f t="shared" si="6"/>
        <v>1358.8749999999998</v>
      </c>
      <c r="P45" s="17">
        <f t="shared" si="4"/>
        <v>196.05949999999999</v>
      </c>
    </row>
    <row r="46" spans="1:16" ht="12" customHeight="1">
      <c r="A46" s="72">
        <v>749</v>
      </c>
      <c r="B46" s="14">
        <v>5.4080000000000004</v>
      </c>
      <c r="C46" s="14" t="s">
        <v>3</v>
      </c>
      <c r="D46" s="14" t="s">
        <v>3</v>
      </c>
      <c r="E46" s="14">
        <v>2.14</v>
      </c>
      <c r="F46" s="14">
        <v>5</v>
      </c>
      <c r="G46" s="14">
        <f t="shared" si="2"/>
        <v>56.31</v>
      </c>
      <c r="H46" s="14">
        <v>0</v>
      </c>
      <c r="I46" s="14">
        <v>0</v>
      </c>
      <c r="J46" s="78">
        <f t="shared" si="1"/>
        <v>26.877499999999998</v>
      </c>
      <c r="K46" s="16">
        <f t="shared" si="5"/>
        <v>56.31</v>
      </c>
      <c r="L46" s="16">
        <f t="shared" si="5"/>
        <v>0</v>
      </c>
      <c r="M46" s="16">
        <f t="shared" si="5"/>
        <v>0</v>
      </c>
      <c r="N46" s="16">
        <f t="shared" si="5"/>
        <v>26.877499999999998</v>
      </c>
      <c r="O46" s="16">
        <f t="shared" si="6"/>
        <v>1415.1849999999997</v>
      </c>
      <c r="P46" s="17">
        <f t="shared" si="4"/>
        <v>222.93699999999998</v>
      </c>
    </row>
    <row r="47" spans="1:16" ht="12" customHeight="1" thickBot="1">
      <c r="A47" s="79" t="s">
        <v>30</v>
      </c>
      <c r="B47" s="18">
        <v>5.4320000000000004</v>
      </c>
      <c r="C47" s="18" t="s">
        <v>3</v>
      </c>
      <c r="D47" s="18" t="s">
        <v>3</v>
      </c>
      <c r="E47" s="18">
        <v>2.0779999999999998</v>
      </c>
      <c r="F47" s="18">
        <v>5</v>
      </c>
      <c r="G47" s="18">
        <f t="shared" si="2"/>
        <v>54.2</v>
      </c>
      <c r="H47" s="18">
        <v>0</v>
      </c>
      <c r="I47" s="18">
        <v>0</v>
      </c>
      <c r="J47" s="80">
        <f t="shared" si="1"/>
        <v>27.417000000000002</v>
      </c>
      <c r="K47" s="19">
        <f t="shared" si="5"/>
        <v>54.2</v>
      </c>
      <c r="L47" s="19">
        <f t="shared" si="5"/>
        <v>0</v>
      </c>
      <c r="M47" s="19">
        <f t="shared" si="5"/>
        <v>0</v>
      </c>
      <c r="N47" s="19">
        <f t="shared" si="5"/>
        <v>27.417000000000002</v>
      </c>
      <c r="O47" s="19">
        <f t="shared" si="6"/>
        <v>1469.3849999999998</v>
      </c>
      <c r="P47" s="20">
        <f t="shared" si="4"/>
        <v>250.35399999999998</v>
      </c>
    </row>
    <row r="48" spans="1:16" ht="12" customHeight="1">
      <c r="A48" s="97">
        <v>750</v>
      </c>
      <c r="B48" s="96">
        <v>5.8090000000000002</v>
      </c>
      <c r="C48" s="96" t="s">
        <v>3</v>
      </c>
      <c r="D48" s="96" t="s">
        <v>3</v>
      </c>
      <c r="E48" s="96">
        <v>1.556</v>
      </c>
      <c r="F48" s="96">
        <v>5</v>
      </c>
      <c r="G48" s="96">
        <f t="shared" si="2"/>
        <v>56.204999999999998</v>
      </c>
      <c r="H48" s="96">
        <v>0</v>
      </c>
      <c r="I48" s="96">
        <v>0</v>
      </c>
      <c r="J48" s="98">
        <f t="shared" si="1"/>
        <v>23.620999999999999</v>
      </c>
      <c r="K48" s="21">
        <f t="shared" ref="K48:N63" si="7">G48</f>
        <v>56.204999999999998</v>
      </c>
      <c r="L48" s="21">
        <f t="shared" si="7"/>
        <v>0</v>
      </c>
      <c r="M48" s="21">
        <f t="shared" si="7"/>
        <v>0</v>
      </c>
      <c r="N48" s="21">
        <f t="shared" si="7"/>
        <v>23.620999999999999</v>
      </c>
      <c r="O48" s="21">
        <f t="shared" si="6"/>
        <v>1525.5899999999997</v>
      </c>
      <c r="P48" s="22">
        <f t="shared" si="4"/>
        <v>273.97499999999997</v>
      </c>
    </row>
    <row r="49" spans="1:16" ht="12" customHeight="1">
      <c r="A49" s="72" t="s">
        <v>31</v>
      </c>
      <c r="B49" s="14">
        <v>6.0279999999999996</v>
      </c>
      <c r="C49" s="14" t="s">
        <v>3</v>
      </c>
      <c r="D49" s="14" t="s">
        <v>3</v>
      </c>
      <c r="E49" s="14">
        <v>2.0920000000000001</v>
      </c>
      <c r="F49" s="14">
        <v>5</v>
      </c>
      <c r="G49" s="14">
        <f>SUM(B48+0)*F49</f>
        <v>29.045000000000002</v>
      </c>
      <c r="H49" s="14">
        <v>0</v>
      </c>
      <c r="I49" s="14">
        <v>0</v>
      </c>
      <c r="J49" s="78">
        <f t="shared" si="1"/>
        <v>23.712000000000003</v>
      </c>
      <c r="K49" s="16">
        <f t="shared" si="7"/>
        <v>29.045000000000002</v>
      </c>
      <c r="L49" s="16">
        <f t="shared" si="7"/>
        <v>0</v>
      </c>
      <c r="M49" s="16">
        <f t="shared" si="7"/>
        <v>0</v>
      </c>
      <c r="N49" s="16">
        <f t="shared" si="7"/>
        <v>23.712000000000003</v>
      </c>
      <c r="O49" s="16">
        <f t="shared" si="6"/>
        <v>1554.6349999999998</v>
      </c>
      <c r="P49" s="17">
        <f t="shared" si="4"/>
        <v>297.68699999999995</v>
      </c>
    </row>
    <row r="50" spans="1:16" ht="12" customHeight="1">
      <c r="A50" s="72">
        <v>751</v>
      </c>
      <c r="B50" s="14">
        <v>5.8609999999999998</v>
      </c>
      <c r="C50" s="14" t="s">
        <v>3</v>
      </c>
      <c r="D50" s="14" t="s">
        <v>3</v>
      </c>
      <c r="E50" s="14">
        <v>1.8140000000000001</v>
      </c>
      <c r="F50" s="14">
        <v>5</v>
      </c>
      <c r="G50" s="14">
        <f>SUM(0)*F50</f>
        <v>0</v>
      </c>
      <c r="H50" s="14">
        <v>0</v>
      </c>
      <c r="I50" s="14">
        <v>0</v>
      </c>
      <c r="J50" s="78">
        <f t="shared" si="1"/>
        <v>25.389000000000003</v>
      </c>
      <c r="K50" s="16">
        <f t="shared" si="7"/>
        <v>0</v>
      </c>
      <c r="L50" s="16">
        <f t="shared" si="7"/>
        <v>0</v>
      </c>
      <c r="M50" s="16">
        <f t="shared" si="7"/>
        <v>0</v>
      </c>
      <c r="N50" s="16">
        <f t="shared" si="7"/>
        <v>25.389000000000003</v>
      </c>
      <c r="O50" s="16">
        <f t="shared" si="6"/>
        <v>1554.6349999999998</v>
      </c>
      <c r="P50" s="17">
        <f t="shared" si="4"/>
        <v>323.07599999999996</v>
      </c>
    </row>
    <row r="51" spans="1:16" ht="12" customHeight="1">
      <c r="A51" s="72" t="s">
        <v>32</v>
      </c>
      <c r="B51" s="14">
        <v>6.1379999999999999</v>
      </c>
      <c r="C51" s="14" t="s">
        <v>3</v>
      </c>
      <c r="D51" s="14" t="s">
        <v>3</v>
      </c>
      <c r="E51" s="14">
        <v>1.5940000000000001</v>
      </c>
      <c r="F51" s="14">
        <v>5</v>
      </c>
      <c r="G51" s="14">
        <f t="shared" si="2"/>
        <v>59.99499999999999</v>
      </c>
      <c r="H51" s="14">
        <v>0</v>
      </c>
      <c r="I51" s="14">
        <v>0</v>
      </c>
      <c r="J51" s="78">
        <f t="shared" si="1"/>
        <v>22.152000000000005</v>
      </c>
      <c r="K51" s="16">
        <f t="shared" si="7"/>
        <v>59.99499999999999</v>
      </c>
      <c r="L51" s="16">
        <f t="shared" si="7"/>
        <v>0</v>
      </c>
      <c r="M51" s="16">
        <f t="shared" si="7"/>
        <v>0</v>
      </c>
      <c r="N51" s="16">
        <f t="shared" si="7"/>
        <v>22.152000000000005</v>
      </c>
      <c r="O51" s="16">
        <f t="shared" si="6"/>
        <v>1614.6299999999997</v>
      </c>
      <c r="P51" s="17">
        <f t="shared" si="4"/>
        <v>345.22799999999995</v>
      </c>
    </row>
    <row r="52" spans="1:16" ht="12" customHeight="1">
      <c r="A52" s="72">
        <v>752</v>
      </c>
      <c r="B52" s="14">
        <v>7.4409999999999998</v>
      </c>
      <c r="C52" s="14" t="s">
        <v>3</v>
      </c>
      <c r="D52" s="14" t="s">
        <v>3</v>
      </c>
      <c r="E52" s="14">
        <v>1.3720000000000001</v>
      </c>
      <c r="F52" s="14">
        <v>5</v>
      </c>
      <c r="G52" s="14">
        <f t="shared" si="2"/>
        <v>67.89500000000001</v>
      </c>
      <c r="H52" s="14">
        <v>0</v>
      </c>
      <c r="I52" s="14">
        <v>0</v>
      </c>
      <c r="J52" s="78">
        <f t="shared" si="1"/>
        <v>19.279000000000003</v>
      </c>
      <c r="K52" s="16">
        <f t="shared" si="7"/>
        <v>67.89500000000001</v>
      </c>
      <c r="L52" s="16">
        <f t="shared" si="7"/>
        <v>0</v>
      </c>
      <c r="M52" s="16">
        <f t="shared" si="7"/>
        <v>0</v>
      </c>
      <c r="N52" s="16">
        <f t="shared" si="7"/>
        <v>19.279000000000003</v>
      </c>
      <c r="O52" s="16">
        <f t="shared" si="6"/>
        <v>1682.5249999999996</v>
      </c>
      <c r="P52" s="17">
        <f t="shared" si="4"/>
        <v>364.50699999999995</v>
      </c>
    </row>
    <row r="53" spans="1:16" ht="12" customHeight="1">
      <c r="A53" s="72" t="s">
        <v>33</v>
      </c>
      <c r="B53" s="14">
        <v>0</v>
      </c>
      <c r="C53" s="14" t="s">
        <v>3</v>
      </c>
      <c r="D53" s="14" t="s">
        <v>3</v>
      </c>
      <c r="E53" s="14">
        <v>0</v>
      </c>
      <c r="F53" s="14">
        <v>5</v>
      </c>
      <c r="G53" s="14">
        <f t="shared" si="2"/>
        <v>37.204999999999998</v>
      </c>
      <c r="H53" s="14">
        <v>0</v>
      </c>
      <c r="I53" s="14">
        <v>0</v>
      </c>
      <c r="J53" s="78">
        <f t="shared" si="1"/>
        <v>8.918000000000001</v>
      </c>
      <c r="K53" s="16">
        <f t="shared" si="7"/>
        <v>37.204999999999998</v>
      </c>
      <c r="L53" s="16">
        <f t="shared" si="7"/>
        <v>0</v>
      </c>
      <c r="M53" s="16">
        <f t="shared" si="7"/>
        <v>0</v>
      </c>
      <c r="N53" s="16">
        <f t="shared" si="7"/>
        <v>8.918000000000001</v>
      </c>
      <c r="O53" s="16">
        <f t="shared" si="6"/>
        <v>1719.7299999999996</v>
      </c>
      <c r="P53" s="17">
        <f t="shared" si="4"/>
        <v>373.42499999999995</v>
      </c>
    </row>
    <row r="54" spans="1:16" ht="12" customHeight="1">
      <c r="A54" s="72">
        <v>753</v>
      </c>
      <c r="B54" s="14">
        <v>0</v>
      </c>
      <c r="C54" s="14" t="s">
        <v>3</v>
      </c>
      <c r="D54" s="14" t="s">
        <v>3</v>
      </c>
      <c r="E54" s="14">
        <v>0</v>
      </c>
      <c r="F54" s="14">
        <v>5</v>
      </c>
      <c r="G54" s="14">
        <f>SUM(B53+B54)*F54</f>
        <v>0</v>
      </c>
      <c r="H54" s="14">
        <v>0</v>
      </c>
      <c r="I54" s="14">
        <v>0</v>
      </c>
      <c r="J54" s="78">
        <f t="shared" si="1"/>
        <v>0</v>
      </c>
      <c r="K54" s="16">
        <f t="shared" si="7"/>
        <v>0</v>
      </c>
      <c r="L54" s="16">
        <f t="shared" si="7"/>
        <v>0</v>
      </c>
      <c r="M54" s="16">
        <f t="shared" si="7"/>
        <v>0</v>
      </c>
      <c r="N54" s="16">
        <f t="shared" si="7"/>
        <v>0</v>
      </c>
      <c r="O54" s="16">
        <f>SUM(K54+L54+M54)+O53</f>
        <v>1719.7299999999996</v>
      </c>
      <c r="P54" s="17">
        <f>N54+P53</f>
        <v>373.42499999999995</v>
      </c>
    </row>
    <row r="55" spans="1:16" ht="12.75" customHeight="1">
      <c r="A55" s="72" t="s">
        <v>34</v>
      </c>
      <c r="B55" s="14">
        <v>13.12</v>
      </c>
      <c r="C55" s="14" t="s">
        <v>3</v>
      </c>
      <c r="D55" s="14" t="s">
        <v>3</v>
      </c>
      <c r="E55" s="14">
        <v>0</v>
      </c>
      <c r="F55" s="14">
        <v>5</v>
      </c>
      <c r="G55" s="14">
        <f t="shared" ref="G55:G88" si="8">SUM(B54+B55)*F55</f>
        <v>65.599999999999994</v>
      </c>
      <c r="H55" s="14">
        <v>0</v>
      </c>
      <c r="I55" s="14">
        <v>0</v>
      </c>
      <c r="J55" s="78">
        <f t="shared" si="1"/>
        <v>0</v>
      </c>
      <c r="K55" s="16">
        <f t="shared" si="7"/>
        <v>65.599999999999994</v>
      </c>
      <c r="L55" s="16">
        <f t="shared" si="7"/>
        <v>0</v>
      </c>
      <c r="M55" s="16">
        <f t="shared" si="7"/>
        <v>0</v>
      </c>
      <c r="N55" s="16">
        <f t="shared" si="7"/>
        <v>0</v>
      </c>
      <c r="O55" s="16">
        <f t="shared" ref="O55:O88" si="9">SUM(K55+L55+M55)+O54</f>
        <v>1785.3299999999995</v>
      </c>
      <c r="P55" s="17">
        <f t="shared" ref="P55:P88" si="10">N55+P54</f>
        <v>373.42499999999995</v>
      </c>
    </row>
    <row r="56" spans="1:16" ht="12.75" customHeight="1">
      <c r="A56" s="72">
        <v>754</v>
      </c>
      <c r="B56" s="14">
        <v>14.186</v>
      </c>
      <c r="C56" s="14" t="s">
        <v>3</v>
      </c>
      <c r="D56" s="14" t="s">
        <v>3</v>
      </c>
      <c r="E56" s="14">
        <v>0</v>
      </c>
      <c r="F56" s="14">
        <v>5</v>
      </c>
      <c r="G56" s="14">
        <f t="shared" si="8"/>
        <v>136.52999999999997</v>
      </c>
      <c r="H56" s="14">
        <v>0</v>
      </c>
      <c r="I56" s="14">
        <v>0</v>
      </c>
      <c r="J56" s="78">
        <f t="shared" si="1"/>
        <v>0</v>
      </c>
      <c r="K56" s="16">
        <f t="shared" si="7"/>
        <v>136.52999999999997</v>
      </c>
      <c r="L56" s="16">
        <f t="shared" si="7"/>
        <v>0</v>
      </c>
      <c r="M56" s="16">
        <f t="shared" si="7"/>
        <v>0</v>
      </c>
      <c r="N56" s="16">
        <f t="shared" si="7"/>
        <v>0</v>
      </c>
      <c r="O56" s="16">
        <f t="shared" si="9"/>
        <v>1921.8599999999994</v>
      </c>
      <c r="P56" s="17">
        <f t="shared" si="10"/>
        <v>373.42499999999995</v>
      </c>
    </row>
    <row r="57" spans="1:16" ht="12.75" customHeight="1">
      <c r="A57" s="72" t="s">
        <v>35</v>
      </c>
      <c r="B57" s="14">
        <v>13.645</v>
      </c>
      <c r="C57" s="14" t="s">
        <v>3</v>
      </c>
      <c r="D57" s="14" t="s">
        <v>3</v>
      </c>
      <c r="E57" s="14">
        <v>0</v>
      </c>
      <c r="F57" s="14">
        <v>5</v>
      </c>
      <c r="G57" s="14">
        <f t="shared" si="8"/>
        <v>139.155</v>
      </c>
      <c r="H57" s="14">
        <v>0</v>
      </c>
      <c r="I57" s="14">
        <v>0</v>
      </c>
      <c r="J57" s="78">
        <f t="shared" si="1"/>
        <v>0</v>
      </c>
      <c r="K57" s="16">
        <f t="shared" si="7"/>
        <v>139.155</v>
      </c>
      <c r="L57" s="16">
        <f t="shared" si="7"/>
        <v>0</v>
      </c>
      <c r="M57" s="16">
        <f t="shared" si="7"/>
        <v>0</v>
      </c>
      <c r="N57" s="16">
        <f t="shared" si="7"/>
        <v>0</v>
      </c>
      <c r="O57" s="16">
        <f t="shared" si="9"/>
        <v>2061.0149999999994</v>
      </c>
      <c r="P57" s="17">
        <f t="shared" si="10"/>
        <v>373.42499999999995</v>
      </c>
    </row>
    <row r="58" spans="1:16" ht="12.75" customHeight="1">
      <c r="A58" s="72">
        <v>755</v>
      </c>
      <c r="B58" s="14">
        <v>13.129</v>
      </c>
      <c r="C58" s="14" t="s">
        <v>3</v>
      </c>
      <c r="D58" s="14" t="s">
        <v>3</v>
      </c>
      <c r="E58" s="14">
        <v>0</v>
      </c>
      <c r="F58" s="14">
        <v>5</v>
      </c>
      <c r="G58" s="14">
        <f t="shared" si="8"/>
        <v>133.87</v>
      </c>
      <c r="H58" s="14">
        <v>0</v>
      </c>
      <c r="I58" s="14">
        <v>0</v>
      </c>
      <c r="J58" s="78">
        <f t="shared" si="1"/>
        <v>0</v>
      </c>
      <c r="K58" s="16">
        <f t="shared" si="7"/>
        <v>133.87</v>
      </c>
      <c r="L58" s="16">
        <f t="shared" si="7"/>
        <v>0</v>
      </c>
      <c r="M58" s="16">
        <f t="shared" si="7"/>
        <v>0</v>
      </c>
      <c r="N58" s="16">
        <f t="shared" si="7"/>
        <v>0</v>
      </c>
      <c r="O58" s="16">
        <f t="shared" si="9"/>
        <v>2194.8849999999993</v>
      </c>
      <c r="P58" s="17">
        <f t="shared" si="10"/>
        <v>373.42499999999995</v>
      </c>
    </row>
    <row r="59" spans="1:16" ht="12.75" customHeight="1">
      <c r="A59" s="72" t="s">
        <v>36</v>
      </c>
      <c r="B59" s="14">
        <v>12.359</v>
      </c>
      <c r="C59" s="14" t="s">
        <v>3</v>
      </c>
      <c r="D59" s="14" t="s">
        <v>3</v>
      </c>
      <c r="E59" s="14">
        <v>6.6000000000000003E-2</v>
      </c>
      <c r="F59" s="14">
        <v>5</v>
      </c>
      <c r="G59" s="14">
        <f t="shared" si="8"/>
        <v>127.44</v>
      </c>
      <c r="H59" s="14">
        <v>0</v>
      </c>
      <c r="I59" s="14">
        <v>0</v>
      </c>
      <c r="J59" s="78">
        <f t="shared" si="1"/>
        <v>0.42900000000000005</v>
      </c>
      <c r="K59" s="16">
        <f t="shared" si="7"/>
        <v>127.44</v>
      </c>
      <c r="L59" s="16">
        <f t="shared" si="7"/>
        <v>0</v>
      </c>
      <c r="M59" s="16">
        <f t="shared" si="7"/>
        <v>0</v>
      </c>
      <c r="N59" s="16">
        <f t="shared" si="7"/>
        <v>0.42900000000000005</v>
      </c>
      <c r="O59" s="16">
        <f t="shared" si="9"/>
        <v>2322.3249999999994</v>
      </c>
      <c r="P59" s="17">
        <f t="shared" si="10"/>
        <v>373.85399999999993</v>
      </c>
    </row>
    <row r="60" spans="1:16" ht="12.75" customHeight="1">
      <c r="A60" s="72">
        <v>756</v>
      </c>
      <c r="B60" s="14">
        <v>11.606999999999999</v>
      </c>
      <c r="C60" s="14" t="s">
        <v>3</v>
      </c>
      <c r="D60" s="14" t="s">
        <v>3</v>
      </c>
      <c r="E60" s="14">
        <v>0.20899999999999999</v>
      </c>
      <c r="F60" s="14">
        <v>5</v>
      </c>
      <c r="G60" s="14">
        <f t="shared" si="8"/>
        <v>119.83000000000001</v>
      </c>
      <c r="H60" s="14">
        <v>0</v>
      </c>
      <c r="I60" s="14">
        <v>0</v>
      </c>
      <c r="J60" s="78">
        <f t="shared" si="1"/>
        <v>1.7875000000000001</v>
      </c>
      <c r="K60" s="16">
        <f t="shared" si="7"/>
        <v>119.83000000000001</v>
      </c>
      <c r="L60" s="16">
        <f t="shared" si="7"/>
        <v>0</v>
      </c>
      <c r="M60" s="16">
        <f t="shared" si="7"/>
        <v>0</v>
      </c>
      <c r="N60" s="16">
        <f t="shared" si="7"/>
        <v>1.7875000000000001</v>
      </c>
      <c r="O60" s="16">
        <f t="shared" si="9"/>
        <v>2442.1549999999993</v>
      </c>
      <c r="P60" s="17">
        <f t="shared" si="10"/>
        <v>375.64149999999995</v>
      </c>
    </row>
    <row r="61" spans="1:16" ht="12.75" customHeight="1">
      <c r="A61" s="72" t="s">
        <v>37</v>
      </c>
      <c r="B61" s="14">
        <v>10.897</v>
      </c>
      <c r="C61" s="14" t="s">
        <v>3</v>
      </c>
      <c r="D61" s="14" t="s">
        <v>3</v>
      </c>
      <c r="E61" s="14">
        <v>0.54400000000000004</v>
      </c>
      <c r="F61" s="14">
        <v>5</v>
      </c>
      <c r="G61" s="14">
        <f t="shared" si="8"/>
        <v>112.51999999999998</v>
      </c>
      <c r="H61" s="14">
        <v>0</v>
      </c>
      <c r="I61" s="14">
        <v>0</v>
      </c>
      <c r="J61" s="78">
        <f t="shared" si="1"/>
        <v>4.8945000000000007</v>
      </c>
      <c r="K61" s="16">
        <f t="shared" si="7"/>
        <v>112.51999999999998</v>
      </c>
      <c r="L61" s="16">
        <f t="shared" si="7"/>
        <v>0</v>
      </c>
      <c r="M61" s="16">
        <f t="shared" si="7"/>
        <v>0</v>
      </c>
      <c r="N61" s="16">
        <f t="shared" si="7"/>
        <v>4.8945000000000007</v>
      </c>
      <c r="O61" s="16">
        <f t="shared" si="9"/>
        <v>2554.6749999999993</v>
      </c>
      <c r="P61" s="17">
        <f t="shared" si="10"/>
        <v>380.53599999999994</v>
      </c>
    </row>
    <row r="62" spans="1:16" ht="12.75" customHeight="1">
      <c r="A62" s="72">
        <v>757</v>
      </c>
      <c r="B62" s="14">
        <v>9.9239999999999995</v>
      </c>
      <c r="C62" s="14" t="s">
        <v>3</v>
      </c>
      <c r="D62" s="14" t="s">
        <v>3</v>
      </c>
      <c r="E62" s="14">
        <v>1.0780000000000001</v>
      </c>
      <c r="F62" s="14">
        <v>5</v>
      </c>
      <c r="G62" s="14">
        <f t="shared" si="8"/>
        <v>104.10499999999999</v>
      </c>
      <c r="H62" s="14">
        <v>0</v>
      </c>
      <c r="I62" s="14">
        <v>0</v>
      </c>
      <c r="J62" s="78">
        <f t="shared" si="1"/>
        <v>10.543000000000003</v>
      </c>
      <c r="K62" s="16">
        <f t="shared" si="7"/>
        <v>104.10499999999999</v>
      </c>
      <c r="L62" s="16">
        <f t="shared" si="7"/>
        <v>0</v>
      </c>
      <c r="M62" s="16">
        <f t="shared" si="7"/>
        <v>0</v>
      </c>
      <c r="N62" s="16">
        <f t="shared" si="7"/>
        <v>10.543000000000003</v>
      </c>
      <c r="O62" s="16">
        <f t="shared" si="9"/>
        <v>2658.7799999999993</v>
      </c>
      <c r="P62" s="17">
        <f t="shared" si="10"/>
        <v>391.07899999999995</v>
      </c>
    </row>
    <row r="63" spans="1:16">
      <c r="A63" s="72" t="s">
        <v>38</v>
      </c>
      <c r="B63" s="14">
        <v>7.0140000000000002</v>
      </c>
      <c r="C63" s="14" t="s">
        <v>3</v>
      </c>
      <c r="D63" s="14" t="s">
        <v>3</v>
      </c>
      <c r="E63" s="14">
        <v>2.9670000000000001</v>
      </c>
      <c r="F63" s="14">
        <v>5</v>
      </c>
      <c r="G63" s="14">
        <f t="shared" si="8"/>
        <v>84.69</v>
      </c>
      <c r="H63" s="14">
        <v>0</v>
      </c>
      <c r="I63" s="14">
        <v>0</v>
      </c>
      <c r="J63" s="78">
        <f t="shared" si="1"/>
        <v>26.292500000000004</v>
      </c>
      <c r="K63" s="16">
        <f t="shared" si="7"/>
        <v>84.69</v>
      </c>
      <c r="L63" s="16">
        <f t="shared" si="7"/>
        <v>0</v>
      </c>
      <c r="M63" s="16">
        <f t="shared" si="7"/>
        <v>0</v>
      </c>
      <c r="N63" s="16">
        <f t="shared" si="7"/>
        <v>26.292500000000004</v>
      </c>
      <c r="O63" s="16">
        <f t="shared" si="9"/>
        <v>2743.4699999999993</v>
      </c>
      <c r="P63" s="17">
        <f t="shared" si="10"/>
        <v>417.37149999999997</v>
      </c>
    </row>
    <row r="64" spans="1:16">
      <c r="A64" s="72">
        <v>758</v>
      </c>
      <c r="B64" s="14">
        <v>7.05</v>
      </c>
      <c r="C64" s="14" t="s">
        <v>3</v>
      </c>
      <c r="D64" s="14" t="s">
        <v>3</v>
      </c>
      <c r="E64" s="14">
        <v>2.7469999999999999</v>
      </c>
      <c r="F64" s="14">
        <v>5</v>
      </c>
      <c r="G64" s="14">
        <f t="shared" si="8"/>
        <v>70.319999999999993</v>
      </c>
      <c r="H64" s="14">
        <v>0</v>
      </c>
      <c r="I64" s="14">
        <v>0</v>
      </c>
      <c r="J64" s="78">
        <f t="shared" si="1"/>
        <v>37.140999999999998</v>
      </c>
      <c r="K64" s="16">
        <f t="shared" ref="K64:N79" si="11">G64</f>
        <v>70.319999999999993</v>
      </c>
      <c r="L64" s="16">
        <f t="shared" si="11"/>
        <v>0</v>
      </c>
      <c r="M64" s="16">
        <f t="shared" si="11"/>
        <v>0</v>
      </c>
      <c r="N64" s="16">
        <f t="shared" si="11"/>
        <v>37.140999999999998</v>
      </c>
      <c r="O64" s="16">
        <f t="shared" si="9"/>
        <v>2813.7899999999995</v>
      </c>
      <c r="P64" s="17">
        <f t="shared" si="10"/>
        <v>454.51249999999999</v>
      </c>
    </row>
    <row r="65" spans="1:16">
      <c r="A65" s="72" t="s">
        <v>39</v>
      </c>
      <c r="B65" s="14">
        <v>8.1999999999999993</v>
      </c>
      <c r="C65" s="14" t="s">
        <v>3</v>
      </c>
      <c r="D65" s="14" t="s">
        <v>3</v>
      </c>
      <c r="E65" s="16">
        <v>1.177</v>
      </c>
      <c r="F65" s="14">
        <v>5</v>
      </c>
      <c r="G65" s="14">
        <f t="shared" si="8"/>
        <v>76.25</v>
      </c>
      <c r="H65" s="14">
        <v>0</v>
      </c>
      <c r="I65" s="14">
        <v>0</v>
      </c>
      <c r="J65" s="78">
        <f t="shared" si="1"/>
        <v>25.506000000000004</v>
      </c>
      <c r="K65" s="16">
        <f t="shared" si="11"/>
        <v>76.25</v>
      </c>
      <c r="L65" s="16">
        <f t="shared" si="11"/>
        <v>0</v>
      </c>
      <c r="M65" s="16">
        <f t="shared" si="11"/>
        <v>0</v>
      </c>
      <c r="N65" s="16">
        <f t="shared" si="11"/>
        <v>25.506000000000004</v>
      </c>
      <c r="O65" s="16">
        <f t="shared" si="9"/>
        <v>2890.0399999999995</v>
      </c>
      <c r="P65" s="17">
        <f t="shared" si="10"/>
        <v>480.01850000000002</v>
      </c>
    </row>
    <row r="66" spans="1:16">
      <c r="A66" s="72">
        <v>759</v>
      </c>
      <c r="B66" s="14">
        <v>8.8789999999999996</v>
      </c>
      <c r="C66" s="14" t="s">
        <v>3</v>
      </c>
      <c r="D66" s="14" t="s">
        <v>3</v>
      </c>
      <c r="E66" s="16">
        <v>1.454</v>
      </c>
      <c r="F66" s="14">
        <v>5</v>
      </c>
      <c r="G66" s="14">
        <f t="shared" si="8"/>
        <v>85.39500000000001</v>
      </c>
      <c r="H66" s="14">
        <v>0</v>
      </c>
      <c r="I66" s="14">
        <v>0</v>
      </c>
      <c r="J66" s="78">
        <f t="shared" si="1"/>
        <v>17.101500000000001</v>
      </c>
      <c r="K66" s="16">
        <f t="shared" si="11"/>
        <v>85.39500000000001</v>
      </c>
      <c r="L66" s="16">
        <f t="shared" si="11"/>
        <v>0</v>
      </c>
      <c r="M66" s="16">
        <f t="shared" si="11"/>
        <v>0</v>
      </c>
      <c r="N66" s="16">
        <f t="shared" si="11"/>
        <v>17.101500000000001</v>
      </c>
      <c r="O66" s="16">
        <f t="shared" si="9"/>
        <v>2975.4349999999995</v>
      </c>
      <c r="P66" s="17">
        <f t="shared" si="10"/>
        <v>497.12</v>
      </c>
    </row>
    <row r="67" spans="1:16">
      <c r="A67" s="72" t="s">
        <v>40</v>
      </c>
      <c r="B67" s="14">
        <v>9.66</v>
      </c>
      <c r="C67" s="14" t="s">
        <v>3</v>
      </c>
      <c r="D67" s="14" t="s">
        <v>3</v>
      </c>
      <c r="E67" s="16">
        <v>0.92200000000000004</v>
      </c>
      <c r="F67" s="14">
        <v>5</v>
      </c>
      <c r="G67" s="14">
        <f t="shared" si="8"/>
        <v>92.695000000000007</v>
      </c>
      <c r="H67" s="14">
        <v>0</v>
      </c>
      <c r="I67" s="14">
        <v>0</v>
      </c>
      <c r="J67" s="78">
        <f t="shared" si="1"/>
        <v>15.443999999999999</v>
      </c>
      <c r="K67" s="16">
        <f t="shared" si="11"/>
        <v>92.695000000000007</v>
      </c>
      <c r="L67" s="16">
        <f t="shared" si="11"/>
        <v>0</v>
      </c>
      <c r="M67" s="16">
        <f t="shared" si="11"/>
        <v>0</v>
      </c>
      <c r="N67" s="16">
        <f t="shared" si="11"/>
        <v>15.443999999999999</v>
      </c>
      <c r="O67" s="16">
        <f t="shared" si="9"/>
        <v>3068.1299999999997</v>
      </c>
      <c r="P67" s="17">
        <f t="shared" si="10"/>
        <v>512.56399999999996</v>
      </c>
    </row>
    <row r="68" spans="1:16">
      <c r="A68" s="72">
        <v>760</v>
      </c>
      <c r="B68" s="14">
        <v>10.55</v>
      </c>
      <c r="C68" s="14" t="s">
        <v>3</v>
      </c>
      <c r="D68" s="14" t="s">
        <v>3</v>
      </c>
      <c r="E68" s="16">
        <v>0.44900000000000001</v>
      </c>
      <c r="F68" s="14">
        <v>5</v>
      </c>
      <c r="G68" s="14">
        <f t="shared" si="8"/>
        <v>101.05000000000001</v>
      </c>
      <c r="H68" s="14">
        <v>0</v>
      </c>
      <c r="I68" s="14">
        <v>0</v>
      </c>
      <c r="J68" s="78">
        <f t="shared" si="1"/>
        <v>8.9115000000000002</v>
      </c>
      <c r="K68" s="16">
        <f t="shared" si="11"/>
        <v>101.05000000000001</v>
      </c>
      <c r="L68" s="16">
        <f t="shared" si="11"/>
        <v>0</v>
      </c>
      <c r="M68" s="16">
        <f t="shared" si="11"/>
        <v>0</v>
      </c>
      <c r="N68" s="16">
        <f t="shared" si="11"/>
        <v>8.9115000000000002</v>
      </c>
      <c r="O68" s="16">
        <f t="shared" si="9"/>
        <v>3169.18</v>
      </c>
      <c r="P68" s="17">
        <f t="shared" si="10"/>
        <v>521.47550000000001</v>
      </c>
    </row>
    <row r="69" spans="1:16">
      <c r="A69" s="72" t="s">
        <v>41</v>
      </c>
      <c r="B69" s="14">
        <v>11.535</v>
      </c>
      <c r="C69" s="14" t="s">
        <v>3</v>
      </c>
      <c r="D69" s="14" t="s">
        <v>3</v>
      </c>
      <c r="E69" s="16">
        <v>0.16900000000000001</v>
      </c>
      <c r="F69" s="14">
        <v>5</v>
      </c>
      <c r="G69" s="14">
        <f t="shared" si="8"/>
        <v>110.42500000000001</v>
      </c>
      <c r="H69" s="14">
        <v>0</v>
      </c>
      <c r="I69" s="14">
        <v>0</v>
      </c>
      <c r="J69" s="78">
        <f t="shared" si="1"/>
        <v>4.0170000000000003</v>
      </c>
      <c r="K69" s="16">
        <f t="shared" si="11"/>
        <v>110.42500000000001</v>
      </c>
      <c r="L69" s="16">
        <f t="shared" si="11"/>
        <v>0</v>
      </c>
      <c r="M69" s="16">
        <f t="shared" si="11"/>
        <v>0</v>
      </c>
      <c r="N69" s="16">
        <f t="shared" si="11"/>
        <v>4.0170000000000003</v>
      </c>
      <c r="O69" s="16">
        <f t="shared" si="9"/>
        <v>3279.605</v>
      </c>
      <c r="P69" s="17">
        <f t="shared" si="10"/>
        <v>525.49250000000006</v>
      </c>
    </row>
    <row r="70" spans="1:16">
      <c r="A70" s="72">
        <v>761</v>
      </c>
      <c r="B70" s="14">
        <v>10.545</v>
      </c>
      <c r="C70" s="14" t="s">
        <v>3</v>
      </c>
      <c r="D70" s="14" t="s">
        <v>3</v>
      </c>
      <c r="E70" s="16">
        <v>0.58799999999999997</v>
      </c>
      <c r="F70" s="14">
        <v>5</v>
      </c>
      <c r="G70" s="14">
        <f t="shared" si="8"/>
        <v>110.39999999999999</v>
      </c>
      <c r="H70" s="14">
        <v>0</v>
      </c>
      <c r="I70" s="14">
        <v>0</v>
      </c>
      <c r="J70" s="78">
        <f t="shared" si="1"/>
        <v>4.9205000000000005</v>
      </c>
      <c r="K70" s="16">
        <f t="shared" si="11"/>
        <v>110.39999999999999</v>
      </c>
      <c r="L70" s="16">
        <f t="shared" si="11"/>
        <v>0</v>
      </c>
      <c r="M70" s="16">
        <f t="shared" si="11"/>
        <v>0</v>
      </c>
      <c r="N70" s="16">
        <f t="shared" si="11"/>
        <v>4.9205000000000005</v>
      </c>
      <c r="O70" s="16">
        <f t="shared" si="9"/>
        <v>3390.0050000000001</v>
      </c>
      <c r="P70" s="17">
        <f t="shared" si="10"/>
        <v>530.41300000000001</v>
      </c>
    </row>
    <row r="71" spans="1:16">
      <c r="A71" s="72" t="s">
        <v>42</v>
      </c>
      <c r="B71" s="14">
        <v>9.6780000000000008</v>
      </c>
      <c r="C71" s="14" t="s">
        <v>3</v>
      </c>
      <c r="D71" s="14" t="s">
        <v>3</v>
      </c>
      <c r="E71" s="16">
        <v>1.1359999999999999</v>
      </c>
      <c r="F71" s="14">
        <v>5</v>
      </c>
      <c r="G71" s="14">
        <f t="shared" si="8"/>
        <v>101.11499999999999</v>
      </c>
      <c r="H71" s="14">
        <v>0</v>
      </c>
      <c r="I71" s="14">
        <v>0</v>
      </c>
      <c r="J71" s="78">
        <f t="shared" si="1"/>
        <v>11.206</v>
      </c>
      <c r="K71" s="16">
        <f t="shared" si="11"/>
        <v>101.11499999999999</v>
      </c>
      <c r="L71" s="16">
        <f t="shared" si="11"/>
        <v>0</v>
      </c>
      <c r="M71" s="16">
        <f t="shared" si="11"/>
        <v>0</v>
      </c>
      <c r="N71" s="16">
        <f t="shared" si="11"/>
        <v>11.206</v>
      </c>
      <c r="O71" s="16">
        <f t="shared" si="9"/>
        <v>3491.12</v>
      </c>
      <c r="P71" s="17">
        <f t="shared" si="10"/>
        <v>541.61900000000003</v>
      </c>
    </row>
    <row r="72" spans="1:16">
      <c r="A72" s="72">
        <v>762</v>
      </c>
      <c r="B72" s="14">
        <v>8.9890000000000008</v>
      </c>
      <c r="C72" s="14" t="s">
        <v>3</v>
      </c>
      <c r="D72" s="14" t="s">
        <v>3</v>
      </c>
      <c r="E72" s="16">
        <v>1.5149999999999999</v>
      </c>
      <c r="F72" s="14">
        <v>5</v>
      </c>
      <c r="G72" s="14">
        <f t="shared" si="8"/>
        <v>93.335000000000008</v>
      </c>
      <c r="H72" s="14">
        <v>0</v>
      </c>
      <c r="I72" s="14">
        <v>0</v>
      </c>
      <c r="J72" s="78">
        <f t="shared" si="1"/>
        <v>17.2315</v>
      </c>
      <c r="K72" s="16">
        <f t="shared" si="11"/>
        <v>93.335000000000008</v>
      </c>
      <c r="L72" s="16">
        <f t="shared" si="11"/>
        <v>0</v>
      </c>
      <c r="M72" s="16">
        <f t="shared" si="11"/>
        <v>0</v>
      </c>
      <c r="N72" s="16">
        <f t="shared" si="11"/>
        <v>17.2315</v>
      </c>
      <c r="O72" s="16">
        <f t="shared" si="9"/>
        <v>3584.4549999999999</v>
      </c>
      <c r="P72" s="17">
        <f t="shared" si="10"/>
        <v>558.85050000000001</v>
      </c>
    </row>
    <row r="73" spans="1:16">
      <c r="A73" s="72" t="s">
        <v>43</v>
      </c>
      <c r="B73" s="14">
        <v>8.4670000000000005</v>
      </c>
      <c r="C73" s="14" t="s">
        <v>3</v>
      </c>
      <c r="D73" s="14" t="s">
        <v>3</v>
      </c>
      <c r="E73" s="16">
        <v>1.861</v>
      </c>
      <c r="F73" s="14">
        <v>5</v>
      </c>
      <c r="G73" s="14">
        <f t="shared" si="8"/>
        <v>87.280000000000015</v>
      </c>
      <c r="H73" s="14">
        <v>0</v>
      </c>
      <c r="I73" s="14">
        <v>0</v>
      </c>
      <c r="J73" s="78">
        <f t="shared" si="1"/>
        <v>21.943999999999999</v>
      </c>
      <c r="K73" s="16">
        <f t="shared" si="11"/>
        <v>87.280000000000015</v>
      </c>
      <c r="L73" s="16">
        <f t="shared" si="11"/>
        <v>0</v>
      </c>
      <c r="M73" s="16">
        <f t="shared" si="11"/>
        <v>0</v>
      </c>
      <c r="N73" s="16">
        <f t="shared" si="11"/>
        <v>21.943999999999999</v>
      </c>
      <c r="O73" s="16">
        <f t="shared" si="9"/>
        <v>3671.7350000000001</v>
      </c>
      <c r="P73" s="17">
        <f t="shared" si="10"/>
        <v>580.79449999999997</v>
      </c>
    </row>
    <row r="74" spans="1:16">
      <c r="A74" s="72">
        <v>763</v>
      </c>
      <c r="B74" s="14">
        <v>7.8540000000000001</v>
      </c>
      <c r="C74" s="14" t="s">
        <v>3</v>
      </c>
      <c r="D74" s="14" t="s">
        <v>3</v>
      </c>
      <c r="E74" s="16">
        <v>1.3280000000000001</v>
      </c>
      <c r="F74" s="14">
        <v>5</v>
      </c>
      <c r="G74" s="14">
        <f t="shared" si="8"/>
        <v>81.605000000000004</v>
      </c>
      <c r="H74" s="14">
        <v>0</v>
      </c>
      <c r="I74" s="14">
        <v>0</v>
      </c>
      <c r="J74" s="78">
        <f t="shared" si="1"/>
        <v>20.7285</v>
      </c>
      <c r="K74" s="16">
        <f t="shared" si="11"/>
        <v>81.605000000000004</v>
      </c>
      <c r="L74" s="16">
        <f t="shared" si="11"/>
        <v>0</v>
      </c>
      <c r="M74" s="16">
        <f t="shared" si="11"/>
        <v>0</v>
      </c>
      <c r="N74" s="16">
        <f t="shared" si="11"/>
        <v>20.7285</v>
      </c>
      <c r="O74" s="16">
        <f t="shared" si="9"/>
        <v>3753.34</v>
      </c>
      <c r="P74" s="17">
        <f t="shared" si="10"/>
        <v>601.52300000000002</v>
      </c>
    </row>
    <row r="75" spans="1:16">
      <c r="A75" s="72" t="s">
        <v>44</v>
      </c>
      <c r="B75" s="14">
        <v>4.71</v>
      </c>
      <c r="C75" s="14" t="s">
        <v>3</v>
      </c>
      <c r="D75" s="14" t="s">
        <v>3</v>
      </c>
      <c r="E75" s="16">
        <v>2.1440000000000001</v>
      </c>
      <c r="F75" s="14">
        <v>5</v>
      </c>
      <c r="G75" s="14">
        <f t="shared" si="8"/>
        <v>62.82</v>
      </c>
      <c r="H75" s="14">
        <v>0</v>
      </c>
      <c r="I75" s="14">
        <v>0</v>
      </c>
      <c r="J75" s="78">
        <f t="shared" ref="J75:J88" si="12">SUM((E74+E75)*F75*1.3)</f>
        <v>22.568000000000005</v>
      </c>
      <c r="K75" s="16">
        <f t="shared" si="11"/>
        <v>62.82</v>
      </c>
      <c r="L75" s="16">
        <f t="shared" si="11"/>
        <v>0</v>
      </c>
      <c r="M75" s="16">
        <f t="shared" si="11"/>
        <v>0</v>
      </c>
      <c r="N75" s="16">
        <f t="shared" si="11"/>
        <v>22.568000000000005</v>
      </c>
      <c r="O75" s="16">
        <f t="shared" si="9"/>
        <v>3816.1600000000003</v>
      </c>
      <c r="P75" s="17">
        <f t="shared" si="10"/>
        <v>624.09100000000001</v>
      </c>
    </row>
    <row r="76" spans="1:16">
      <c r="A76" s="72">
        <v>764</v>
      </c>
      <c r="B76" s="14">
        <v>7.0309999999999997</v>
      </c>
      <c r="C76" s="14" t="s">
        <v>3</v>
      </c>
      <c r="D76" s="14" t="s">
        <v>3</v>
      </c>
      <c r="E76" s="16">
        <v>1.7430000000000001</v>
      </c>
      <c r="F76" s="14">
        <v>5</v>
      </c>
      <c r="G76" s="14">
        <f t="shared" si="8"/>
        <v>58.704999999999998</v>
      </c>
      <c r="H76" s="14">
        <v>0</v>
      </c>
      <c r="I76" s="14">
        <v>0</v>
      </c>
      <c r="J76" s="78">
        <f t="shared" si="12"/>
        <v>25.265500000000003</v>
      </c>
      <c r="K76" s="16">
        <f t="shared" si="11"/>
        <v>58.704999999999998</v>
      </c>
      <c r="L76" s="16">
        <f t="shared" si="11"/>
        <v>0</v>
      </c>
      <c r="M76" s="16">
        <f t="shared" si="11"/>
        <v>0</v>
      </c>
      <c r="N76" s="16">
        <f t="shared" si="11"/>
        <v>25.265500000000003</v>
      </c>
      <c r="O76" s="16">
        <f t="shared" si="9"/>
        <v>3874.8650000000002</v>
      </c>
      <c r="P76" s="17">
        <f t="shared" si="10"/>
        <v>649.35649999999998</v>
      </c>
    </row>
    <row r="77" spans="1:16">
      <c r="A77" s="72" t="s">
        <v>45</v>
      </c>
      <c r="B77" s="14">
        <v>7.5220000000000002</v>
      </c>
      <c r="C77" s="14" t="s">
        <v>3</v>
      </c>
      <c r="D77" s="14" t="s">
        <v>3</v>
      </c>
      <c r="E77" s="16">
        <v>1.7969999999999999</v>
      </c>
      <c r="F77" s="14">
        <v>5</v>
      </c>
      <c r="G77" s="14">
        <f t="shared" si="8"/>
        <v>72.765000000000001</v>
      </c>
      <c r="H77" s="14">
        <v>0</v>
      </c>
      <c r="I77" s="14">
        <v>0</v>
      </c>
      <c r="J77" s="78">
        <f t="shared" si="12"/>
        <v>23.01</v>
      </c>
      <c r="K77" s="16">
        <f t="shared" si="11"/>
        <v>72.765000000000001</v>
      </c>
      <c r="L77" s="16">
        <f t="shared" si="11"/>
        <v>0</v>
      </c>
      <c r="M77" s="16">
        <f t="shared" si="11"/>
        <v>0</v>
      </c>
      <c r="N77" s="16">
        <f t="shared" si="11"/>
        <v>23.01</v>
      </c>
      <c r="O77" s="16">
        <f t="shared" si="9"/>
        <v>3947.63</v>
      </c>
      <c r="P77" s="17">
        <f t="shared" si="10"/>
        <v>672.36649999999997</v>
      </c>
    </row>
    <row r="78" spans="1:16">
      <c r="A78" s="72">
        <v>765</v>
      </c>
      <c r="B78" s="14">
        <v>7.8840000000000003</v>
      </c>
      <c r="C78" s="14" t="s">
        <v>3</v>
      </c>
      <c r="D78" s="14" t="s">
        <v>3</v>
      </c>
      <c r="E78" s="16">
        <v>1.6619999999999999</v>
      </c>
      <c r="F78" s="14">
        <v>5</v>
      </c>
      <c r="G78" s="14">
        <f t="shared" si="8"/>
        <v>77.03</v>
      </c>
      <c r="H78" s="14">
        <v>0</v>
      </c>
      <c r="I78" s="14">
        <v>0</v>
      </c>
      <c r="J78" s="78">
        <f t="shared" si="12"/>
        <v>22.483499999999999</v>
      </c>
      <c r="K78" s="16">
        <f t="shared" si="11"/>
        <v>77.03</v>
      </c>
      <c r="L78" s="16">
        <f t="shared" si="11"/>
        <v>0</v>
      </c>
      <c r="M78" s="16">
        <f t="shared" si="11"/>
        <v>0</v>
      </c>
      <c r="N78" s="16">
        <f t="shared" si="11"/>
        <v>22.483499999999999</v>
      </c>
      <c r="O78" s="16">
        <f t="shared" si="9"/>
        <v>4024.6600000000003</v>
      </c>
      <c r="P78" s="17">
        <f t="shared" si="10"/>
        <v>694.85</v>
      </c>
    </row>
    <row r="79" spans="1:16">
      <c r="A79" s="72" t="s">
        <v>46</v>
      </c>
      <c r="B79" s="14">
        <v>8.19</v>
      </c>
      <c r="C79" s="14" t="s">
        <v>3</v>
      </c>
      <c r="D79" s="14" t="s">
        <v>3</v>
      </c>
      <c r="E79" s="16">
        <v>1.35</v>
      </c>
      <c r="F79" s="14">
        <v>5</v>
      </c>
      <c r="G79" s="14">
        <f t="shared" si="8"/>
        <v>80.36999999999999</v>
      </c>
      <c r="H79" s="14">
        <v>0</v>
      </c>
      <c r="I79" s="14">
        <v>0</v>
      </c>
      <c r="J79" s="78">
        <f t="shared" si="12"/>
        <v>19.578000000000003</v>
      </c>
      <c r="K79" s="16">
        <f t="shared" si="11"/>
        <v>80.36999999999999</v>
      </c>
      <c r="L79" s="16">
        <f t="shared" si="11"/>
        <v>0</v>
      </c>
      <c r="M79" s="16">
        <f t="shared" si="11"/>
        <v>0</v>
      </c>
      <c r="N79" s="16">
        <f t="shared" si="11"/>
        <v>19.578000000000003</v>
      </c>
      <c r="O79" s="16">
        <f t="shared" si="9"/>
        <v>4105.0300000000007</v>
      </c>
      <c r="P79" s="17">
        <f t="shared" si="10"/>
        <v>714.428</v>
      </c>
    </row>
    <row r="80" spans="1:16">
      <c r="A80" s="72">
        <v>766</v>
      </c>
      <c r="B80" s="14">
        <v>8.2349999999999994</v>
      </c>
      <c r="C80" s="14" t="s">
        <v>3</v>
      </c>
      <c r="D80" s="14" t="s">
        <v>3</v>
      </c>
      <c r="E80" s="16">
        <v>1.1839999999999999</v>
      </c>
      <c r="F80" s="14">
        <v>5</v>
      </c>
      <c r="G80" s="14">
        <f t="shared" si="8"/>
        <v>82.124999999999986</v>
      </c>
      <c r="H80" s="14">
        <v>0</v>
      </c>
      <c r="I80" s="14">
        <v>0</v>
      </c>
      <c r="J80" s="78">
        <f t="shared" si="12"/>
        <v>16.470999999999997</v>
      </c>
      <c r="K80" s="16">
        <f t="shared" ref="K80:N88" si="13">G80</f>
        <v>82.124999999999986</v>
      </c>
      <c r="L80" s="16">
        <f t="shared" si="13"/>
        <v>0</v>
      </c>
      <c r="M80" s="16">
        <f t="shared" si="13"/>
        <v>0</v>
      </c>
      <c r="N80" s="16">
        <f t="shared" si="13"/>
        <v>16.470999999999997</v>
      </c>
      <c r="O80" s="16">
        <f t="shared" si="9"/>
        <v>4187.1550000000007</v>
      </c>
      <c r="P80" s="17">
        <f t="shared" si="10"/>
        <v>730.899</v>
      </c>
    </row>
    <row r="81" spans="1:16">
      <c r="A81" s="72" t="s">
        <v>47</v>
      </c>
      <c r="B81" s="14">
        <v>7.9980000000000002</v>
      </c>
      <c r="C81" s="14" t="s">
        <v>3</v>
      </c>
      <c r="D81" s="14" t="s">
        <v>3</v>
      </c>
      <c r="E81" s="16">
        <v>1.1060000000000001</v>
      </c>
      <c r="F81" s="14">
        <v>5</v>
      </c>
      <c r="G81" s="14">
        <f t="shared" si="8"/>
        <v>81.165000000000006</v>
      </c>
      <c r="H81" s="14">
        <v>0</v>
      </c>
      <c r="I81" s="14">
        <v>0</v>
      </c>
      <c r="J81" s="78">
        <f t="shared" si="12"/>
        <v>14.885</v>
      </c>
      <c r="K81" s="16">
        <f t="shared" si="13"/>
        <v>81.165000000000006</v>
      </c>
      <c r="L81" s="16">
        <f t="shared" si="13"/>
        <v>0</v>
      </c>
      <c r="M81" s="16">
        <f t="shared" si="13"/>
        <v>0</v>
      </c>
      <c r="N81" s="16">
        <f t="shared" si="13"/>
        <v>14.885</v>
      </c>
      <c r="O81" s="16">
        <f t="shared" si="9"/>
        <v>4268.3200000000006</v>
      </c>
      <c r="P81" s="17">
        <f t="shared" si="10"/>
        <v>745.78399999999999</v>
      </c>
    </row>
    <row r="82" spans="1:16">
      <c r="A82" s="72">
        <v>767</v>
      </c>
      <c r="B82" s="14">
        <v>9.1039999999999992</v>
      </c>
      <c r="C82" s="14" t="s">
        <v>3</v>
      </c>
      <c r="D82" s="14" t="s">
        <v>3</v>
      </c>
      <c r="E82" s="16">
        <v>0.71199999999999997</v>
      </c>
      <c r="F82" s="14">
        <v>5</v>
      </c>
      <c r="G82" s="14">
        <f t="shared" si="8"/>
        <v>85.51</v>
      </c>
      <c r="H82" s="14">
        <v>0</v>
      </c>
      <c r="I82" s="14">
        <v>0</v>
      </c>
      <c r="J82" s="78">
        <f t="shared" si="12"/>
        <v>11.817</v>
      </c>
      <c r="K82" s="16">
        <f t="shared" si="13"/>
        <v>85.51</v>
      </c>
      <c r="L82" s="16">
        <f t="shared" si="13"/>
        <v>0</v>
      </c>
      <c r="M82" s="16">
        <f t="shared" si="13"/>
        <v>0</v>
      </c>
      <c r="N82" s="16">
        <f t="shared" si="13"/>
        <v>11.817</v>
      </c>
      <c r="O82" s="16">
        <f t="shared" si="9"/>
        <v>4353.8300000000008</v>
      </c>
      <c r="P82" s="17">
        <f t="shared" si="10"/>
        <v>757.601</v>
      </c>
    </row>
    <row r="83" spans="1:16">
      <c r="A83" s="72" t="s">
        <v>6</v>
      </c>
      <c r="B83" s="14">
        <v>9.1839999999999993</v>
      </c>
      <c r="C83" s="14" t="s">
        <v>3</v>
      </c>
      <c r="D83" s="14" t="s">
        <v>3</v>
      </c>
      <c r="E83" s="16">
        <v>0.64200000000000002</v>
      </c>
      <c r="F83" s="14">
        <v>5</v>
      </c>
      <c r="G83" s="14">
        <f t="shared" si="8"/>
        <v>91.439999999999984</v>
      </c>
      <c r="H83" s="14">
        <v>0</v>
      </c>
      <c r="I83" s="14">
        <v>0</v>
      </c>
      <c r="J83" s="78">
        <f t="shared" si="12"/>
        <v>8.8010000000000002</v>
      </c>
      <c r="K83" s="16">
        <f t="shared" si="13"/>
        <v>91.439999999999984</v>
      </c>
      <c r="L83" s="16">
        <f t="shared" si="13"/>
        <v>0</v>
      </c>
      <c r="M83" s="16">
        <f t="shared" si="13"/>
        <v>0</v>
      </c>
      <c r="N83" s="16">
        <f t="shared" si="13"/>
        <v>8.8010000000000002</v>
      </c>
      <c r="O83" s="16">
        <f t="shared" si="9"/>
        <v>4445.2700000000004</v>
      </c>
      <c r="P83" s="17">
        <f t="shared" si="10"/>
        <v>766.40200000000004</v>
      </c>
    </row>
    <row r="84" spans="1:16">
      <c r="A84" s="72">
        <v>768</v>
      </c>
      <c r="B84" s="14">
        <v>9.7629999999999999</v>
      </c>
      <c r="C84" s="14" t="s">
        <v>3</v>
      </c>
      <c r="D84" s="14" t="s">
        <v>3</v>
      </c>
      <c r="E84" s="16">
        <v>0</v>
      </c>
      <c r="F84" s="14">
        <v>5</v>
      </c>
      <c r="G84" s="14">
        <f t="shared" si="8"/>
        <v>94.734999999999999</v>
      </c>
      <c r="H84" s="14">
        <v>0</v>
      </c>
      <c r="I84" s="14">
        <v>0</v>
      </c>
      <c r="J84" s="16">
        <f t="shared" si="12"/>
        <v>4.173</v>
      </c>
      <c r="K84" s="16">
        <f t="shared" si="13"/>
        <v>94.734999999999999</v>
      </c>
      <c r="L84" s="16">
        <f t="shared" si="13"/>
        <v>0</v>
      </c>
      <c r="M84" s="16">
        <f t="shared" si="13"/>
        <v>0</v>
      </c>
      <c r="N84" s="16">
        <f t="shared" si="13"/>
        <v>4.173</v>
      </c>
      <c r="O84" s="16">
        <f t="shared" si="9"/>
        <v>4540.0050000000001</v>
      </c>
      <c r="P84" s="17">
        <f t="shared" si="10"/>
        <v>770.57500000000005</v>
      </c>
    </row>
    <row r="85" spans="1:16">
      <c r="A85" s="72" t="s">
        <v>7</v>
      </c>
      <c r="B85" s="14">
        <v>11.036</v>
      </c>
      <c r="C85" s="14" t="s">
        <v>3</v>
      </c>
      <c r="D85" s="14" t="s">
        <v>3</v>
      </c>
      <c r="E85" s="16">
        <v>0</v>
      </c>
      <c r="F85" s="14">
        <v>5</v>
      </c>
      <c r="G85" s="14">
        <f t="shared" si="8"/>
        <v>103.995</v>
      </c>
      <c r="H85" s="14">
        <v>0</v>
      </c>
      <c r="I85" s="14">
        <v>0</v>
      </c>
      <c r="J85" s="78">
        <f t="shared" si="12"/>
        <v>0</v>
      </c>
      <c r="K85" s="16">
        <f t="shared" si="13"/>
        <v>103.995</v>
      </c>
      <c r="L85" s="16">
        <f t="shared" si="13"/>
        <v>0</v>
      </c>
      <c r="M85" s="16">
        <f t="shared" si="13"/>
        <v>0</v>
      </c>
      <c r="N85" s="16">
        <f t="shared" si="13"/>
        <v>0</v>
      </c>
      <c r="O85" s="16">
        <f t="shared" si="9"/>
        <v>4644</v>
      </c>
      <c r="P85" s="17">
        <f t="shared" si="10"/>
        <v>770.57500000000005</v>
      </c>
    </row>
    <row r="86" spans="1:16">
      <c r="A86" s="72">
        <v>769</v>
      </c>
      <c r="B86" s="14">
        <v>11.7</v>
      </c>
      <c r="C86" s="14" t="s">
        <v>3</v>
      </c>
      <c r="D86" s="14" t="s">
        <v>3</v>
      </c>
      <c r="E86" s="16">
        <v>0</v>
      </c>
      <c r="F86" s="14">
        <v>5</v>
      </c>
      <c r="G86" s="14">
        <f t="shared" si="8"/>
        <v>113.67999999999998</v>
      </c>
      <c r="H86" s="14">
        <v>0</v>
      </c>
      <c r="I86" s="14">
        <v>0</v>
      </c>
      <c r="J86" s="78">
        <f t="shared" si="12"/>
        <v>0</v>
      </c>
      <c r="K86" s="16">
        <f t="shared" si="13"/>
        <v>113.67999999999998</v>
      </c>
      <c r="L86" s="16">
        <f t="shared" si="13"/>
        <v>0</v>
      </c>
      <c r="M86" s="16">
        <f t="shared" si="13"/>
        <v>0</v>
      </c>
      <c r="N86" s="16">
        <f t="shared" si="13"/>
        <v>0</v>
      </c>
      <c r="O86" s="16">
        <f t="shared" si="9"/>
        <v>4757.68</v>
      </c>
      <c r="P86" s="17">
        <f t="shared" si="10"/>
        <v>770.57500000000005</v>
      </c>
    </row>
    <row r="87" spans="1:16" ht="12" thickBot="1">
      <c r="A87" s="79" t="s">
        <v>8</v>
      </c>
      <c r="B87" s="18">
        <v>11.045</v>
      </c>
      <c r="C87" s="18" t="s">
        <v>3</v>
      </c>
      <c r="D87" s="18" t="s">
        <v>3</v>
      </c>
      <c r="E87" s="19">
        <v>0</v>
      </c>
      <c r="F87" s="18">
        <v>5</v>
      </c>
      <c r="G87" s="18">
        <f t="shared" si="8"/>
        <v>113.72499999999999</v>
      </c>
      <c r="H87" s="18">
        <v>0</v>
      </c>
      <c r="I87" s="18">
        <v>0</v>
      </c>
      <c r="J87" s="80">
        <f t="shared" si="12"/>
        <v>0</v>
      </c>
      <c r="K87" s="19">
        <f t="shared" si="13"/>
        <v>113.72499999999999</v>
      </c>
      <c r="L87" s="19">
        <f t="shared" si="13"/>
        <v>0</v>
      </c>
      <c r="M87" s="19">
        <f t="shared" si="13"/>
        <v>0</v>
      </c>
      <c r="N87" s="19">
        <f t="shared" si="13"/>
        <v>0</v>
      </c>
      <c r="O87" s="19">
        <f t="shared" si="9"/>
        <v>4871.4050000000007</v>
      </c>
      <c r="P87" s="20">
        <f t="shared" si="10"/>
        <v>770.57500000000005</v>
      </c>
    </row>
    <row r="88" spans="1:16">
      <c r="A88" s="97">
        <v>770</v>
      </c>
      <c r="B88" s="96">
        <v>11.224</v>
      </c>
      <c r="C88" s="96" t="s">
        <v>3</v>
      </c>
      <c r="D88" s="96" t="s">
        <v>3</v>
      </c>
      <c r="E88" s="21">
        <v>1.9419999999999999</v>
      </c>
      <c r="F88" s="96">
        <v>5</v>
      </c>
      <c r="G88" s="96">
        <f t="shared" si="8"/>
        <v>111.345</v>
      </c>
      <c r="H88" s="96">
        <v>0</v>
      </c>
      <c r="I88" s="96">
        <v>0</v>
      </c>
      <c r="J88" s="98">
        <f t="shared" si="12"/>
        <v>12.622999999999999</v>
      </c>
      <c r="K88" s="21">
        <f t="shared" si="13"/>
        <v>111.345</v>
      </c>
      <c r="L88" s="21">
        <f t="shared" si="13"/>
        <v>0</v>
      </c>
      <c r="M88" s="21">
        <f t="shared" si="13"/>
        <v>0</v>
      </c>
      <c r="N88" s="21">
        <f t="shared" si="13"/>
        <v>12.622999999999999</v>
      </c>
      <c r="O88" s="21">
        <f t="shared" si="9"/>
        <v>4982.7500000000009</v>
      </c>
      <c r="P88" s="22">
        <f t="shared" si="10"/>
        <v>783.19800000000009</v>
      </c>
    </row>
    <row r="89" spans="1:16">
      <c r="A89" s="72" t="s">
        <v>9</v>
      </c>
      <c r="B89" s="14">
        <v>9.3409999999999993</v>
      </c>
      <c r="C89" s="14" t="s">
        <v>3</v>
      </c>
      <c r="D89" s="14" t="s">
        <v>3</v>
      </c>
      <c r="E89" s="16">
        <v>1.8340000000000001</v>
      </c>
      <c r="F89" s="14">
        <v>5</v>
      </c>
      <c r="G89" s="14">
        <f t="shared" ref="G89:G94" si="14">SUM(B88+B89)*F89</f>
        <v>102.82499999999999</v>
      </c>
      <c r="H89" s="14">
        <v>0</v>
      </c>
      <c r="I89" s="14">
        <v>0</v>
      </c>
      <c r="J89" s="78">
        <f t="shared" ref="J89:J94" si="15">SUM((E88+E89)*F89*1.3)</f>
        <v>24.544</v>
      </c>
      <c r="K89" s="16">
        <f t="shared" ref="K89:K94" si="16">G89</f>
        <v>102.82499999999999</v>
      </c>
      <c r="L89" s="16">
        <f t="shared" ref="L89:L94" si="17">H89</f>
        <v>0</v>
      </c>
      <c r="M89" s="16">
        <f t="shared" ref="M89:M94" si="18">I89</f>
        <v>0</v>
      </c>
      <c r="N89" s="16">
        <f t="shared" ref="N89:N94" si="19">J89</f>
        <v>24.544</v>
      </c>
      <c r="O89" s="16">
        <f t="shared" ref="O89:O94" si="20">SUM(K89+L89+M89)+O88</f>
        <v>5085.5750000000007</v>
      </c>
      <c r="P89" s="17">
        <f t="shared" ref="P89:P94" si="21">N89+P88</f>
        <v>807.74200000000008</v>
      </c>
    </row>
    <row r="90" spans="1:16">
      <c r="A90" s="72">
        <v>771</v>
      </c>
      <c r="B90" s="14">
        <v>9.1549999999999994</v>
      </c>
      <c r="C90" s="14" t="s">
        <v>3</v>
      </c>
      <c r="D90" s="14" t="s">
        <v>3</v>
      </c>
      <c r="E90" s="16">
        <v>2.4950000000000001</v>
      </c>
      <c r="F90" s="14">
        <v>5</v>
      </c>
      <c r="G90" s="14">
        <f t="shared" si="14"/>
        <v>92.47999999999999</v>
      </c>
      <c r="H90" s="14">
        <v>0</v>
      </c>
      <c r="I90" s="14">
        <v>0</v>
      </c>
      <c r="J90" s="78">
        <f t="shared" si="15"/>
        <v>28.138500000000004</v>
      </c>
      <c r="K90" s="16">
        <f t="shared" si="16"/>
        <v>92.47999999999999</v>
      </c>
      <c r="L90" s="16">
        <f t="shared" si="17"/>
        <v>0</v>
      </c>
      <c r="M90" s="16">
        <f t="shared" si="18"/>
        <v>0</v>
      </c>
      <c r="N90" s="16">
        <f t="shared" si="19"/>
        <v>28.138500000000004</v>
      </c>
      <c r="O90" s="16">
        <f t="shared" si="20"/>
        <v>5178.0550000000003</v>
      </c>
      <c r="P90" s="17">
        <f t="shared" si="21"/>
        <v>835.8805000000001</v>
      </c>
    </row>
    <row r="91" spans="1:16">
      <c r="A91" s="72" t="s">
        <v>10</v>
      </c>
      <c r="B91" s="14">
        <v>8.3859999999999992</v>
      </c>
      <c r="C91" s="14" t="s">
        <v>3</v>
      </c>
      <c r="D91" s="14" t="s">
        <v>3</v>
      </c>
      <c r="E91" s="16">
        <v>2.371</v>
      </c>
      <c r="F91" s="14">
        <v>5</v>
      </c>
      <c r="G91" s="14">
        <f t="shared" si="14"/>
        <v>87.704999999999984</v>
      </c>
      <c r="H91" s="14">
        <v>0</v>
      </c>
      <c r="I91" s="14">
        <v>0</v>
      </c>
      <c r="J91" s="78">
        <f t="shared" si="15"/>
        <v>31.628999999999998</v>
      </c>
      <c r="K91" s="16">
        <f t="shared" si="16"/>
        <v>87.704999999999984</v>
      </c>
      <c r="L91" s="16">
        <f t="shared" si="17"/>
        <v>0</v>
      </c>
      <c r="M91" s="16">
        <f t="shared" si="18"/>
        <v>0</v>
      </c>
      <c r="N91" s="16">
        <f t="shared" si="19"/>
        <v>31.628999999999998</v>
      </c>
      <c r="O91" s="16">
        <f t="shared" si="20"/>
        <v>5265.76</v>
      </c>
      <c r="P91" s="17">
        <f t="shared" si="21"/>
        <v>867.50950000000012</v>
      </c>
    </row>
    <row r="92" spans="1:16">
      <c r="A92" s="72">
        <v>772</v>
      </c>
      <c r="B92" s="14">
        <v>8.9429999999999996</v>
      </c>
      <c r="C92" s="14" t="s">
        <v>3</v>
      </c>
      <c r="D92" s="14" t="s">
        <v>3</v>
      </c>
      <c r="E92" s="16">
        <v>2.359</v>
      </c>
      <c r="F92" s="14">
        <v>5</v>
      </c>
      <c r="G92" s="14">
        <f t="shared" si="14"/>
        <v>86.64500000000001</v>
      </c>
      <c r="H92" s="14">
        <v>0</v>
      </c>
      <c r="I92" s="14">
        <v>0</v>
      </c>
      <c r="J92" s="78">
        <f t="shared" si="15"/>
        <v>30.745000000000005</v>
      </c>
      <c r="K92" s="16">
        <f t="shared" si="16"/>
        <v>86.64500000000001</v>
      </c>
      <c r="L92" s="16">
        <f t="shared" si="17"/>
        <v>0</v>
      </c>
      <c r="M92" s="16">
        <f t="shared" si="18"/>
        <v>0</v>
      </c>
      <c r="N92" s="16">
        <f t="shared" si="19"/>
        <v>30.745000000000005</v>
      </c>
      <c r="O92" s="16">
        <f t="shared" si="20"/>
        <v>5352.4050000000007</v>
      </c>
      <c r="P92" s="17">
        <f t="shared" si="21"/>
        <v>898.25450000000012</v>
      </c>
    </row>
    <row r="93" spans="1:16">
      <c r="A93" s="72" t="s">
        <v>11</v>
      </c>
      <c r="B93" s="14">
        <v>8.7899999999999991</v>
      </c>
      <c r="C93" s="14" t="s">
        <v>3</v>
      </c>
      <c r="D93" s="14" t="s">
        <v>3</v>
      </c>
      <c r="E93" s="16">
        <v>2.2909999999999999</v>
      </c>
      <c r="F93" s="14">
        <v>5</v>
      </c>
      <c r="G93" s="14">
        <f t="shared" si="14"/>
        <v>88.664999999999992</v>
      </c>
      <c r="H93" s="14">
        <v>0</v>
      </c>
      <c r="I93" s="14">
        <v>0</v>
      </c>
      <c r="J93" s="78">
        <f t="shared" si="15"/>
        <v>30.225000000000001</v>
      </c>
      <c r="K93" s="16">
        <f t="shared" si="16"/>
        <v>88.664999999999992</v>
      </c>
      <c r="L93" s="16">
        <f t="shared" si="17"/>
        <v>0</v>
      </c>
      <c r="M93" s="16">
        <f t="shared" si="18"/>
        <v>0</v>
      </c>
      <c r="N93" s="16">
        <f t="shared" si="19"/>
        <v>30.225000000000001</v>
      </c>
      <c r="O93" s="16">
        <f t="shared" si="20"/>
        <v>5441.0700000000006</v>
      </c>
      <c r="P93" s="17">
        <f t="shared" si="21"/>
        <v>928.47950000000014</v>
      </c>
    </row>
    <row r="94" spans="1:16">
      <c r="A94" s="72">
        <v>773</v>
      </c>
      <c r="B94" s="14">
        <v>0</v>
      </c>
      <c r="C94" s="14" t="s">
        <v>3</v>
      </c>
      <c r="D94" s="14" t="s">
        <v>3</v>
      </c>
      <c r="E94" s="16">
        <v>0</v>
      </c>
      <c r="F94" s="14">
        <v>5</v>
      </c>
      <c r="G94" s="14">
        <f t="shared" si="14"/>
        <v>43.949999999999996</v>
      </c>
      <c r="H94" s="14">
        <v>0</v>
      </c>
      <c r="I94" s="14">
        <v>0</v>
      </c>
      <c r="J94" s="78">
        <f t="shared" si="15"/>
        <v>14.891500000000001</v>
      </c>
      <c r="K94" s="16">
        <f t="shared" si="16"/>
        <v>43.949999999999996</v>
      </c>
      <c r="L94" s="16">
        <f t="shared" si="17"/>
        <v>0</v>
      </c>
      <c r="M94" s="16">
        <f t="shared" si="18"/>
        <v>0</v>
      </c>
      <c r="N94" s="16">
        <f t="shared" si="19"/>
        <v>14.891500000000001</v>
      </c>
      <c r="O94" s="16">
        <f t="shared" si="20"/>
        <v>5485.02</v>
      </c>
      <c r="P94" s="17">
        <f t="shared" si="21"/>
        <v>943.37100000000009</v>
      </c>
    </row>
    <row r="95" spans="1:16">
      <c r="A95" s="72"/>
      <c r="B95" s="14"/>
      <c r="C95" s="14"/>
      <c r="D95" s="14"/>
      <c r="E95" s="16"/>
      <c r="F95" s="14"/>
      <c r="G95" s="14"/>
      <c r="H95" s="14"/>
      <c r="I95" s="14"/>
      <c r="J95" s="78"/>
      <c r="K95" s="16"/>
      <c r="L95" s="16"/>
      <c r="M95" s="16"/>
      <c r="N95" s="16"/>
      <c r="O95" s="16"/>
      <c r="P95" s="17"/>
    </row>
    <row r="96" spans="1:16">
      <c r="A96" s="72"/>
      <c r="B96" s="14"/>
      <c r="C96" s="14"/>
      <c r="D96" s="14"/>
      <c r="E96" s="16"/>
      <c r="F96" s="14"/>
      <c r="G96" s="14"/>
      <c r="H96" s="14"/>
      <c r="I96" s="14"/>
      <c r="J96" s="78"/>
      <c r="K96" s="16"/>
      <c r="L96" s="16"/>
      <c r="M96" s="16"/>
      <c r="N96" s="16"/>
      <c r="O96" s="16"/>
      <c r="P96" s="17"/>
    </row>
    <row r="97" spans="1:16">
      <c r="A97" s="72"/>
      <c r="B97" s="14"/>
      <c r="C97" s="14"/>
      <c r="D97" s="14"/>
      <c r="E97" s="16"/>
      <c r="F97" s="14"/>
      <c r="G97" s="14"/>
      <c r="H97" s="14"/>
      <c r="I97" s="14"/>
      <c r="J97" s="78"/>
      <c r="K97" s="16"/>
      <c r="L97" s="16"/>
      <c r="M97" s="16"/>
      <c r="N97" s="16"/>
      <c r="O97" s="16"/>
      <c r="P97" s="17"/>
    </row>
    <row r="98" spans="1:16">
      <c r="A98" s="72"/>
      <c r="B98" s="84"/>
      <c r="C98" s="84"/>
      <c r="D98" s="84"/>
      <c r="E98" s="16"/>
      <c r="F98" s="84"/>
      <c r="G98" s="84"/>
      <c r="H98" s="84"/>
      <c r="I98" s="84"/>
      <c r="J98" s="78"/>
      <c r="K98" s="16"/>
      <c r="L98" s="16"/>
      <c r="M98" s="16"/>
      <c r="N98" s="16"/>
      <c r="O98" s="16"/>
      <c r="P98" s="17"/>
    </row>
    <row r="99" spans="1:16">
      <c r="A99" s="72"/>
      <c r="B99" s="84"/>
      <c r="C99" s="84"/>
      <c r="D99" s="84"/>
      <c r="E99" s="16"/>
      <c r="F99" s="84"/>
      <c r="G99" s="84"/>
      <c r="H99" s="84"/>
      <c r="I99" s="84"/>
      <c r="J99" s="78"/>
      <c r="K99" s="16"/>
      <c r="L99" s="16"/>
      <c r="M99" s="16"/>
      <c r="N99" s="16"/>
      <c r="O99" s="16"/>
      <c r="P99" s="17"/>
    </row>
    <row r="100" spans="1:16">
      <c r="A100" s="72"/>
      <c r="B100" s="84"/>
      <c r="C100" s="84"/>
      <c r="D100" s="84"/>
      <c r="E100" s="16"/>
      <c r="F100" s="84"/>
      <c r="G100" s="84"/>
      <c r="H100" s="84"/>
      <c r="I100" s="84"/>
      <c r="J100" s="78"/>
      <c r="K100" s="16"/>
      <c r="L100" s="16"/>
      <c r="M100" s="16"/>
      <c r="N100" s="16"/>
      <c r="O100" s="16"/>
      <c r="P100" s="17"/>
    </row>
    <row r="101" spans="1:16">
      <c r="A101" s="72"/>
      <c r="B101" s="84"/>
      <c r="C101" s="84"/>
      <c r="D101" s="84"/>
      <c r="E101" s="16"/>
      <c r="F101" s="84"/>
      <c r="G101" s="84"/>
      <c r="H101" s="84"/>
      <c r="I101" s="84"/>
      <c r="J101" s="78"/>
      <c r="K101" s="16"/>
      <c r="L101" s="16"/>
      <c r="M101" s="16"/>
      <c r="N101" s="16"/>
      <c r="O101" s="16"/>
      <c r="P101" s="17"/>
    </row>
    <row r="102" spans="1:16">
      <c r="A102" s="72"/>
      <c r="B102" s="84"/>
      <c r="C102" s="84"/>
      <c r="D102" s="84"/>
      <c r="E102" s="16"/>
      <c r="F102" s="84"/>
      <c r="G102" s="84"/>
      <c r="H102" s="84"/>
      <c r="I102" s="84"/>
      <c r="J102" s="78"/>
      <c r="K102" s="16"/>
      <c r="L102" s="16"/>
      <c r="M102" s="16"/>
      <c r="N102" s="16"/>
      <c r="O102" s="16"/>
      <c r="P102" s="17"/>
    </row>
    <row r="103" spans="1:16">
      <c r="A103" s="72"/>
      <c r="B103" s="84"/>
      <c r="C103" s="84"/>
      <c r="D103" s="84"/>
      <c r="E103" s="16"/>
      <c r="F103" s="84"/>
      <c r="G103" s="84"/>
      <c r="H103" s="84"/>
      <c r="I103" s="84"/>
      <c r="J103" s="78"/>
      <c r="K103" s="16"/>
      <c r="L103" s="16"/>
      <c r="M103" s="16"/>
      <c r="N103" s="16"/>
      <c r="O103" s="16"/>
      <c r="P103" s="17"/>
    </row>
    <row r="104" spans="1:16">
      <c r="A104" s="72"/>
      <c r="B104" s="84"/>
      <c r="C104" s="84"/>
      <c r="D104" s="84"/>
      <c r="E104" s="16"/>
      <c r="F104" s="84"/>
      <c r="G104" s="84"/>
      <c r="H104" s="84"/>
      <c r="I104" s="84"/>
      <c r="J104" s="78"/>
      <c r="K104" s="16"/>
      <c r="L104" s="16"/>
      <c r="M104" s="16"/>
      <c r="N104" s="16"/>
      <c r="O104" s="16"/>
      <c r="P104" s="17"/>
    </row>
    <row r="105" spans="1:16">
      <c r="A105" s="72"/>
      <c r="B105" s="84"/>
      <c r="C105" s="84"/>
      <c r="D105" s="84"/>
      <c r="E105" s="16"/>
      <c r="F105" s="84"/>
      <c r="G105" s="84"/>
      <c r="H105" s="84"/>
      <c r="I105" s="84"/>
      <c r="J105" s="78"/>
      <c r="K105" s="16"/>
      <c r="L105" s="16"/>
      <c r="M105" s="16"/>
      <c r="N105" s="16"/>
      <c r="O105" s="16"/>
      <c r="P105" s="17"/>
    </row>
    <row r="106" spans="1:16">
      <c r="A106" s="72"/>
      <c r="B106" s="84"/>
      <c r="C106" s="84"/>
      <c r="D106" s="84"/>
      <c r="E106" s="16"/>
      <c r="F106" s="84"/>
      <c r="G106" s="84"/>
      <c r="H106" s="84"/>
      <c r="I106" s="84"/>
      <c r="J106" s="78"/>
      <c r="K106" s="16"/>
      <c r="L106" s="16"/>
      <c r="M106" s="16"/>
      <c r="N106" s="16"/>
      <c r="O106" s="16"/>
      <c r="P106" s="17"/>
    </row>
    <row r="107" spans="1:16">
      <c r="A107" s="72"/>
      <c r="B107" s="84"/>
      <c r="C107" s="84"/>
      <c r="D107" s="84"/>
      <c r="E107" s="16"/>
      <c r="F107" s="84"/>
      <c r="G107" s="84"/>
      <c r="H107" s="84"/>
      <c r="I107" s="84"/>
      <c r="J107" s="78"/>
      <c r="K107" s="16"/>
      <c r="L107" s="16"/>
      <c r="M107" s="16"/>
      <c r="N107" s="16"/>
      <c r="O107" s="16"/>
      <c r="P107" s="17"/>
    </row>
    <row r="108" spans="1:16">
      <c r="A108" s="72"/>
      <c r="B108" s="84"/>
      <c r="C108" s="84"/>
      <c r="D108" s="84"/>
      <c r="E108" s="16"/>
      <c r="F108" s="84"/>
      <c r="G108" s="84"/>
      <c r="H108" s="84"/>
      <c r="I108" s="84"/>
      <c r="J108" s="78"/>
      <c r="K108" s="16"/>
      <c r="L108" s="16"/>
      <c r="M108" s="16"/>
      <c r="N108" s="16"/>
      <c r="O108" s="16"/>
      <c r="P108" s="17"/>
    </row>
    <row r="109" spans="1:16">
      <c r="A109" s="72"/>
      <c r="B109" s="84"/>
      <c r="C109" s="84"/>
      <c r="D109" s="84"/>
      <c r="E109" s="16"/>
      <c r="F109" s="84"/>
      <c r="G109" s="84"/>
      <c r="H109" s="84"/>
      <c r="I109" s="84"/>
      <c r="J109" s="78"/>
      <c r="K109" s="16"/>
      <c r="L109" s="16"/>
      <c r="M109" s="16"/>
      <c r="N109" s="16"/>
      <c r="O109" s="16"/>
      <c r="P109" s="17"/>
    </row>
    <row r="110" spans="1:16">
      <c r="A110" s="72"/>
      <c r="B110" s="84"/>
      <c r="C110" s="84"/>
      <c r="D110" s="84"/>
      <c r="E110" s="16"/>
      <c r="F110" s="84"/>
      <c r="G110" s="84"/>
      <c r="H110" s="84"/>
      <c r="I110" s="84"/>
      <c r="J110" s="78"/>
      <c r="K110" s="16"/>
      <c r="L110" s="16"/>
      <c r="M110" s="16"/>
      <c r="N110" s="16"/>
      <c r="O110" s="16"/>
      <c r="P110" s="17"/>
    </row>
    <row r="111" spans="1:16">
      <c r="A111" s="72"/>
      <c r="B111" s="84"/>
      <c r="C111" s="84"/>
      <c r="D111" s="84"/>
      <c r="E111" s="16"/>
      <c r="F111" s="84"/>
      <c r="G111" s="84"/>
      <c r="H111" s="84"/>
      <c r="I111" s="84"/>
      <c r="J111" s="78"/>
      <c r="K111" s="16"/>
      <c r="L111" s="16"/>
      <c r="M111" s="16"/>
      <c r="N111" s="16"/>
      <c r="O111" s="16"/>
      <c r="P111" s="17"/>
    </row>
    <row r="112" spans="1:16">
      <c r="A112" s="72"/>
      <c r="B112" s="84"/>
      <c r="C112" s="84"/>
      <c r="D112" s="84"/>
      <c r="E112" s="16"/>
      <c r="F112" s="84"/>
      <c r="G112" s="84"/>
      <c r="H112" s="84"/>
      <c r="I112" s="84"/>
      <c r="J112" s="78"/>
      <c r="K112" s="16"/>
      <c r="L112" s="16"/>
      <c r="M112" s="16"/>
      <c r="N112" s="16"/>
      <c r="O112" s="16"/>
      <c r="P112" s="17"/>
    </row>
    <row r="113" spans="1:16">
      <c r="A113" s="72"/>
      <c r="B113" s="84"/>
      <c r="C113" s="84"/>
      <c r="D113" s="84"/>
      <c r="E113" s="16"/>
      <c r="F113" s="84"/>
      <c r="G113" s="84"/>
      <c r="H113" s="84"/>
      <c r="I113" s="84"/>
      <c r="J113" s="78"/>
      <c r="K113" s="16"/>
      <c r="L113" s="16"/>
      <c r="M113" s="16"/>
      <c r="N113" s="16"/>
      <c r="O113" s="16"/>
      <c r="P113" s="17"/>
    </row>
    <row r="114" spans="1:16">
      <c r="A114" s="72"/>
      <c r="B114" s="84"/>
      <c r="C114" s="84"/>
      <c r="D114" s="84"/>
      <c r="E114" s="16"/>
      <c r="F114" s="84"/>
      <c r="G114" s="84"/>
      <c r="H114" s="84"/>
      <c r="I114" s="84"/>
      <c r="J114" s="78"/>
      <c r="K114" s="16"/>
      <c r="L114" s="16"/>
      <c r="M114" s="16"/>
      <c r="N114" s="16"/>
      <c r="O114" s="16"/>
      <c r="P114" s="17"/>
    </row>
    <row r="115" spans="1:16">
      <c r="A115" s="72"/>
      <c r="B115" s="84"/>
      <c r="C115" s="84"/>
      <c r="D115" s="84"/>
      <c r="E115" s="16"/>
      <c r="F115" s="84"/>
      <c r="G115" s="84"/>
      <c r="H115" s="84"/>
      <c r="I115" s="84"/>
      <c r="J115" s="78"/>
      <c r="K115" s="16"/>
      <c r="L115" s="16"/>
      <c r="M115" s="16"/>
      <c r="N115" s="16"/>
      <c r="O115" s="16"/>
      <c r="P115" s="17"/>
    </row>
    <row r="116" spans="1:16">
      <c r="A116" s="72"/>
      <c r="B116" s="84"/>
      <c r="C116" s="84"/>
      <c r="D116" s="84"/>
      <c r="E116" s="16"/>
      <c r="F116" s="84"/>
      <c r="G116" s="84"/>
      <c r="H116" s="84"/>
      <c r="I116" s="84"/>
      <c r="J116" s="78"/>
      <c r="K116" s="16"/>
      <c r="L116" s="16"/>
      <c r="M116" s="16"/>
      <c r="N116" s="16"/>
      <c r="O116" s="16"/>
      <c r="P116" s="17"/>
    </row>
    <row r="117" spans="1:16">
      <c r="A117" s="72"/>
      <c r="B117" s="84"/>
      <c r="C117" s="84"/>
      <c r="D117" s="84"/>
      <c r="E117" s="16"/>
      <c r="F117" s="84"/>
      <c r="G117" s="84"/>
      <c r="H117" s="84"/>
      <c r="I117" s="84"/>
      <c r="J117" s="78"/>
      <c r="K117" s="16"/>
      <c r="L117" s="16"/>
      <c r="M117" s="16"/>
      <c r="N117" s="16"/>
      <c r="O117" s="16"/>
      <c r="P117" s="17"/>
    </row>
    <row r="118" spans="1:16">
      <c r="A118" s="72"/>
      <c r="B118" s="84"/>
      <c r="C118" s="84"/>
      <c r="D118" s="84"/>
      <c r="E118" s="16"/>
      <c r="F118" s="84"/>
      <c r="G118" s="84"/>
      <c r="H118" s="84"/>
      <c r="I118" s="84"/>
      <c r="J118" s="78"/>
      <c r="K118" s="16"/>
      <c r="L118" s="16"/>
      <c r="M118" s="16"/>
      <c r="N118" s="16"/>
      <c r="O118" s="16"/>
      <c r="P118" s="17"/>
    </row>
    <row r="119" spans="1:16">
      <c r="A119" s="72"/>
      <c r="B119" s="84"/>
      <c r="C119" s="84"/>
      <c r="D119" s="84"/>
      <c r="E119" s="16"/>
      <c r="F119" s="84"/>
      <c r="G119" s="84"/>
      <c r="H119" s="84"/>
      <c r="I119" s="84"/>
      <c r="J119" s="78"/>
      <c r="K119" s="16"/>
      <c r="L119" s="16"/>
      <c r="M119" s="16"/>
      <c r="N119" s="16"/>
      <c r="O119" s="16"/>
      <c r="P119" s="17"/>
    </row>
    <row r="120" spans="1:16">
      <c r="A120" s="72"/>
      <c r="B120" s="84"/>
      <c r="C120" s="84"/>
      <c r="D120" s="84"/>
      <c r="E120" s="16"/>
      <c r="F120" s="84"/>
      <c r="G120" s="84"/>
      <c r="H120" s="84"/>
      <c r="I120" s="84"/>
      <c r="J120" s="78"/>
      <c r="K120" s="16"/>
      <c r="L120" s="16"/>
      <c r="M120" s="16"/>
      <c r="N120" s="16"/>
      <c r="O120" s="16"/>
      <c r="P120" s="17"/>
    </row>
    <row r="121" spans="1:16">
      <c r="A121" s="72"/>
      <c r="B121" s="84"/>
      <c r="C121" s="84"/>
      <c r="D121" s="84"/>
      <c r="E121" s="16"/>
      <c r="F121" s="84"/>
      <c r="G121" s="84"/>
      <c r="H121" s="84"/>
      <c r="I121" s="84"/>
      <c r="J121" s="78"/>
      <c r="K121" s="16"/>
      <c r="L121" s="16"/>
      <c r="M121" s="16"/>
      <c r="N121" s="16"/>
      <c r="O121" s="16"/>
      <c r="P121" s="17"/>
    </row>
    <row r="122" spans="1:16">
      <c r="A122" s="72"/>
      <c r="B122" s="84"/>
      <c r="C122" s="84"/>
      <c r="D122" s="84"/>
      <c r="E122" s="16"/>
      <c r="F122" s="84"/>
      <c r="G122" s="84"/>
      <c r="H122" s="84"/>
      <c r="I122" s="84"/>
      <c r="J122" s="78"/>
      <c r="K122" s="16"/>
      <c r="L122" s="16"/>
      <c r="M122" s="16"/>
      <c r="N122" s="16"/>
      <c r="O122" s="16"/>
      <c r="P122" s="17"/>
    </row>
    <row r="123" spans="1:16">
      <c r="A123" s="72"/>
      <c r="B123" s="84"/>
      <c r="C123" s="84"/>
      <c r="D123" s="84"/>
      <c r="E123" s="16"/>
      <c r="F123" s="84"/>
      <c r="G123" s="84"/>
      <c r="H123" s="84"/>
      <c r="I123" s="84"/>
      <c r="J123" s="78"/>
      <c r="K123" s="16"/>
      <c r="L123" s="16"/>
      <c r="M123" s="16"/>
      <c r="N123" s="16"/>
      <c r="O123" s="16"/>
      <c r="P123" s="17"/>
    </row>
    <row r="124" spans="1:16">
      <c r="A124" s="72"/>
      <c r="B124" s="84"/>
      <c r="C124" s="84"/>
      <c r="D124" s="84"/>
      <c r="E124" s="16"/>
      <c r="F124" s="84"/>
      <c r="G124" s="84"/>
      <c r="H124" s="84"/>
      <c r="I124" s="84"/>
      <c r="J124" s="78"/>
      <c r="K124" s="16"/>
      <c r="L124" s="16"/>
      <c r="M124" s="16"/>
      <c r="N124" s="16"/>
      <c r="O124" s="16"/>
      <c r="P124" s="17"/>
    </row>
    <row r="125" spans="1:16">
      <c r="A125" s="72"/>
      <c r="B125" s="84"/>
      <c r="C125" s="84"/>
      <c r="D125" s="84"/>
      <c r="E125" s="16"/>
      <c r="F125" s="84"/>
      <c r="G125" s="84"/>
      <c r="H125" s="84"/>
      <c r="I125" s="84"/>
      <c r="J125" s="78"/>
      <c r="K125" s="16"/>
      <c r="L125" s="16"/>
      <c r="M125" s="16"/>
      <c r="N125" s="16"/>
      <c r="O125" s="16"/>
      <c r="P125" s="17"/>
    </row>
    <row r="126" spans="1:16">
      <c r="A126" s="72"/>
      <c r="B126" s="84"/>
      <c r="C126" s="84"/>
      <c r="D126" s="84"/>
      <c r="E126" s="16"/>
      <c r="F126" s="84"/>
      <c r="G126" s="84"/>
      <c r="H126" s="84"/>
      <c r="I126" s="84"/>
      <c r="J126" s="78"/>
      <c r="K126" s="16"/>
      <c r="L126" s="16"/>
      <c r="M126" s="16"/>
      <c r="N126" s="16"/>
      <c r="O126" s="16"/>
      <c r="P126" s="17"/>
    </row>
    <row r="127" spans="1:16" ht="12" thickBot="1">
      <c r="A127" s="99"/>
      <c r="B127" s="95"/>
      <c r="C127" s="95"/>
      <c r="D127" s="95"/>
      <c r="E127" s="33"/>
      <c r="F127" s="95"/>
      <c r="G127" s="95"/>
      <c r="H127" s="95"/>
      <c r="I127" s="95"/>
      <c r="J127" s="100"/>
      <c r="K127" s="33"/>
      <c r="L127" s="33"/>
      <c r="M127" s="33"/>
      <c r="N127" s="33"/>
      <c r="O127" s="33"/>
      <c r="P127" s="101"/>
    </row>
    <row r="128" spans="1:16" ht="12" thickBot="1">
      <c r="A128" s="102"/>
      <c r="B128" s="23">
        <f>SUM(B9:B127)</f>
        <v>601.07599999999991</v>
      </c>
      <c r="C128" s="23">
        <f>SUM(C9:C127)</f>
        <v>0</v>
      </c>
      <c r="D128" s="23">
        <f>SUM(D9:D127)</f>
        <v>0</v>
      </c>
      <c r="E128" s="23">
        <f>SUM(E9:E127)</f>
        <v>72.566999999999993</v>
      </c>
      <c r="F128" s="23"/>
      <c r="G128" s="23">
        <f t="shared" ref="G128:N128" si="22">SUM(G9:G127)</f>
        <v>5485.02</v>
      </c>
      <c r="H128" s="23">
        <f t="shared" si="22"/>
        <v>0</v>
      </c>
      <c r="I128" s="23">
        <f t="shared" si="22"/>
        <v>0</v>
      </c>
      <c r="J128" s="23">
        <f t="shared" si="22"/>
        <v>943.37100000000009</v>
      </c>
      <c r="K128" s="23">
        <f t="shared" si="22"/>
        <v>5485.02</v>
      </c>
      <c r="L128" s="23">
        <f t="shared" si="22"/>
        <v>0</v>
      </c>
      <c r="M128" s="23">
        <f t="shared" si="22"/>
        <v>0</v>
      </c>
      <c r="N128" s="23">
        <f t="shared" si="22"/>
        <v>943.37100000000009</v>
      </c>
      <c r="O128" s="23">
        <f>O94</f>
        <v>5485.02</v>
      </c>
      <c r="P128" s="24">
        <f>P94</f>
        <v>943.37100000000009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128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82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730</v>
      </c>
      <c r="B9" s="73">
        <v>0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>
        <v>731</v>
      </c>
      <c r="B10" s="73">
        <v>0</v>
      </c>
      <c r="C10" s="14" t="s">
        <v>3</v>
      </c>
      <c r="D10" s="14" t="s">
        <v>3</v>
      </c>
      <c r="E10" s="73">
        <v>0</v>
      </c>
      <c r="F10" s="14">
        <v>5</v>
      </c>
      <c r="G10" s="14">
        <f>SUM(B9+B10)*F10</f>
        <v>0</v>
      </c>
      <c r="H10" s="14">
        <v>0</v>
      </c>
      <c r="I10" s="14">
        <v>0</v>
      </c>
      <c r="J10" s="78">
        <f>SUM((E9+E10)*F10*1.3)</f>
        <v>0</v>
      </c>
      <c r="K10" s="16">
        <f t="shared" ref="K10:N25" si="0">G10</f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>SUM(K10+L10+M10)+O9</f>
        <v>0</v>
      </c>
      <c r="P10" s="17">
        <f>N10+P9</f>
        <v>0</v>
      </c>
    </row>
    <row r="11" spans="1:16" ht="12" customHeight="1">
      <c r="A11" s="72" t="s">
        <v>12</v>
      </c>
      <c r="B11" s="73">
        <v>0</v>
      </c>
      <c r="C11" s="14" t="s">
        <v>3</v>
      </c>
      <c r="D11" s="14" t="s">
        <v>3</v>
      </c>
      <c r="E11" s="73">
        <v>0</v>
      </c>
      <c r="F11" s="14">
        <v>5</v>
      </c>
      <c r="G11" s="14">
        <f>SUM(B10+B11)*F11</f>
        <v>0</v>
      </c>
      <c r="H11" s="14">
        <v>0</v>
      </c>
      <c r="I11" s="14">
        <v>0</v>
      </c>
      <c r="J11" s="78">
        <f t="shared" ref="J11:J74" si="1">SUM((E10+E11)*F11*1.3)</f>
        <v>0</v>
      </c>
      <c r="K11" s="16">
        <f t="shared" si="0"/>
        <v>0</v>
      </c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>SUM(K11+L11+M11)+O10</f>
        <v>0</v>
      </c>
      <c r="P11" s="17">
        <f>N11+P10</f>
        <v>0</v>
      </c>
    </row>
    <row r="12" spans="1:16" ht="12" customHeight="1">
      <c r="A12" s="72">
        <v>732</v>
      </c>
      <c r="B12" s="73">
        <v>0</v>
      </c>
      <c r="C12" s="14" t="s">
        <v>3</v>
      </c>
      <c r="D12" s="14" t="s">
        <v>3</v>
      </c>
      <c r="E12" s="73">
        <v>0</v>
      </c>
      <c r="F12" s="14">
        <v>5</v>
      </c>
      <c r="G12" s="14">
        <f t="shared" ref="G12:G53" si="2">SUM(B11+B12)*F12</f>
        <v>0</v>
      </c>
      <c r="H12" s="14">
        <v>0</v>
      </c>
      <c r="I12" s="14">
        <v>0</v>
      </c>
      <c r="J12" s="78">
        <f t="shared" si="1"/>
        <v>0</v>
      </c>
      <c r="K12" s="16">
        <f t="shared" si="0"/>
        <v>0</v>
      </c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ref="O12:O32" si="3">SUM(K12+L12+M12)+O11</f>
        <v>0</v>
      </c>
      <c r="P12" s="17">
        <f t="shared" ref="P12:P53" si="4">N12+P11</f>
        <v>0</v>
      </c>
    </row>
    <row r="13" spans="1:16" ht="12" customHeight="1">
      <c r="A13" s="72" t="s">
        <v>13</v>
      </c>
      <c r="B13" s="73">
        <v>0</v>
      </c>
      <c r="C13" s="14" t="s">
        <v>3</v>
      </c>
      <c r="D13" s="14" t="s">
        <v>3</v>
      </c>
      <c r="E13" s="73">
        <v>0</v>
      </c>
      <c r="F13" s="14">
        <v>5</v>
      </c>
      <c r="G13" s="14">
        <f t="shared" si="2"/>
        <v>0</v>
      </c>
      <c r="H13" s="14">
        <v>0</v>
      </c>
      <c r="I13" s="14">
        <v>0</v>
      </c>
      <c r="J13" s="78">
        <f t="shared" si="1"/>
        <v>0</v>
      </c>
      <c r="K13" s="16">
        <f t="shared" si="0"/>
        <v>0</v>
      </c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3"/>
        <v>0</v>
      </c>
      <c r="P13" s="17">
        <f t="shared" si="4"/>
        <v>0</v>
      </c>
    </row>
    <row r="14" spans="1:16" ht="12" customHeight="1">
      <c r="A14" s="72">
        <v>733</v>
      </c>
      <c r="B14" s="73">
        <v>0</v>
      </c>
      <c r="C14" s="14" t="s">
        <v>3</v>
      </c>
      <c r="D14" s="14" t="s">
        <v>3</v>
      </c>
      <c r="E14" s="73">
        <v>0</v>
      </c>
      <c r="F14" s="14">
        <v>5</v>
      </c>
      <c r="G14" s="14">
        <f t="shared" si="2"/>
        <v>0</v>
      </c>
      <c r="H14" s="14">
        <v>0</v>
      </c>
      <c r="I14" s="14">
        <v>0</v>
      </c>
      <c r="J14" s="78">
        <f t="shared" si="1"/>
        <v>0</v>
      </c>
      <c r="K14" s="16">
        <f t="shared" si="0"/>
        <v>0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3"/>
        <v>0</v>
      </c>
      <c r="P14" s="17">
        <f t="shared" si="4"/>
        <v>0</v>
      </c>
    </row>
    <row r="15" spans="1:16" ht="12" customHeight="1">
      <c r="A15" s="72" t="s">
        <v>14</v>
      </c>
      <c r="B15" s="73">
        <v>0</v>
      </c>
      <c r="C15" s="14" t="s">
        <v>3</v>
      </c>
      <c r="D15" s="14" t="s">
        <v>3</v>
      </c>
      <c r="E15" s="73">
        <v>0</v>
      </c>
      <c r="F15" s="14">
        <v>5</v>
      </c>
      <c r="G15" s="14">
        <f t="shared" si="2"/>
        <v>0</v>
      </c>
      <c r="H15" s="14">
        <v>0</v>
      </c>
      <c r="I15" s="14">
        <v>0</v>
      </c>
      <c r="J15" s="78">
        <f t="shared" si="1"/>
        <v>0</v>
      </c>
      <c r="K15" s="16">
        <f t="shared" si="0"/>
        <v>0</v>
      </c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3"/>
        <v>0</v>
      </c>
      <c r="P15" s="17">
        <f t="shared" si="4"/>
        <v>0</v>
      </c>
    </row>
    <row r="16" spans="1:16" ht="12" customHeight="1">
      <c r="A16" s="72">
        <v>734</v>
      </c>
      <c r="B16" s="73">
        <v>0</v>
      </c>
      <c r="C16" s="14" t="s">
        <v>3</v>
      </c>
      <c r="D16" s="14" t="s">
        <v>3</v>
      </c>
      <c r="E16" s="73">
        <v>0</v>
      </c>
      <c r="F16" s="14">
        <v>5</v>
      </c>
      <c r="G16" s="14">
        <f t="shared" si="2"/>
        <v>0</v>
      </c>
      <c r="H16" s="14">
        <v>0</v>
      </c>
      <c r="I16" s="14">
        <v>0</v>
      </c>
      <c r="J16" s="78">
        <f t="shared" si="1"/>
        <v>0</v>
      </c>
      <c r="K16" s="16">
        <f t="shared" si="0"/>
        <v>0</v>
      </c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3"/>
        <v>0</v>
      </c>
      <c r="P16" s="17">
        <f t="shared" si="4"/>
        <v>0</v>
      </c>
    </row>
    <row r="17" spans="1:16" ht="12" customHeight="1">
      <c r="A17" s="72" t="s">
        <v>15</v>
      </c>
      <c r="B17" s="73">
        <v>0</v>
      </c>
      <c r="C17" s="14" t="s">
        <v>3</v>
      </c>
      <c r="D17" s="14" t="s">
        <v>3</v>
      </c>
      <c r="E17" s="73">
        <v>0</v>
      </c>
      <c r="F17" s="14">
        <v>5</v>
      </c>
      <c r="G17" s="14">
        <f t="shared" si="2"/>
        <v>0</v>
      </c>
      <c r="H17" s="14">
        <v>0</v>
      </c>
      <c r="I17" s="14">
        <v>0</v>
      </c>
      <c r="J17" s="78">
        <f t="shared" si="1"/>
        <v>0</v>
      </c>
      <c r="K17" s="16">
        <f t="shared" si="0"/>
        <v>0</v>
      </c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3"/>
        <v>0</v>
      </c>
      <c r="P17" s="17">
        <f t="shared" si="4"/>
        <v>0</v>
      </c>
    </row>
    <row r="18" spans="1:16" ht="12" customHeight="1">
      <c r="A18" s="72">
        <v>735</v>
      </c>
      <c r="B18" s="73">
        <v>0</v>
      </c>
      <c r="C18" s="14" t="s">
        <v>3</v>
      </c>
      <c r="D18" s="14" t="s">
        <v>3</v>
      </c>
      <c r="E18" s="73">
        <v>0</v>
      </c>
      <c r="F18" s="14">
        <v>5</v>
      </c>
      <c r="G18" s="14">
        <f t="shared" si="2"/>
        <v>0</v>
      </c>
      <c r="H18" s="14">
        <v>0</v>
      </c>
      <c r="I18" s="14">
        <v>0</v>
      </c>
      <c r="J18" s="78">
        <f t="shared" si="1"/>
        <v>0</v>
      </c>
      <c r="K18" s="16">
        <f t="shared" si="0"/>
        <v>0</v>
      </c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3"/>
        <v>0</v>
      </c>
      <c r="P18" s="17">
        <f t="shared" si="4"/>
        <v>0</v>
      </c>
    </row>
    <row r="19" spans="1:16" ht="12" customHeight="1">
      <c r="A19" s="72" t="s">
        <v>16</v>
      </c>
      <c r="B19" s="73">
        <v>0</v>
      </c>
      <c r="C19" s="14" t="s">
        <v>3</v>
      </c>
      <c r="D19" s="14" t="s">
        <v>3</v>
      </c>
      <c r="E19" s="73">
        <v>0</v>
      </c>
      <c r="F19" s="14">
        <v>5</v>
      </c>
      <c r="G19" s="14">
        <f t="shared" si="2"/>
        <v>0</v>
      </c>
      <c r="H19" s="14">
        <v>0</v>
      </c>
      <c r="I19" s="14">
        <v>0</v>
      </c>
      <c r="J19" s="78">
        <f t="shared" si="1"/>
        <v>0</v>
      </c>
      <c r="K19" s="16">
        <f t="shared" si="0"/>
        <v>0</v>
      </c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3"/>
        <v>0</v>
      </c>
      <c r="P19" s="17">
        <f t="shared" si="4"/>
        <v>0</v>
      </c>
    </row>
    <row r="20" spans="1:16" ht="12" customHeight="1">
      <c r="A20" s="72">
        <v>736</v>
      </c>
      <c r="B20" s="73">
        <v>0</v>
      </c>
      <c r="C20" s="14" t="s">
        <v>3</v>
      </c>
      <c r="D20" s="14" t="s">
        <v>3</v>
      </c>
      <c r="E20" s="73">
        <v>0</v>
      </c>
      <c r="F20" s="14">
        <v>5</v>
      </c>
      <c r="G20" s="14">
        <f t="shared" si="2"/>
        <v>0</v>
      </c>
      <c r="H20" s="14">
        <v>0</v>
      </c>
      <c r="I20" s="14">
        <v>0</v>
      </c>
      <c r="J20" s="78">
        <f t="shared" si="1"/>
        <v>0</v>
      </c>
      <c r="K20" s="16">
        <f t="shared" si="0"/>
        <v>0</v>
      </c>
      <c r="L20" s="16">
        <f t="shared" si="0"/>
        <v>0</v>
      </c>
      <c r="M20" s="16">
        <f t="shared" si="0"/>
        <v>0</v>
      </c>
      <c r="N20" s="16">
        <f t="shared" si="0"/>
        <v>0</v>
      </c>
      <c r="O20" s="16">
        <f t="shared" si="3"/>
        <v>0</v>
      </c>
      <c r="P20" s="17">
        <f t="shared" si="4"/>
        <v>0</v>
      </c>
    </row>
    <row r="21" spans="1:16" ht="12" customHeight="1">
      <c r="A21" s="72" t="s">
        <v>17</v>
      </c>
      <c r="B21" s="73">
        <v>0</v>
      </c>
      <c r="C21" s="14" t="s">
        <v>3</v>
      </c>
      <c r="D21" s="14" t="s">
        <v>3</v>
      </c>
      <c r="E21" s="73">
        <v>0</v>
      </c>
      <c r="F21" s="14">
        <v>5</v>
      </c>
      <c r="G21" s="14">
        <f t="shared" si="2"/>
        <v>0</v>
      </c>
      <c r="H21" s="14">
        <v>0</v>
      </c>
      <c r="I21" s="14">
        <v>0</v>
      </c>
      <c r="J21" s="78">
        <f t="shared" si="1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f t="shared" si="0"/>
        <v>0</v>
      </c>
      <c r="O21" s="16">
        <f t="shared" si="3"/>
        <v>0</v>
      </c>
      <c r="P21" s="17">
        <f t="shared" si="4"/>
        <v>0</v>
      </c>
    </row>
    <row r="22" spans="1:16" ht="12" customHeight="1">
      <c r="A22" s="72">
        <v>737</v>
      </c>
      <c r="B22" s="14">
        <v>0</v>
      </c>
      <c r="C22" s="14" t="s">
        <v>3</v>
      </c>
      <c r="D22" s="14" t="s">
        <v>3</v>
      </c>
      <c r="E22" s="14">
        <v>0</v>
      </c>
      <c r="F22" s="14">
        <v>5</v>
      </c>
      <c r="G22" s="14">
        <f t="shared" si="2"/>
        <v>0</v>
      </c>
      <c r="H22" s="14">
        <v>0</v>
      </c>
      <c r="I22" s="14">
        <v>0</v>
      </c>
      <c r="J22" s="78">
        <f t="shared" si="1"/>
        <v>0</v>
      </c>
      <c r="K22" s="16">
        <f t="shared" si="0"/>
        <v>0</v>
      </c>
      <c r="L22" s="16">
        <f t="shared" si="0"/>
        <v>0</v>
      </c>
      <c r="M22" s="16">
        <f t="shared" si="0"/>
        <v>0</v>
      </c>
      <c r="N22" s="16">
        <f t="shared" si="0"/>
        <v>0</v>
      </c>
      <c r="O22" s="16">
        <f t="shared" si="3"/>
        <v>0</v>
      </c>
      <c r="P22" s="17">
        <f t="shared" si="4"/>
        <v>0</v>
      </c>
    </row>
    <row r="23" spans="1:16" ht="12" customHeight="1">
      <c r="A23" s="72" t="s">
        <v>18</v>
      </c>
      <c r="B23" s="14">
        <v>5.2969999999999997</v>
      </c>
      <c r="C23" s="14" t="s">
        <v>3</v>
      </c>
      <c r="D23" s="14" t="s">
        <v>3</v>
      </c>
      <c r="E23" s="14">
        <v>2.9729999999999999</v>
      </c>
      <c r="F23" s="14">
        <v>5</v>
      </c>
      <c r="G23" s="14">
        <f t="shared" si="2"/>
        <v>26.484999999999999</v>
      </c>
      <c r="H23" s="14">
        <v>0</v>
      </c>
      <c r="I23" s="14">
        <v>0</v>
      </c>
      <c r="J23" s="78">
        <f t="shared" si="1"/>
        <v>19.324499999999997</v>
      </c>
      <c r="K23" s="16">
        <f t="shared" si="0"/>
        <v>26.484999999999999</v>
      </c>
      <c r="L23" s="16">
        <f t="shared" si="0"/>
        <v>0</v>
      </c>
      <c r="M23" s="16">
        <f t="shared" si="0"/>
        <v>0</v>
      </c>
      <c r="N23" s="16">
        <f t="shared" si="0"/>
        <v>19.324499999999997</v>
      </c>
      <c r="O23" s="16">
        <f t="shared" si="3"/>
        <v>26.484999999999999</v>
      </c>
      <c r="P23" s="17">
        <f t="shared" si="4"/>
        <v>19.324499999999997</v>
      </c>
    </row>
    <row r="24" spans="1:16" ht="12" customHeight="1">
      <c r="A24" s="72">
        <v>738</v>
      </c>
      <c r="B24" s="14">
        <v>5.0540000000000003</v>
      </c>
      <c r="C24" s="14" t="s">
        <v>3</v>
      </c>
      <c r="D24" s="14" t="s">
        <v>3</v>
      </c>
      <c r="E24" s="14">
        <v>2.6520000000000001</v>
      </c>
      <c r="F24" s="14">
        <v>5</v>
      </c>
      <c r="G24" s="14">
        <f t="shared" si="2"/>
        <v>51.754999999999995</v>
      </c>
      <c r="H24" s="14">
        <v>0</v>
      </c>
      <c r="I24" s="14">
        <v>0</v>
      </c>
      <c r="J24" s="78">
        <f t="shared" si="1"/>
        <v>36.5625</v>
      </c>
      <c r="K24" s="16">
        <f t="shared" si="0"/>
        <v>51.754999999999995</v>
      </c>
      <c r="L24" s="16">
        <f t="shared" si="0"/>
        <v>0</v>
      </c>
      <c r="M24" s="16">
        <f t="shared" si="0"/>
        <v>0</v>
      </c>
      <c r="N24" s="16">
        <f t="shared" si="0"/>
        <v>36.5625</v>
      </c>
      <c r="O24" s="16">
        <f t="shared" si="3"/>
        <v>78.239999999999995</v>
      </c>
      <c r="P24" s="17">
        <f t="shared" si="4"/>
        <v>55.887</v>
      </c>
    </row>
    <row r="25" spans="1:16" ht="12" customHeight="1">
      <c r="A25" s="72" t="s">
        <v>19</v>
      </c>
      <c r="B25" s="14">
        <v>5.0590000000000002</v>
      </c>
      <c r="C25" s="14" t="s">
        <v>3</v>
      </c>
      <c r="D25" s="14" t="s">
        <v>3</v>
      </c>
      <c r="E25" s="14">
        <v>2.3580000000000001</v>
      </c>
      <c r="F25" s="14">
        <v>5</v>
      </c>
      <c r="G25" s="14">
        <f t="shared" si="2"/>
        <v>50.564999999999998</v>
      </c>
      <c r="H25" s="14">
        <v>0</v>
      </c>
      <c r="I25" s="14">
        <v>0</v>
      </c>
      <c r="J25" s="78">
        <f t="shared" si="1"/>
        <v>32.564999999999998</v>
      </c>
      <c r="K25" s="16">
        <f t="shared" si="0"/>
        <v>50.564999999999998</v>
      </c>
      <c r="L25" s="16">
        <f t="shared" si="0"/>
        <v>0</v>
      </c>
      <c r="M25" s="16">
        <f t="shared" si="0"/>
        <v>0</v>
      </c>
      <c r="N25" s="16">
        <f t="shared" si="0"/>
        <v>32.564999999999998</v>
      </c>
      <c r="O25" s="16">
        <f t="shared" si="3"/>
        <v>128.80500000000001</v>
      </c>
      <c r="P25" s="17">
        <f t="shared" si="4"/>
        <v>88.451999999999998</v>
      </c>
    </row>
    <row r="26" spans="1:16" ht="12" customHeight="1">
      <c r="A26" s="72">
        <v>739</v>
      </c>
      <c r="B26" s="14">
        <v>5.742</v>
      </c>
      <c r="C26" s="14" t="s">
        <v>3</v>
      </c>
      <c r="D26" s="14" t="s">
        <v>3</v>
      </c>
      <c r="E26" s="14">
        <v>2.0430000000000001</v>
      </c>
      <c r="F26" s="14">
        <v>5</v>
      </c>
      <c r="G26" s="14">
        <f t="shared" si="2"/>
        <v>54.005000000000003</v>
      </c>
      <c r="H26" s="14">
        <v>0</v>
      </c>
      <c r="I26" s="14">
        <v>0</v>
      </c>
      <c r="J26" s="78">
        <f t="shared" si="1"/>
        <v>28.6065</v>
      </c>
      <c r="K26" s="16">
        <f t="shared" ref="K26:N47" si="5">G26</f>
        <v>54.005000000000003</v>
      </c>
      <c r="L26" s="16">
        <f t="shared" si="5"/>
        <v>0</v>
      </c>
      <c r="M26" s="16">
        <f t="shared" si="5"/>
        <v>0</v>
      </c>
      <c r="N26" s="16">
        <f t="shared" si="5"/>
        <v>28.6065</v>
      </c>
      <c r="O26" s="16">
        <f t="shared" si="3"/>
        <v>182.81</v>
      </c>
      <c r="P26" s="17">
        <f t="shared" si="4"/>
        <v>117.0585</v>
      </c>
    </row>
    <row r="27" spans="1:16" ht="12" customHeight="1">
      <c r="A27" s="72" t="s">
        <v>20</v>
      </c>
      <c r="B27" s="14">
        <v>6.1559999999999997</v>
      </c>
      <c r="C27" s="14" t="s">
        <v>3</v>
      </c>
      <c r="D27" s="14" t="s">
        <v>3</v>
      </c>
      <c r="E27" s="14">
        <v>1.46</v>
      </c>
      <c r="F27" s="14">
        <v>5</v>
      </c>
      <c r="G27" s="14">
        <f t="shared" si="2"/>
        <v>59.489999999999995</v>
      </c>
      <c r="H27" s="14">
        <v>0</v>
      </c>
      <c r="I27" s="14">
        <v>0</v>
      </c>
      <c r="J27" s="78">
        <f t="shared" si="1"/>
        <v>22.769500000000001</v>
      </c>
      <c r="K27" s="16">
        <f t="shared" si="5"/>
        <v>59.489999999999995</v>
      </c>
      <c r="L27" s="16">
        <f t="shared" si="5"/>
        <v>0</v>
      </c>
      <c r="M27" s="16">
        <f t="shared" si="5"/>
        <v>0</v>
      </c>
      <c r="N27" s="16">
        <f t="shared" si="5"/>
        <v>22.769500000000001</v>
      </c>
      <c r="O27" s="16">
        <f t="shared" si="3"/>
        <v>242.3</v>
      </c>
      <c r="P27" s="17">
        <f t="shared" si="4"/>
        <v>139.828</v>
      </c>
    </row>
    <row r="28" spans="1:16" ht="12" customHeight="1">
      <c r="A28" s="72">
        <v>740</v>
      </c>
      <c r="B28" s="14">
        <v>6.4640000000000004</v>
      </c>
      <c r="C28" s="14" t="s">
        <v>3</v>
      </c>
      <c r="D28" s="14" t="s">
        <v>3</v>
      </c>
      <c r="E28" s="14">
        <v>1.248</v>
      </c>
      <c r="F28" s="14">
        <v>5</v>
      </c>
      <c r="G28" s="14">
        <f t="shared" si="2"/>
        <v>63.100000000000009</v>
      </c>
      <c r="H28" s="14">
        <v>0</v>
      </c>
      <c r="I28" s="14">
        <v>0</v>
      </c>
      <c r="J28" s="78">
        <f t="shared" si="1"/>
        <v>17.602</v>
      </c>
      <c r="K28" s="16">
        <f t="shared" si="5"/>
        <v>63.100000000000009</v>
      </c>
      <c r="L28" s="16">
        <f t="shared" si="5"/>
        <v>0</v>
      </c>
      <c r="M28" s="16">
        <f t="shared" si="5"/>
        <v>0</v>
      </c>
      <c r="N28" s="16">
        <f t="shared" si="5"/>
        <v>17.602</v>
      </c>
      <c r="O28" s="16">
        <f t="shared" si="3"/>
        <v>305.40000000000003</v>
      </c>
      <c r="P28" s="17">
        <f t="shared" si="4"/>
        <v>157.43</v>
      </c>
    </row>
    <row r="29" spans="1:16" ht="12" customHeight="1">
      <c r="A29" s="72" t="s">
        <v>21</v>
      </c>
      <c r="B29" s="14">
        <v>8.3439999999999994</v>
      </c>
      <c r="C29" s="14" t="s">
        <v>3</v>
      </c>
      <c r="D29" s="14" t="s">
        <v>3</v>
      </c>
      <c r="E29" s="14">
        <v>1.4450000000000001</v>
      </c>
      <c r="F29" s="14">
        <v>5</v>
      </c>
      <c r="G29" s="14">
        <f t="shared" si="2"/>
        <v>74.039999999999992</v>
      </c>
      <c r="H29" s="14">
        <v>0</v>
      </c>
      <c r="I29" s="14">
        <v>0</v>
      </c>
      <c r="J29" s="78">
        <f t="shared" si="1"/>
        <v>17.5045</v>
      </c>
      <c r="K29" s="16">
        <f t="shared" si="5"/>
        <v>74.039999999999992</v>
      </c>
      <c r="L29" s="16">
        <f t="shared" si="5"/>
        <v>0</v>
      </c>
      <c r="M29" s="16">
        <f t="shared" si="5"/>
        <v>0</v>
      </c>
      <c r="N29" s="16">
        <f t="shared" si="5"/>
        <v>17.5045</v>
      </c>
      <c r="O29" s="16">
        <f t="shared" si="3"/>
        <v>379.44000000000005</v>
      </c>
      <c r="P29" s="17">
        <f t="shared" si="4"/>
        <v>174.93450000000001</v>
      </c>
    </row>
    <row r="30" spans="1:16" ht="12" customHeight="1">
      <c r="A30" s="72">
        <v>741</v>
      </c>
      <c r="B30" s="14">
        <v>9.4169999999999998</v>
      </c>
      <c r="C30" s="14" t="s">
        <v>3</v>
      </c>
      <c r="D30" s="14" t="s">
        <v>3</v>
      </c>
      <c r="E30" s="14">
        <v>0.95699999999999996</v>
      </c>
      <c r="F30" s="14">
        <v>5</v>
      </c>
      <c r="G30" s="14">
        <v>0</v>
      </c>
      <c r="H30" s="14">
        <v>0</v>
      </c>
      <c r="I30" s="14">
        <v>0</v>
      </c>
      <c r="J30" s="78">
        <f t="shared" si="1"/>
        <v>15.613000000000003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15.613000000000003</v>
      </c>
      <c r="O30" s="16">
        <f t="shared" si="3"/>
        <v>379.44000000000005</v>
      </c>
      <c r="P30" s="17">
        <f t="shared" si="4"/>
        <v>190.54750000000001</v>
      </c>
    </row>
    <row r="31" spans="1:16" ht="12" customHeight="1">
      <c r="A31" s="72" t="s">
        <v>22</v>
      </c>
      <c r="B31" s="14">
        <v>9.0169999999999995</v>
      </c>
      <c r="C31" s="14" t="s">
        <v>3</v>
      </c>
      <c r="D31" s="14" t="s">
        <v>3</v>
      </c>
      <c r="E31" s="14">
        <v>1.2689999999999999</v>
      </c>
      <c r="F31" s="14">
        <v>5</v>
      </c>
      <c r="G31" s="14">
        <v>0</v>
      </c>
      <c r="H31" s="14">
        <v>0</v>
      </c>
      <c r="I31" s="14">
        <v>0</v>
      </c>
      <c r="J31" s="78">
        <f t="shared" si="1"/>
        <v>14.468999999999999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14.468999999999999</v>
      </c>
      <c r="O31" s="16">
        <f t="shared" si="3"/>
        <v>379.44000000000005</v>
      </c>
      <c r="P31" s="17">
        <f t="shared" si="4"/>
        <v>205.01650000000001</v>
      </c>
    </row>
    <row r="32" spans="1:16" ht="12" customHeight="1">
      <c r="A32" s="72">
        <v>742</v>
      </c>
      <c r="B32" s="14">
        <v>8.7390000000000008</v>
      </c>
      <c r="C32" s="14" t="s">
        <v>3</v>
      </c>
      <c r="D32" s="14" t="s">
        <v>3</v>
      </c>
      <c r="E32" s="14">
        <v>1.155</v>
      </c>
      <c r="F32" s="14">
        <v>5</v>
      </c>
      <c r="G32" s="14">
        <v>0</v>
      </c>
      <c r="H32" s="14">
        <v>0</v>
      </c>
      <c r="I32" s="14">
        <v>0</v>
      </c>
      <c r="J32" s="78">
        <f t="shared" si="1"/>
        <v>15.756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15.756</v>
      </c>
      <c r="O32" s="16">
        <f t="shared" si="3"/>
        <v>379.44000000000005</v>
      </c>
      <c r="P32" s="17">
        <f t="shared" si="4"/>
        <v>220.77250000000001</v>
      </c>
    </row>
    <row r="33" spans="1:16" ht="12" customHeight="1">
      <c r="A33" s="72" t="s">
        <v>23</v>
      </c>
      <c r="B33" s="14">
        <v>9.0589999999999993</v>
      </c>
      <c r="C33" s="14" t="s">
        <v>3</v>
      </c>
      <c r="D33" s="14" t="s">
        <v>3</v>
      </c>
      <c r="E33" s="14">
        <v>0.85099999999999998</v>
      </c>
      <c r="F33" s="14">
        <v>5</v>
      </c>
      <c r="G33" s="14">
        <v>0</v>
      </c>
      <c r="H33" s="14">
        <v>0</v>
      </c>
      <c r="I33" s="14">
        <v>0</v>
      </c>
      <c r="J33" s="78">
        <f t="shared" si="1"/>
        <v>13.039000000000001</v>
      </c>
      <c r="K33" s="16">
        <f t="shared" si="5"/>
        <v>0</v>
      </c>
      <c r="L33" s="16">
        <f t="shared" si="5"/>
        <v>0</v>
      </c>
      <c r="M33" s="16">
        <f t="shared" si="5"/>
        <v>0</v>
      </c>
      <c r="N33" s="16">
        <f t="shared" si="5"/>
        <v>13.039000000000001</v>
      </c>
      <c r="O33" s="16">
        <f>SUM(K33+L33+M33)+O32</f>
        <v>379.44000000000005</v>
      </c>
      <c r="P33" s="17">
        <f t="shared" si="4"/>
        <v>233.81150000000002</v>
      </c>
    </row>
    <row r="34" spans="1:16" ht="12" customHeight="1">
      <c r="A34" s="72">
        <v>743</v>
      </c>
      <c r="B34" s="14">
        <v>9.0500000000000007</v>
      </c>
      <c r="C34" s="14" t="s">
        <v>3</v>
      </c>
      <c r="D34" s="14" t="s">
        <v>3</v>
      </c>
      <c r="E34" s="14">
        <v>0.76700000000000002</v>
      </c>
      <c r="F34" s="14">
        <v>5</v>
      </c>
      <c r="G34" s="14">
        <f>B34*F34</f>
        <v>45.25</v>
      </c>
      <c r="H34" s="14">
        <v>0</v>
      </c>
      <c r="I34" s="14">
        <v>0</v>
      </c>
      <c r="J34" s="78">
        <f t="shared" si="1"/>
        <v>10.516999999999999</v>
      </c>
      <c r="K34" s="16">
        <f t="shared" si="5"/>
        <v>45.25</v>
      </c>
      <c r="L34" s="16">
        <f t="shared" si="5"/>
        <v>0</v>
      </c>
      <c r="M34" s="16">
        <f t="shared" si="5"/>
        <v>0</v>
      </c>
      <c r="N34" s="16">
        <f t="shared" si="5"/>
        <v>10.516999999999999</v>
      </c>
      <c r="O34" s="16">
        <f t="shared" ref="O34:O53" si="6">SUM(K34+L34+M34)+O33</f>
        <v>424.69000000000005</v>
      </c>
      <c r="P34" s="17">
        <f t="shared" si="4"/>
        <v>244.32850000000002</v>
      </c>
    </row>
    <row r="35" spans="1:16" ht="12" customHeight="1">
      <c r="A35" s="72" t="s">
        <v>24</v>
      </c>
      <c r="B35" s="14">
        <v>8.9949999999999992</v>
      </c>
      <c r="C35" s="14" t="s">
        <v>3</v>
      </c>
      <c r="D35" s="14" t="s">
        <v>3</v>
      </c>
      <c r="E35" s="14">
        <v>0.76400000000000001</v>
      </c>
      <c r="F35" s="14">
        <v>5</v>
      </c>
      <c r="G35" s="14">
        <f t="shared" si="2"/>
        <v>90.225000000000009</v>
      </c>
      <c r="H35" s="14">
        <v>0</v>
      </c>
      <c r="I35" s="14">
        <v>0</v>
      </c>
      <c r="J35" s="78">
        <f t="shared" si="1"/>
        <v>9.9515000000000011</v>
      </c>
      <c r="K35" s="16">
        <f t="shared" si="5"/>
        <v>90.225000000000009</v>
      </c>
      <c r="L35" s="16">
        <f t="shared" si="5"/>
        <v>0</v>
      </c>
      <c r="M35" s="16">
        <f t="shared" si="5"/>
        <v>0</v>
      </c>
      <c r="N35" s="16">
        <f t="shared" si="5"/>
        <v>9.9515000000000011</v>
      </c>
      <c r="O35" s="16">
        <f t="shared" si="6"/>
        <v>514.91500000000008</v>
      </c>
      <c r="P35" s="17">
        <f t="shared" si="4"/>
        <v>254.28000000000003</v>
      </c>
    </row>
    <row r="36" spans="1:16" ht="12" customHeight="1">
      <c r="A36" s="72">
        <v>744</v>
      </c>
      <c r="B36" s="14">
        <v>8.8979999999999997</v>
      </c>
      <c r="C36" s="14" t="s">
        <v>3</v>
      </c>
      <c r="D36" s="14" t="s">
        <v>3</v>
      </c>
      <c r="E36" s="14">
        <v>1.333</v>
      </c>
      <c r="F36" s="14">
        <v>5</v>
      </c>
      <c r="G36" s="14">
        <f t="shared" si="2"/>
        <v>89.465000000000003</v>
      </c>
      <c r="H36" s="14">
        <v>0</v>
      </c>
      <c r="I36" s="14">
        <v>0</v>
      </c>
      <c r="J36" s="78">
        <f t="shared" si="1"/>
        <v>13.6305</v>
      </c>
      <c r="K36" s="16">
        <f t="shared" si="5"/>
        <v>89.465000000000003</v>
      </c>
      <c r="L36" s="16">
        <f t="shared" si="5"/>
        <v>0</v>
      </c>
      <c r="M36" s="16">
        <f t="shared" si="5"/>
        <v>0</v>
      </c>
      <c r="N36" s="16">
        <f t="shared" si="5"/>
        <v>13.6305</v>
      </c>
      <c r="O36" s="16">
        <f t="shared" si="6"/>
        <v>604.38000000000011</v>
      </c>
      <c r="P36" s="17">
        <f t="shared" si="4"/>
        <v>267.91050000000001</v>
      </c>
    </row>
    <row r="37" spans="1:16" ht="12" customHeight="1">
      <c r="A37" s="72" t="s">
        <v>25</v>
      </c>
      <c r="B37" s="14">
        <v>9.6530000000000005</v>
      </c>
      <c r="C37" s="14" t="s">
        <v>3</v>
      </c>
      <c r="D37" s="14" t="s">
        <v>3</v>
      </c>
      <c r="E37" s="14">
        <v>0.83499999999999996</v>
      </c>
      <c r="F37" s="14">
        <v>5</v>
      </c>
      <c r="G37" s="14">
        <f t="shared" si="2"/>
        <v>92.75500000000001</v>
      </c>
      <c r="H37" s="14">
        <v>0</v>
      </c>
      <c r="I37" s="14">
        <v>0</v>
      </c>
      <c r="J37" s="78">
        <f t="shared" si="1"/>
        <v>14.092000000000001</v>
      </c>
      <c r="K37" s="16">
        <f t="shared" si="5"/>
        <v>92.75500000000001</v>
      </c>
      <c r="L37" s="16">
        <f t="shared" si="5"/>
        <v>0</v>
      </c>
      <c r="M37" s="16">
        <f t="shared" si="5"/>
        <v>0</v>
      </c>
      <c r="N37" s="16">
        <f t="shared" si="5"/>
        <v>14.092000000000001</v>
      </c>
      <c r="O37" s="16">
        <f t="shared" si="6"/>
        <v>697.1350000000001</v>
      </c>
      <c r="P37" s="17">
        <f t="shared" si="4"/>
        <v>282.0025</v>
      </c>
    </row>
    <row r="38" spans="1:16" ht="12" customHeight="1">
      <c r="A38" s="72">
        <v>745</v>
      </c>
      <c r="B38" s="14">
        <v>10.297000000000001</v>
      </c>
      <c r="C38" s="14" t="s">
        <v>3</v>
      </c>
      <c r="D38" s="14" t="s">
        <v>3</v>
      </c>
      <c r="E38" s="14">
        <v>0.82699999999999996</v>
      </c>
      <c r="F38" s="14">
        <v>5</v>
      </c>
      <c r="G38" s="14">
        <f t="shared" si="2"/>
        <v>99.750000000000014</v>
      </c>
      <c r="H38" s="14">
        <v>0</v>
      </c>
      <c r="I38" s="14">
        <v>0</v>
      </c>
      <c r="J38" s="78">
        <f t="shared" si="1"/>
        <v>10.802999999999999</v>
      </c>
      <c r="K38" s="16">
        <f t="shared" si="5"/>
        <v>99.750000000000014</v>
      </c>
      <c r="L38" s="16">
        <f t="shared" si="5"/>
        <v>0</v>
      </c>
      <c r="M38" s="16">
        <f t="shared" si="5"/>
        <v>0</v>
      </c>
      <c r="N38" s="16">
        <f t="shared" si="5"/>
        <v>10.802999999999999</v>
      </c>
      <c r="O38" s="16">
        <f t="shared" si="6"/>
        <v>796.8850000000001</v>
      </c>
      <c r="P38" s="17">
        <f t="shared" si="4"/>
        <v>292.80549999999999</v>
      </c>
    </row>
    <row r="39" spans="1:16" ht="12" customHeight="1">
      <c r="A39" s="72" t="s">
        <v>26</v>
      </c>
      <c r="B39" s="14">
        <v>10.353999999999999</v>
      </c>
      <c r="C39" s="14" t="s">
        <v>3</v>
      </c>
      <c r="D39" s="14" t="s">
        <v>3</v>
      </c>
      <c r="E39" s="14">
        <v>0.79700000000000004</v>
      </c>
      <c r="F39" s="14">
        <v>5</v>
      </c>
      <c r="G39" s="14">
        <f t="shared" si="2"/>
        <v>103.255</v>
      </c>
      <c r="H39" s="14">
        <v>0</v>
      </c>
      <c r="I39" s="14">
        <v>0</v>
      </c>
      <c r="J39" s="78">
        <f t="shared" si="1"/>
        <v>10.556000000000001</v>
      </c>
      <c r="K39" s="16">
        <f t="shared" si="5"/>
        <v>103.255</v>
      </c>
      <c r="L39" s="16">
        <f t="shared" si="5"/>
        <v>0</v>
      </c>
      <c r="M39" s="16">
        <f t="shared" si="5"/>
        <v>0</v>
      </c>
      <c r="N39" s="16">
        <f t="shared" si="5"/>
        <v>10.556000000000001</v>
      </c>
      <c r="O39" s="16">
        <f t="shared" si="6"/>
        <v>900.1400000000001</v>
      </c>
      <c r="P39" s="17">
        <f t="shared" si="4"/>
        <v>303.36149999999998</v>
      </c>
    </row>
    <row r="40" spans="1:16" ht="12" customHeight="1">
      <c r="A40" s="72">
        <v>746</v>
      </c>
      <c r="B40" s="14">
        <v>10.057</v>
      </c>
      <c r="C40" s="14" t="s">
        <v>3</v>
      </c>
      <c r="D40" s="14" t="s">
        <v>3</v>
      </c>
      <c r="E40" s="14">
        <v>0.73599999999999999</v>
      </c>
      <c r="F40" s="14">
        <v>5</v>
      </c>
      <c r="G40" s="14">
        <f t="shared" si="2"/>
        <v>102.05500000000001</v>
      </c>
      <c r="H40" s="14">
        <v>0</v>
      </c>
      <c r="I40" s="14">
        <v>0</v>
      </c>
      <c r="J40" s="78">
        <f t="shared" si="1"/>
        <v>9.9644999999999992</v>
      </c>
      <c r="K40" s="16">
        <f t="shared" si="5"/>
        <v>102.05500000000001</v>
      </c>
      <c r="L40" s="16">
        <f t="shared" si="5"/>
        <v>0</v>
      </c>
      <c r="M40" s="16">
        <f t="shared" si="5"/>
        <v>0</v>
      </c>
      <c r="N40" s="16">
        <f t="shared" si="5"/>
        <v>9.9644999999999992</v>
      </c>
      <c r="O40" s="16">
        <f t="shared" si="6"/>
        <v>1002.1950000000002</v>
      </c>
      <c r="P40" s="17">
        <f t="shared" si="4"/>
        <v>313.32599999999996</v>
      </c>
    </row>
    <row r="41" spans="1:16" ht="12" customHeight="1">
      <c r="A41" s="72" t="s">
        <v>27</v>
      </c>
      <c r="B41" s="14">
        <v>9.6180000000000003</v>
      </c>
      <c r="C41" s="14" t="s">
        <v>3</v>
      </c>
      <c r="D41" s="14" t="s">
        <v>3</v>
      </c>
      <c r="E41" s="14">
        <v>0.90700000000000003</v>
      </c>
      <c r="F41" s="14">
        <v>5</v>
      </c>
      <c r="G41" s="14">
        <f t="shared" si="2"/>
        <v>98.375</v>
      </c>
      <c r="H41" s="14">
        <v>0</v>
      </c>
      <c r="I41" s="14">
        <v>0</v>
      </c>
      <c r="J41" s="78">
        <f t="shared" si="1"/>
        <v>10.679500000000001</v>
      </c>
      <c r="K41" s="16">
        <f t="shared" si="5"/>
        <v>98.375</v>
      </c>
      <c r="L41" s="16">
        <f t="shared" si="5"/>
        <v>0</v>
      </c>
      <c r="M41" s="16">
        <f t="shared" si="5"/>
        <v>0</v>
      </c>
      <c r="N41" s="16">
        <f t="shared" si="5"/>
        <v>10.679500000000001</v>
      </c>
      <c r="O41" s="16">
        <f t="shared" si="6"/>
        <v>1100.5700000000002</v>
      </c>
      <c r="P41" s="17">
        <f t="shared" si="4"/>
        <v>324.00549999999998</v>
      </c>
    </row>
    <row r="42" spans="1:16" ht="12" customHeight="1">
      <c r="A42" s="72">
        <v>747</v>
      </c>
      <c r="B42" s="14">
        <v>8.7249999999999996</v>
      </c>
      <c r="C42" s="14" t="s">
        <v>3</v>
      </c>
      <c r="D42" s="14" t="s">
        <v>3</v>
      </c>
      <c r="E42" s="14">
        <v>1.359</v>
      </c>
      <c r="F42" s="14">
        <v>5</v>
      </c>
      <c r="G42" s="14">
        <f t="shared" si="2"/>
        <v>91.715000000000003</v>
      </c>
      <c r="H42" s="14">
        <v>0</v>
      </c>
      <c r="I42" s="14">
        <v>0</v>
      </c>
      <c r="J42" s="78">
        <f t="shared" si="1"/>
        <v>14.729000000000001</v>
      </c>
      <c r="K42" s="16">
        <f t="shared" si="5"/>
        <v>91.715000000000003</v>
      </c>
      <c r="L42" s="16">
        <f t="shared" si="5"/>
        <v>0</v>
      </c>
      <c r="M42" s="16">
        <f t="shared" si="5"/>
        <v>0</v>
      </c>
      <c r="N42" s="16">
        <f t="shared" si="5"/>
        <v>14.729000000000001</v>
      </c>
      <c r="O42" s="16">
        <f t="shared" si="6"/>
        <v>1192.2850000000001</v>
      </c>
      <c r="P42" s="17">
        <f t="shared" si="4"/>
        <v>338.73449999999997</v>
      </c>
    </row>
    <row r="43" spans="1:16" ht="12" customHeight="1">
      <c r="A43" s="72" t="s">
        <v>28</v>
      </c>
      <c r="B43" s="14">
        <v>6.8789999999999996</v>
      </c>
      <c r="C43" s="14" t="s">
        <v>3</v>
      </c>
      <c r="D43" s="14" t="s">
        <v>3</v>
      </c>
      <c r="E43" s="14">
        <v>2.6240000000000001</v>
      </c>
      <c r="F43" s="14">
        <v>5</v>
      </c>
      <c r="G43" s="14">
        <f t="shared" si="2"/>
        <v>78.02</v>
      </c>
      <c r="H43" s="14">
        <v>0</v>
      </c>
      <c r="I43" s="14">
        <v>0</v>
      </c>
      <c r="J43" s="78">
        <f t="shared" si="1"/>
        <v>25.889499999999998</v>
      </c>
      <c r="K43" s="16">
        <f t="shared" si="5"/>
        <v>78.02</v>
      </c>
      <c r="L43" s="16">
        <f t="shared" si="5"/>
        <v>0</v>
      </c>
      <c r="M43" s="16">
        <f t="shared" si="5"/>
        <v>0</v>
      </c>
      <c r="N43" s="16">
        <f t="shared" si="5"/>
        <v>25.889499999999998</v>
      </c>
      <c r="O43" s="16">
        <f t="shared" si="6"/>
        <v>1270.3050000000001</v>
      </c>
      <c r="P43" s="17">
        <f t="shared" si="4"/>
        <v>364.62399999999997</v>
      </c>
    </row>
    <row r="44" spans="1:16" ht="12" customHeight="1">
      <c r="A44" s="72">
        <v>748</v>
      </c>
      <c r="B44" s="14">
        <v>6.6070000000000002</v>
      </c>
      <c r="C44" s="14" t="s">
        <v>3</v>
      </c>
      <c r="D44" s="14" t="s">
        <v>3</v>
      </c>
      <c r="E44" s="14">
        <v>1.66</v>
      </c>
      <c r="F44" s="14">
        <v>5</v>
      </c>
      <c r="G44" s="14">
        <f t="shared" si="2"/>
        <v>67.430000000000007</v>
      </c>
      <c r="H44" s="14">
        <v>0</v>
      </c>
      <c r="I44" s="14">
        <v>0</v>
      </c>
      <c r="J44" s="78">
        <f t="shared" si="1"/>
        <v>27.846</v>
      </c>
      <c r="K44" s="16">
        <f t="shared" si="5"/>
        <v>67.430000000000007</v>
      </c>
      <c r="L44" s="16">
        <f t="shared" si="5"/>
        <v>0</v>
      </c>
      <c r="M44" s="16">
        <f t="shared" si="5"/>
        <v>0</v>
      </c>
      <c r="N44" s="16">
        <f t="shared" si="5"/>
        <v>27.846</v>
      </c>
      <c r="O44" s="16">
        <f t="shared" si="6"/>
        <v>1337.7350000000001</v>
      </c>
      <c r="P44" s="17">
        <f t="shared" si="4"/>
        <v>392.46999999999997</v>
      </c>
    </row>
    <row r="45" spans="1:16" ht="12" customHeight="1">
      <c r="A45" s="72" t="s">
        <v>29</v>
      </c>
      <c r="B45" s="14">
        <v>6.9109999999999996</v>
      </c>
      <c r="C45" s="14" t="s">
        <v>3</v>
      </c>
      <c r="D45" s="14" t="s">
        <v>3</v>
      </c>
      <c r="E45" s="14">
        <v>1.7030000000000001</v>
      </c>
      <c r="F45" s="14">
        <v>5</v>
      </c>
      <c r="G45" s="14">
        <f t="shared" si="2"/>
        <v>67.59</v>
      </c>
      <c r="H45" s="14">
        <v>0</v>
      </c>
      <c r="I45" s="14">
        <v>0</v>
      </c>
      <c r="J45" s="16">
        <f t="shared" si="1"/>
        <v>21.859500000000004</v>
      </c>
      <c r="K45" s="16">
        <f t="shared" si="5"/>
        <v>67.59</v>
      </c>
      <c r="L45" s="16">
        <f t="shared" si="5"/>
        <v>0</v>
      </c>
      <c r="M45" s="16">
        <f t="shared" si="5"/>
        <v>0</v>
      </c>
      <c r="N45" s="16">
        <f t="shared" si="5"/>
        <v>21.859500000000004</v>
      </c>
      <c r="O45" s="16">
        <f t="shared" si="6"/>
        <v>1405.325</v>
      </c>
      <c r="P45" s="17">
        <f t="shared" si="4"/>
        <v>414.3295</v>
      </c>
    </row>
    <row r="46" spans="1:16" ht="12" customHeight="1">
      <c r="A46" s="72">
        <v>749</v>
      </c>
      <c r="B46" s="14">
        <v>7.2080000000000002</v>
      </c>
      <c r="C46" s="14" t="s">
        <v>3</v>
      </c>
      <c r="D46" s="14" t="s">
        <v>3</v>
      </c>
      <c r="E46" s="14">
        <v>1.9790000000000001</v>
      </c>
      <c r="F46" s="14">
        <v>5</v>
      </c>
      <c r="G46" s="14">
        <f t="shared" si="2"/>
        <v>70.594999999999999</v>
      </c>
      <c r="H46" s="14">
        <v>0</v>
      </c>
      <c r="I46" s="14">
        <v>0</v>
      </c>
      <c r="J46" s="78">
        <f t="shared" si="1"/>
        <v>23.933000000000007</v>
      </c>
      <c r="K46" s="16">
        <f t="shared" si="5"/>
        <v>70.594999999999999</v>
      </c>
      <c r="L46" s="16">
        <f t="shared" si="5"/>
        <v>0</v>
      </c>
      <c r="M46" s="16">
        <f t="shared" si="5"/>
        <v>0</v>
      </c>
      <c r="N46" s="16">
        <f t="shared" si="5"/>
        <v>23.933000000000007</v>
      </c>
      <c r="O46" s="16">
        <f t="shared" si="6"/>
        <v>1475.92</v>
      </c>
      <c r="P46" s="17">
        <f t="shared" si="4"/>
        <v>438.26249999999999</v>
      </c>
    </row>
    <row r="47" spans="1:16" ht="12" customHeight="1" thickBot="1">
      <c r="A47" s="79" t="s">
        <v>30</v>
      </c>
      <c r="B47" s="18">
        <v>8.4320000000000004</v>
      </c>
      <c r="C47" s="18" t="s">
        <v>3</v>
      </c>
      <c r="D47" s="18" t="s">
        <v>3</v>
      </c>
      <c r="E47" s="18">
        <v>1.494</v>
      </c>
      <c r="F47" s="18">
        <v>5</v>
      </c>
      <c r="G47" s="18">
        <f t="shared" si="2"/>
        <v>78.2</v>
      </c>
      <c r="H47" s="18">
        <v>0</v>
      </c>
      <c r="I47" s="18">
        <v>0</v>
      </c>
      <c r="J47" s="80">
        <f t="shared" si="1"/>
        <v>22.5745</v>
      </c>
      <c r="K47" s="19">
        <f t="shared" si="5"/>
        <v>78.2</v>
      </c>
      <c r="L47" s="19">
        <f t="shared" si="5"/>
        <v>0</v>
      </c>
      <c r="M47" s="19">
        <f t="shared" si="5"/>
        <v>0</v>
      </c>
      <c r="N47" s="19">
        <f t="shared" si="5"/>
        <v>22.5745</v>
      </c>
      <c r="O47" s="19">
        <f t="shared" si="6"/>
        <v>1554.1200000000001</v>
      </c>
      <c r="P47" s="20">
        <f t="shared" si="4"/>
        <v>460.83699999999999</v>
      </c>
    </row>
    <row r="48" spans="1:16" ht="12" customHeight="1">
      <c r="A48" s="97">
        <v>750</v>
      </c>
      <c r="B48" s="96">
        <v>8.5449999999999999</v>
      </c>
      <c r="C48" s="96" t="s">
        <v>3</v>
      </c>
      <c r="D48" s="96" t="s">
        <v>3</v>
      </c>
      <c r="E48" s="96">
        <v>1.1359999999999999</v>
      </c>
      <c r="F48" s="96">
        <v>5</v>
      </c>
      <c r="G48" s="96">
        <f t="shared" si="2"/>
        <v>84.885000000000005</v>
      </c>
      <c r="H48" s="96">
        <v>0</v>
      </c>
      <c r="I48" s="96">
        <v>0</v>
      </c>
      <c r="J48" s="98">
        <f t="shared" si="1"/>
        <v>17.094999999999999</v>
      </c>
      <c r="K48" s="21">
        <f t="shared" ref="K48:N63" si="7">G48</f>
        <v>84.885000000000005</v>
      </c>
      <c r="L48" s="21">
        <f t="shared" si="7"/>
        <v>0</v>
      </c>
      <c r="M48" s="21">
        <f t="shared" si="7"/>
        <v>0</v>
      </c>
      <c r="N48" s="21">
        <f t="shared" si="7"/>
        <v>17.094999999999999</v>
      </c>
      <c r="O48" s="21">
        <f t="shared" si="6"/>
        <v>1639.0050000000001</v>
      </c>
      <c r="P48" s="22">
        <f t="shared" si="4"/>
        <v>477.93200000000002</v>
      </c>
    </row>
    <row r="49" spans="1:16" ht="12" customHeight="1">
      <c r="A49" s="72" t="s">
        <v>31</v>
      </c>
      <c r="B49" s="14">
        <v>7.4489999999999998</v>
      </c>
      <c r="C49" s="14" t="s">
        <v>3</v>
      </c>
      <c r="D49" s="14" t="s">
        <v>3</v>
      </c>
      <c r="E49" s="14">
        <v>1.381</v>
      </c>
      <c r="F49" s="14">
        <v>5</v>
      </c>
      <c r="G49" s="14">
        <f>SUM(B48+0)*F49</f>
        <v>42.725000000000001</v>
      </c>
      <c r="H49" s="14">
        <v>0</v>
      </c>
      <c r="I49" s="14">
        <v>0</v>
      </c>
      <c r="J49" s="78">
        <f t="shared" si="1"/>
        <v>16.360499999999998</v>
      </c>
      <c r="K49" s="16">
        <f t="shared" si="7"/>
        <v>42.725000000000001</v>
      </c>
      <c r="L49" s="16">
        <f t="shared" si="7"/>
        <v>0</v>
      </c>
      <c r="M49" s="16">
        <f t="shared" si="7"/>
        <v>0</v>
      </c>
      <c r="N49" s="16">
        <f t="shared" si="7"/>
        <v>16.360499999999998</v>
      </c>
      <c r="O49" s="16">
        <f t="shared" si="6"/>
        <v>1681.73</v>
      </c>
      <c r="P49" s="17">
        <f t="shared" si="4"/>
        <v>494.29250000000002</v>
      </c>
    </row>
    <row r="50" spans="1:16" ht="12" customHeight="1">
      <c r="A50" s="72">
        <v>751</v>
      </c>
      <c r="B50" s="14">
        <v>8.0640000000000001</v>
      </c>
      <c r="C50" s="14" t="s">
        <v>3</v>
      </c>
      <c r="D50" s="14" t="s">
        <v>3</v>
      </c>
      <c r="E50" s="14">
        <v>1.5189999999999999</v>
      </c>
      <c r="F50" s="14">
        <v>5</v>
      </c>
      <c r="G50" s="14">
        <f>SUM(0)*F50</f>
        <v>0</v>
      </c>
      <c r="H50" s="14">
        <v>0</v>
      </c>
      <c r="I50" s="14">
        <v>0</v>
      </c>
      <c r="J50" s="78">
        <f t="shared" si="1"/>
        <v>18.850000000000001</v>
      </c>
      <c r="K50" s="16">
        <f t="shared" si="7"/>
        <v>0</v>
      </c>
      <c r="L50" s="16">
        <f t="shared" si="7"/>
        <v>0</v>
      </c>
      <c r="M50" s="16">
        <f t="shared" si="7"/>
        <v>0</v>
      </c>
      <c r="N50" s="16">
        <f t="shared" si="7"/>
        <v>18.850000000000001</v>
      </c>
      <c r="O50" s="16">
        <f t="shared" si="6"/>
        <v>1681.73</v>
      </c>
      <c r="P50" s="17">
        <f t="shared" si="4"/>
        <v>513.14250000000004</v>
      </c>
    </row>
    <row r="51" spans="1:16" ht="12" customHeight="1">
      <c r="A51" s="72" t="s">
        <v>32</v>
      </c>
      <c r="B51" s="14">
        <v>8.8130000000000006</v>
      </c>
      <c r="C51" s="14" t="s">
        <v>3</v>
      </c>
      <c r="D51" s="14" t="s">
        <v>3</v>
      </c>
      <c r="E51" s="14">
        <v>1.4770000000000001</v>
      </c>
      <c r="F51" s="14">
        <v>5</v>
      </c>
      <c r="G51" s="14">
        <f t="shared" si="2"/>
        <v>84.385000000000019</v>
      </c>
      <c r="H51" s="14">
        <v>0</v>
      </c>
      <c r="I51" s="14">
        <v>0</v>
      </c>
      <c r="J51" s="78">
        <f t="shared" si="1"/>
        <v>19.474</v>
      </c>
      <c r="K51" s="16">
        <f t="shared" si="7"/>
        <v>84.385000000000019</v>
      </c>
      <c r="L51" s="16">
        <f t="shared" si="7"/>
        <v>0</v>
      </c>
      <c r="M51" s="16">
        <f t="shared" si="7"/>
        <v>0</v>
      </c>
      <c r="N51" s="16">
        <f t="shared" si="7"/>
        <v>19.474</v>
      </c>
      <c r="O51" s="16">
        <f t="shared" si="6"/>
        <v>1766.115</v>
      </c>
      <c r="P51" s="17">
        <f t="shared" si="4"/>
        <v>532.61650000000009</v>
      </c>
    </row>
    <row r="52" spans="1:16" ht="12" customHeight="1">
      <c r="A52" s="72">
        <v>752</v>
      </c>
      <c r="B52" s="14">
        <v>9.8450000000000006</v>
      </c>
      <c r="C52" s="14" t="s">
        <v>3</v>
      </c>
      <c r="D52" s="14" t="s">
        <v>3</v>
      </c>
      <c r="E52" s="14">
        <v>0.53600000000000003</v>
      </c>
      <c r="F52" s="14">
        <v>5</v>
      </c>
      <c r="G52" s="14">
        <f t="shared" si="2"/>
        <v>93.29</v>
      </c>
      <c r="H52" s="14">
        <v>0</v>
      </c>
      <c r="I52" s="14">
        <v>0</v>
      </c>
      <c r="J52" s="78">
        <f t="shared" si="1"/>
        <v>13.0845</v>
      </c>
      <c r="K52" s="16">
        <f t="shared" si="7"/>
        <v>93.29</v>
      </c>
      <c r="L52" s="16">
        <f t="shared" si="7"/>
        <v>0</v>
      </c>
      <c r="M52" s="16">
        <f t="shared" si="7"/>
        <v>0</v>
      </c>
      <c r="N52" s="16">
        <f t="shared" si="7"/>
        <v>13.0845</v>
      </c>
      <c r="O52" s="16">
        <f t="shared" si="6"/>
        <v>1859.405</v>
      </c>
      <c r="P52" s="17">
        <f t="shared" si="4"/>
        <v>545.70100000000014</v>
      </c>
    </row>
    <row r="53" spans="1:16" ht="12" customHeight="1">
      <c r="A53" s="72" t="s">
        <v>33</v>
      </c>
      <c r="B53" s="14">
        <v>10.62</v>
      </c>
      <c r="C53" s="14" t="s">
        <v>3</v>
      </c>
      <c r="D53" s="14" t="s">
        <v>3</v>
      </c>
      <c r="E53" s="14">
        <v>3.3000000000000002E-2</v>
      </c>
      <c r="F53" s="14">
        <v>5</v>
      </c>
      <c r="G53" s="14">
        <f t="shared" si="2"/>
        <v>102.325</v>
      </c>
      <c r="H53" s="14">
        <v>0</v>
      </c>
      <c r="I53" s="14">
        <v>0</v>
      </c>
      <c r="J53" s="78">
        <f t="shared" si="1"/>
        <v>3.6985000000000006</v>
      </c>
      <c r="K53" s="16">
        <f t="shared" si="7"/>
        <v>102.325</v>
      </c>
      <c r="L53" s="16">
        <f t="shared" si="7"/>
        <v>0</v>
      </c>
      <c r="M53" s="16">
        <f t="shared" si="7"/>
        <v>0</v>
      </c>
      <c r="N53" s="16">
        <f t="shared" si="7"/>
        <v>3.6985000000000006</v>
      </c>
      <c r="O53" s="16">
        <f t="shared" si="6"/>
        <v>1961.73</v>
      </c>
      <c r="P53" s="17">
        <f t="shared" si="4"/>
        <v>549.3995000000001</v>
      </c>
    </row>
    <row r="54" spans="1:16" ht="12" customHeight="1">
      <c r="A54" s="72">
        <v>753</v>
      </c>
      <c r="B54" s="14">
        <v>11.128</v>
      </c>
      <c r="C54" s="14" t="s">
        <v>3</v>
      </c>
      <c r="D54" s="14" t="s">
        <v>3</v>
      </c>
      <c r="E54" s="14">
        <v>0</v>
      </c>
      <c r="F54" s="14">
        <v>5</v>
      </c>
      <c r="G54" s="14">
        <f>SUM(B53+B54)*F54</f>
        <v>108.73999999999998</v>
      </c>
      <c r="H54" s="14">
        <v>0</v>
      </c>
      <c r="I54" s="14">
        <v>0</v>
      </c>
      <c r="J54" s="78">
        <f t="shared" si="1"/>
        <v>0.21450000000000002</v>
      </c>
      <c r="K54" s="16">
        <f t="shared" si="7"/>
        <v>108.73999999999998</v>
      </c>
      <c r="L54" s="16">
        <f t="shared" si="7"/>
        <v>0</v>
      </c>
      <c r="M54" s="16">
        <f t="shared" si="7"/>
        <v>0</v>
      </c>
      <c r="N54" s="16">
        <f t="shared" si="7"/>
        <v>0.21450000000000002</v>
      </c>
      <c r="O54" s="16">
        <f>SUM(K54+L54+M54)+O53</f>
        <v>2070.4699999999998</v>
      </c>
      <c r="P54" s="17">
        <f>N54+P53</f>
        <v>549.61400000000015</v>
      </c>
    </row>
    <row r="55" spans="1:16" ht="12.75" customHeight="1">
      <c r="A55" s="72" t="s">
        <v>34</v>
      </c>
      <c r="B55" s="14">
        <v>11.757</v>
      </c>
      <c r="C55" s="14" t="s">
        <v>3</v>
      </c>
      <c r="D55" s="14" t="s">
        <v>3</v>
      </c>
      <c r="E55" s="14">
        <v>0</v>
      </c>
      <c r="F55" s="14">
        <v>5</v>
      </c>
      <c r="G55" s="14">
        <f t="shared" ref="G55:G79" si="8">SUM(B54+B55)*F55</f>
        <v>114.42499999999998</v>
      </c>
      <c r="H55" s="14">
        <v>0</v>
      </c>
      <c r="I55" s="14">
        <v>0</v>
      </c>
      <c r="J55" s="78">
        <f t="shared" si="1"/>
        <v>0</v>
      </c>
      <c r="K55" s="16">
        <f t="shared" si="7"/>
        <v>114.42499999999998</v>
      </c>
      <c r="L55" s="16">
        <f t="shared" si="7"/>
        <v>0</v>
      </c>
      <c r="M55" s="16">
        <f t="shared" si="7"/>
        <v>0</v>
      </c>
      <c r="N55" s="16">
        <f t="shared" si="7"/>
        <v>0</v>
      </c>
      <c r="O55" s="16">
        <f t="shared" ref="O55:O79" si="9">SUM(K55+L55+M55)+O54</f>
        <v>2184.895</v>
      </c>
      <c r="P55" s="17">
        <f t="shared" ref="P55:P79" si="10">N55+P54</f>
        <v>549.61400000000015</v>
      </c>
    </row>
    <row r="56" spans="1:16" ht="12.75" customHeight="1">
      <c r="A56" s="72">
        <v>754</v>
      </c>
      <c r="B56" s="14">
        <v>10.427</v>
      </c>
      <c r="C56" s="14" t="s">
        <v>3</v>
      </c>
      <c r="D56" s="14" t="s">
        <v>3</v>
      </c>
      <c r="E56" s="14">
        <v>0</v>
      </c>
      <c r="F56" s="14">
        <v>5</v>
      </c>
      <c r="G56" s="14">
        <f t="shared" si="8"/>
        <v>110.91999999999999</v>
      </c>
      <c r="H56" s="14">
        <v>0</v>
      </c>
      <c r="I56" s="14">
        <v>0</v>
      </c>
      <c r="J56" s="78">
        <f t="shared" si="1"/>
        <v>0</v>
      </c>
      <c r="K56" s="16">
        <f t="shared" si="7"/>
        <v>110.91999999999999</v>
      </c>
      <c r="L56" s="16">
        <f t="shared" si="7"/>
        <v>0</v>
      </c>
      <c r="M56" s="16">
        <f t="shared" si="7"/>
        <v>0</v>
      </c>
      <c r="N56" s="16">
        <f t="shared" si="7"/>
        <v>0</v>
      </c>
      <c r="O56" s="16">
        <f t="shared" si="9"/>
        <v>2295.8150000000001</v>
      </c>
      <c r="P56" s="17">
        <f t="shared" si="10"/>
        <v>549.61400000000015</v>
      </c>
    </row>
    <row r="57" spans="1:16" ht="12.75" customHeight="1">
      <c r="A57" s="72" t="s">
        <v>35</v>
      </c>
      <c r="B57" s="14">
        <v>8.9960000000000004</v>
      </c>
      <c r="C57" s="14" t="s">
        <v>3</v>
      </c>
      <c r="D57" s="14" t="s">
        <v>3</v>
      </c>
      <c r="E57" s="14">
        <v>0.02</v>
      </c>
      <c r="F57" s="14">
        <v>5</v>
      </c>
      <c r="G57" s="14">
        <f t="shared" si="8"/>
        <v>97.115000000000009</v>
      </c>
      <c r="H57" s="14">
        <v>0</v>
      </c>
      <c r="I57" s="14">
        <v>0</v>
      </c>
      <c r="J57" s="78">
        <f t="shared" si="1"/>
        <v>0.13</v>
      </c>
      <c r="K57" s="16">
        <f t="shared" si="7"/>
        <v>97.115000000000009</v>
      </c>
      <c r="L57" s="16">
        <f t="shared" si="7"/>
        <v>0</v>
      </c>
      <c r="M57" s="16">
        <f t="shared" si="7"/>
        <v>0</v>
      </c>
      <c r="N57" s="16">
        <f t="shared" si="7"/>
        <v>0.13</v>
      </c>
      <c r="O57" s="16">
        <f t="shared" si="9"/>
        <v>2392.9300000000003</v>
      </c>
      <c r="P57" s="17">
        <f t="shared" si="10"/>
        <v>549.74400000000014</v>
      </c>
    </row>
    <row r="58" spans="1:16" ht="12.75" customHeight="1">
      <c r="A58" s="72">
        <v>755</v>
      </c>
      <c r="B58" s="14">
        <v>8.5190000000000001</v>
      </c>
      <c r="C58" s="14" t="s">
        <v>3</v>
      </c>
      <c r="D58" s="14" t="s">
        <v>3</v>
      </c>
      <c r="E58" s="14">
        <v>0.25600000000000001</v>
      </c>
      <c r="F58" s="14">
        <v>5</v>
      </c>
      <c r="G58" s="14">
        <f t="shared" si="8"/>
        <v>87.575000000000003</v>
      </c>
      <c r="H58" s="14">
        <v>0</v>
      </c>
      <c r="I58" s="14">
        <v>0</v>
      </c>
      <c r="J58" s="78">
        <f t="shared" si="1"/>
        <v>1.7940000000000003</v>
      </c>
      <c r="K58" s="16">
        <f t="shared" si="7"/>
        <v>87.575000000000003</v>
      </c>
      <c r="L58" s="16">
        <f t="shared" si="7"/>
        <v>0</v>
      </c>
      <c r="M58" s="16">
        <f t="shared" si="7"/>
        <v>0</v>
      </c>
      <c r="N58" s="16">
        <f t="shared" si="7"/>
        <v>1.7940000000000003</v>
      </c>
      <c r="O58" s="16">
        <f t="shared" si="9"/>
        <v>2480.5050000000001</v>
      </c>
      <c r="P58" s="17">
        <f t="shared" si="10"/>
        <v>551.53800000000012</v>
      </c>
    </row>
    <row r="59" spans="1:16" ht="12.75" customHeight="1">
      <c r="A59" s="72" t="s">
        <v>36</v>
      </c>
      <c r="B59" s="14">
        <v>7.8719999999999999</v>
      </c>
      <c r="C59" s="14" t="s">
        <v>3</v>
      </c>
      <c r="D59" s="14" t="s">
        <v>3</v>
      </c>
      <c r="E59" s="14">
        <v>0.56599999999999995</v>
      </c>
      <c r="F59" s="14">
        <v>5</v>
      </c>
      <c r="G59" s="14">
        <f t="shared" si="8"/>
        <v>81.954999999999984</v>
      </c>
      <c r="H59" s="14">
        <v>0</v>
      </c>
      <c r="I59" s="14">
        <v>0</v>
      </c>
      <c r="J59" s="78">
        <f t="shared" si="1"/>
        <v>5.3429999999999991</v>
      </c>
      <c r="K59" s="16">
        <f t="shared" si="7"/>
        <v>81.954999999999984</v>
      </c>
      <c r="L59" s="16">
        <f t="shared" si="7"/>
        <v>0</v>
      </c>
      <c r="M59" s="16">
        <f t="shared" si="7"/>
        <v>0</v>
      </c>
      <c r="N59" s="16">
        <f t="shared" si="7"/>
        <v>5.3429999999999991</v>
      </c>
      <c r="O59" s="16">
        <f t="shared" si="9"/>
        <v>2562.46</v>
      </c>
      <c r="P59" s="17">
        <f t="shared" si="10"/>
        <v>556.88100000000009</v>
      </c>
    </row>
    <row r="60" spans="1:16" ht="12.75" customHeight="1">
      <c r="A60" s="72">
        <v>756</v>
      </c>
      <c r="B60" s="14">
        <v>7.5670000000000002</v>
      </c>
      <c r="C60" s="14" t="s">
        <v>3</v>
      </c>
      <c r="D60" s="14" t="s">
        <v>3</v>
      </c>
      <c r="E60" s="14">
        <v>0.78600000000000003</v>
      </c>
      <c r="F60" s="14">
        <v>5</v>
      </c>
      <c r="G60" s="14">
        <f t="shared" si="8"/>
        <v>77.194999999999993</v>
      </c>
      <c r="H60" s="14">
        <v>0</v>
      </c>
      <c r="I60" s="14">
        <v>0</v>
      </c>
      <c r="J60" s="78">
        <f t="shared" si="1"/>
        <v>8.7880000000000003</v>
      </c>
      <c r="K60" s="16">
        <f t="shared" si="7"/>
        <v>77.194999999999993</v>
      </c>
      <c r="L60" s="16">
        <f t="shared" si="7"/>
        <v>0</v>
      </c>
      <c r="M60" s="16">
        <f t="shared" si="7"/>
        <v>0</v>
      </c>
      <c r="N60" s="16">
        <f t="shared" si="7"/>
        <v>8.7880000000000003</v>
      </c>
      <c r="O60" s="16">
        <f t="shared" si="9"/>
        <v>2639.6550000000002</v>
      </c>
      <c r="P60" s="17">
        <f t="shared" si="10"/>
        <v>565.6690000000001</v>
      </c>
    </row>
    <row r="61" spans="1:16" ht="12.75" customHeight="1">
      <c r="A61" s="72" t="s">
        <v>37</v>
      </c>
      <c r="B61" s="14">
        <v>7.2709999999999999</v>
      </c>
      <c r="C61" s="14" t="s">
        <v>3</v>
      </c>
      <c r="D61" s="14" t="s">
        <v>3</v>
      </c>
      <c r="E61" s="14">
        <v>1.0089999999999999</v>
      </c>
      <c r="F61" s="14">
        <v>5</v>
      </c>
      <c r="G61" s="14">
        <f t="shared" si="8"/>
        <v>74.19</v>
      </c>
      <c r="H61" s="14">
        <v>0</v>
      </c>
      <c r="I61" s="14">
        <v>0</v>
      </c>
      <c r="J61" s="78">
        <f t="shared" si="1"/>
        <v>11.6675</v>
      </c>
      <c r="K61" s="16">
        <f t="shared" si="7"/>
        <v>74.19</v>
      </c>
      <c r="L61" s="16">
        <f t="shared" si="7"/>
        <v>0</v>
      </c>
      <c r="M61" s="16">
        <f t="shared" si="7"/>
        <v>0</v>
      </c>
      <c r="N61" s="16">
        <f t="shared" si="7"/>
        <v>11.6675</v>
      </c>
      <c r="O61" s="16">
        <f t="shared" si="9"/>
        <v>2713.8450000000003</v>
      </c>
      <c r="P61" s="17">
        <f t="shared" si="10"/>
        <v>577.33650000000011</v>
      </c>
    </row>
    <row r="62" spans="1:16" ht="12.75" customHeight="1">
      <c r="A62" s="72">
        <v>757</v>
      </c>
      <c r="B62" s="14">
        <v>6.867</v>
      </c>
      <c r="C62" s="14" t="s">
        <v>3</v>
      </c>
      <c r="D62" s="14" t="s">
        <v>3</v>
      </c>
      <c r="E62" s="14">
        <v>1.2130000000000001</v>
      </c>
      <c r="F62" s="14">
        <v>5</v>
      </c>
      <c r="G62" s="14">
        <f t="shared" si="8"/>
        <v>70.69</v>
      </c>
      <c r="H62" s="14">
        <v>0</v>
      </c>
      <c r="I62" s="14">
        <v>0</v>
      </c>
      <c r="J62" s="78">
        <f t="shared" si="1"/>
        <v>14.443</v>
      </c>
      <c r="K62" s="16">
        <f t="shared" si="7"/>
        <v>70.69</v>
      </c>
      <c r="L62" s="16">
        <f t="shared" si="7"/>
        <v>0</v>
      </c>
      <c r="M62" s="16">
        <f t="shared" si="7"/>
        <v>0</v>
      </c>
      <c r="N62" s="16">
        <f t="shared" si="7"/>
        <v>14.443</v>
      </c>
      <c r="O62" s="16">
        <f t="shared" si="9"/>
        <v>2784.5350000000003</v>
      </c>
      <c r="P62" s="17">
        <f t="shared" si="10"/>
        <v>591.7795000000001</v>
      </c>
    </row>
    <row r="63" spans="1:16">
      <c r="A63" s="72" t="s">
        <v>38</v>
      </c>
      <c r="B63" s="14">
        <v>6.2450000000000001</v>
      </c>
      <c r="C63" s="14" t="s">
        <v>3</v>
      </c>
      <c r="D63" s="14" t="s">
        <v>3</v>
      </c>
      <c r="E63" s="14">
        <v>2.3769999999999998</v>
      </c>
      <c r="F63" s="14">
        <v>5</v>
      </c>
      <c r="G63" s="14">
        <f t="shared" si="8"/>
        <v>65.56</v>
      </c>
      <c r="H63" s="14">
        <v>0</v>
      </c>
      <c r="I63" s="14">
        <v>0</v>
      </c>
      <c r="J63" s="78">
        <f t="shared" si="1"/>
        <v>23.335000000000001</v>
      </c>
      <c r="K63" s="16">
        <f t="shared" si="7"/>
        <v>65.56</v>
      </c>
      <c r="L63" s="16">
        <f t="shared" si="7"/>
        <v>0</v>
      </c>
      <c r="M63" s="16">
        <f t="shared" si="7"/>
        <v>0</v>
      </c>
      <c r="N63" s="16">
        <f t="shared" si="7"/>
        <v>23.335000000000001</v>
      </c>
      <c r="O63" s="16">
        <f t="shared" si="9"/>
        <v>2850.0950000000003</v>
      </c>
      <c r="P63" s="17">
        <f t="shared" si="10"/>
        <v>615.11450000000013</v>
      </c>
    </row>
    <row r="64" spans="1:16">
      <c r="A64" s="72">
        <v>758</v>
      </c>
      <c r="B64" s="14">
        <v>6.1879999999999997</v>
      </c>
      <c r="C64" s="14" t="s">
        <v>3</v>
      </c>
      <c r="D64" s="14" t="s">
        <v>3</v>
      </c>
      <c r="E64" s="14">
        <v>1.492</v>
      </c>
      <c r="F64" s="14">
        <v>5</v>
      </c>
      <c r="G64" s="14">
        <f t="shared" si="8"/>
        <v>62.164999999999999</v>
      </c>
      <c r="H64" s="14">
        <v>0</v>
      </c>
      <c r="I64" s="14">
        <v>0</v>
      </c>
      <c r="J64" s="78">
        <f t="shared" si="1"/>
        <v>25.148499999999999</v>
      </c>
      <c r="K64" s="16">
        <f t="shared" ref="K64:N79" si="11">G64</f>
        <v>62.164999999999999</v>
      </c>
      <c r="L64" s="16">
        <f t="shared" si="11"/>
        <v>0</v>
      </c>
      <c r="M64" s="16">
        <f t="shared" si="11"/>
        <v>0</v>
      </c>
      <c r="N64" s="16">
        <f t="shared" si="11"/>
        <v>25.148499999999999</v>
      </c>
      <c r="O64" s="16">
        <f t="shared" si="9"/>
        <v>2912.26</v>
      </c>
      <c r="P64" s="17">
        <f t="shared" si="10"/>
        <v>640.26300000000015</v>
      </c>
    </row>
    <row r="65" spans="1:16">
      <c r="A65" s="72" t="s">
        <v>39</v>
      </c>
      <c r="B65" s="14">
        <v>6.1429999999999998</v>
      </c>
      <c r="C65" s="14" t="s">
        <v>3</v>
      </c>
      <c r="D65" s="14" t="s">
        <v>3</v>
      </c>
      <c r="E65" s="16">
        <v>1.653</v>
      </c>
      <c r="F65" s="14">
        <v>5</v>
      </c>
      <c r="G65" s="14">
        <f t="shared" si="8"/>
        <v>61.655000000000001</v>
      </c>
      <c r="H65" s="14">
        <v>0</v>
      </c>
      <c r="I65" s="14">
        <v>0</v>
      </c>
      <c r="J65" s="78">
        <f t="shared" si="1"/>
        <v>20.442499999999999</v>
      </c>
      <c r="K65" s="16">
        <f t="shared" si="11"/>
        <v>61.655000000000001</v>
      </c>
      <c r="L65" s="16">
        <f t="shared" si="11"/>
        <v>0</v>
      </c>
      <c r="M65" s="16">
        <f t="shared" si="11"/>
        <v>0</v>
      </c>
      <c r="N65" s="16">
        <f t="shared" si="11"/>
        <v>20.442499999999999</v>
      </c>
      <c r="O65" s="16">
        <f t="shared" si="9"/>
        <v>2973.9150000000004</v>
      </c>
      <c r="P65" s="17">
        <f t="shared" si="10"/>
        <v>660.70550000000014</v>
      </c>
    </row>
    <row r="66" spans="1:16">
      <c r="A66" s="72">
        <v>759</v>
      </c>
      <c r="B66" s="14">
        <v>6.3159999999999998</v>
      </c>
      <c r="C66" s="14" t="s">
        <v>3</v>
      </c>
      <c r="D66" s="14" t="s">
        <v>3</v>
      </c>
      <c r="E66" s="16">
        <v>1.4910000000000001</v>
      </c>
      <c r="F66" s="14">
        <v>5</v>
      </c>
      <c r="G66" s="14">
        <f t="shared" si="8"/>
        <v>62.295000000000002</v>
      </c>
      <c r="H66" s="14">
        <v>0</v>
      </c>
      <c r="I66" s="14">
        <v>0</v>
      </c>
      <c r="J66" s="78">
        <f t="shared" si="1"/>
        <v>20.436</v>
      </c>
      <c r="K66" s="16">
        <f t="shared" si="11"/>
        <v>62.295000000000002</v>
      </c>
      <c r="L66" s="16">
        <f t="shared" si="11"/>
        <v>0</v>
      </c>
      <c r="M66" s="16">
        <f t="shared" si="11"/>
        <v>0</v>
      </c>
      <c r="N66" s="16">
        <f t="shared" si="11"/>
        <v>20.436</v>
      </c>
      <c r="O66" s="16">
        <f t="shared" si="9"/>
        <v>3036.2100000000005</v>
      </c>
      <c r="P66" s="17">
        <f t="shared" si="10"/>
        <v>681.14150000000018</v>
      </c>
    </row>
    <row r="67" spans="1:16">
      <c r="A67" s="72" t="s">
        <v>40</v>
      </c>
      <c r="B67" s="14">
        <v>6.5030000000000001</v>
      </c>
      <c r="C67" s="14" t="s">
        <v>3</v>
      </c>
      <c r="D67" s="14" t="s">
        <v>3</v>
      </c>
      <c r="E67" s="16">
        <v>1.4850000000000001</v>
      </c>
      <c r="F67" s="14">
        <v>5</v>
      </c>
      <c r="G67" s="14">
        <f t="shared" si="8"/>
        <v>64.094999999999999</v>
      </c>
      <c r="H67" s="14">
        <v>0</v>
      </c>
      <c r="I67" s="14">
        <v>0</v>
      </c>
      <c r="J67" s="78">
        <f t="shared" si="1"/>
        <v>19.343999999999998</v>
      </c>
      <c r="K67" s="16">
        <f t="shared" si="11"/>
        <v>64.094999999999999</v>
      </c>
      <c r="L67" s="16">
        <f t="shared" si="11"/>
        <v>0</v>
      </c>
      <c r="M67" s="16">
        <f t="shared" si="11"/>
        <v>0</v>
      </c>
      <c r="N67" s="16">
        <f t="shared" si="11"/>
        <v>19.343999999999998</v>
      </c>
      <c r="O67" s="16">
        <f t="shared" si="9"/>
        <v>3100.3050000000003</v>
      </c>
      <c r="P67" s="17">
        <f t="shared" si="10"/>
        <v>700.48550000000023</v>
      </c>
    </row>
    <row r="68" spans="1:16">
      <c r="A68" s="72">
        <v>760</v>
      </c>
      <c r="B68" s="14">
        <v>6.6660000000000004</v>
      </c>
      <c r="C68" s="14" t="s">
        <v>3</v>
      </c>
      <c r="D68" s="14" t="s">
        <v>3</v>
      </c>
      <c r="E68" s="16">
        <v>1.4770000000000001</v>
      </c>
      <c r="F68" s="14">
        <v>5</v>
      </c>
      <c r="G68" s="14">
        <f t="shared" si="8"/>
        <v>65.844999999999999</v>
      </c>
      <c r="H68" s="14">
        <v>0</v>
      </c>
      <c r="I68" s="14">
        <v>0</v>
      </c>
      <c r="J68" s="78">
        <f t="shared" si="1"/>
        <v>19.253</v>
      </c>
      <c r="K68" s="16">
        <f t="shared" si="11"/>
        <v>65.844999999999999</v>
      </c>
      <c r="L68" s="16">
        <f t="shared" si="11"/>
        <v>0</v>
      </c>
      <c r="M68" s="16">
        <f t="shared" si="11"/>
        <v>0</v>
      </c>
      <c r="N68" s="16">
        <f t="shared" si="11"/>
        <v>19.253</v>
      </c>
      <c r="O68" s="16">
        <f t="shared" si="9"/>
        <v>3166.15</v>
      </c>
      <c r="P68" s="17">
        <f t="shared" si="10"/>
        <v>719.73850000000027</v>
      </c>
    </row>
    <row r="69" spans="1:16">
      <c r="A69" s="72" t="s">
        <v>41</v>
      </c>
      <c r="B69" s="14">
        <v>7.1719999999999997</v>
      </c>
      <c r="C69" s="14" t="s">
        <v>3</v>
      </c>
      <c r="D69" s="14" t="s">
        <v>3</v>
      </c>
      <c r="E69" s="16">
        <v>1.3879999999999999</v>
      </c>
      <c r="F69" s="14">
        <v>5</v>
      </c>
      <c r="G69" s="14">
        <f t="shared" si="8"/>
        <v>69.19</v>
      </c>
      <c r="H69" s="14">
        <v>0</v>
      </c>
      <c r="I69" s="14">
        <v>0</v>
      </c>
      <c r="J69" s="78">
        <f t="shared" si="1"/>
        <v>18.622500000000002</v>
      </c>
      <c r="K69" s="16">
        <f t="shared" si="11"/>
        <v>69.19</v>
      </c>
      <c r="L69" s="16">
        <f t="shared" si="11"/>
        <v>0</v>
      </c>
      <c r="M69" s="16">
        <f t="shared" si="11"/>
        <v>0</v>
      </c>
      <c r="N69" s="16">
        <f t="shared" si="11"/>
        <v>18.622500000000002</v>
      </c>
      <c r="O69" s="16">
        <f t="shared" si="9"/>
        <v>3235.34</v>
      </c>
      <c r="P69" s="17">
        <f t="shared" si="10"/>
        <v>738.36100000000033</v>
      </c>
    </row>
    <row r="70" spans="1:16">
      <c r="A70" s="72">
        <v>761</v>
      </c>
      <c r="B70" s="14">
        <v>8.2249999999999996</v>
      </c>
      <c r="C70" s="14" t="s">
        <v>3</v>
      </c>
      <c r="D70" s="14" t="s">
        <v>3</v>
      </c>
      <c r="E70" s="16">
        <v>0.88</v>
      </c>
      <c r="F70" s="14">
        <v>5</v>
      </c>
      <c r="G70" s="14">
        <f t="shared" si="8"/>
        <v>76.984999999999985</v>
      </c>
      <c r="H70" s="14">
        <v>0</v>
      </c>
      <c r="I70" s="14">
        <v>0</v>
      </c>
      <c r="J70" s="78">
        <f t="shared" si="1"/>
        <v>14.742000000000001</v>
      </c>
      <c r="K70" s="16">
        <f t="shared" si="11"/>
        <v>76.984999999999985</v>
      </c>
      <c r="L70" s="16">
        <f t="shared" si="11"/>
        <v>0</v>
      </c>
      <c r="M70" s="16">
        <f t="shared" si="11"/>
        <v>0</v>
      </c>
      <c r="N70" s="16">
        <f t="shared" si="11"/>
        <v>14.742000000000001</v>
      </c>
      <c r="O70" s="16">
        <f t="shared" si="9"/>
        <v>3312.3250000000003</v>
      </c>
      <c r="P70" s="17">
        <f t="shared" si="10"/>
        <v>753.10300000000029</v>
      </c>
    </row>
    <row r="71" spans="1:16">
      <c r="A71" s="72" t="s">
        <v>42</v>
      </c>
      <c r="B71" s="14">
        <v>9.4589999999999996</v>
      </c>
      <c r="C71" s="14" t="s">
        <v>3</v>
      </c>
      <c r="D71" s="14" t="s">
        <v>3</v>
      </c>
      <c r="E71" s="16">
        <v>0.86799999999999999</v>
      </c>
      <c r="F71" s="14">
        <v>5</v>
      </c>
      <c r="G71" s="14">
        <f t="shared" si="8"/>
        <v>88.419999999999987</v>
      </c>
      <c r="H71" s="14">
        <v>0</v>
      </c>
      <c r="I71" s="14">
        <v>0</v>
      </c>
      <c r="J71" s="78">
        <f t="shared" si="1"/>
        <v>11.362</v>
      </c>
      <c r="K71" s="16">
        <f t="shared" si="11"/>
        <v>88.419999999999987</v>
      </c>
      <c r="L71" s="16">
        <f t="shared" si="11"/>
        <v>0</v>
      </c>
      <c r="M71" s="16">
        <f t="shared" si="11"/>
        <v>0</v>
      </c>
      <c r="N71" s="16">
        <f t="shared" si="11"/>
        <v>11.362</v>
      </c>
      <c r="O71" s="16">
        <f t="shared" si="9"/>
        <v>3400.7450000000003</v>
      </c>
      <c r="P71" s="17">
        <f t="shared" si="10"/>
        <v>764.46500000000026</v>
      </c>
    </row>
    <row r="72" spans="1:16">
      <c r="A72" s="72">
        <v>762</v>
      </c>
      <c r="B72" s="14">
        <v>9.8810000000000002</v>
      </c>
      <c r="C72" s="14" t="s">
        <v>3</v>
      </c>
      <c r="D72" s="14" t="s">
        <v>3</v>
      </c>
      <c r="E72" s="16">
        <v>0.88400000000000001</v>
      </c>
      <c r="F72" s="14">
        <v>5</v>
      </c>
      <c r="G72" s="14">
        <f t="shared" si="8"/>
        <v>96.7</v>
      </c>
      <c r="H72" s="14">
        <v>0</v>
      </c>
      <c r="I72" s="14">
        <v>0</v>
      </c>
      <c r="J72" s="78">
        <f t="shared" si="1"/>
        <v>11.388</v>
      </c>
      <c r="K72" s="16">
        <f t="shared" si="11"/>
        <v>96.7</v>
      </c>
      <c r="L72" s="16">
        <f t="shared" si="11"/>
        <v>0</v>
      </c>
      <c r="M72" s="16">
        <f t="shared" si="11"/>
        <v>0</v>
      </c>
      <c r="N72" s="16">
        <f t="shared" si="11"/>
        <v>11.388</v>
      </c>
      <c r="O72" s="16">
        <f t="shared" si="9"/>
        <v>3497.4450000000002</v>
      </c>
      <c r="P72" s="17">
        <f t="shared" si="10"/>
        <v>775.85300000000029</v>
      </c>
    </row>
    <row r="73" spans="1:16">
      <c r="A73" s="72" t="s">
        <v>43</v>
      </c>
      <c r="B73" s="14">
        <v>9.8949999999999996</v>
      </c>
      <c r="C73" s="14" t="s">
        <v>3</v>
      </c>
      <c r="D73" s="14" t="s">
        <v>3</v>
      </c>
      <c r="E73" s="16">
        <v>1.115</v>
      </c>
      <c r="F73" s="14">
        <v>5</v>
      </c>
      <c r="G73" s="14">
        <f t="shared" si="8"/>
        <v>98.88</v>
      </c>
      <c r="H73" s="14">
        <v>0</v>
      </c>
      <c r="I73" s="14">
        <v>0</v>
      </c>
      <c r="J73" s="78">
        <f t="shared" si="1"/>
        <v>12.993500000000001</v>
      </c>
      <c r="K73" s="16">
        <f t="shared" si="11"/>
        <v>98.88</v>
      </c>
      <c r="L73" s="16">
        <f t="shared" si="11"/>
        <v>0</v>
      </c>
      <c r="M73" s="16">
        <f t="shared" si="11"/>
        <v>0</v>
      </c>
      <c r="N73" s="16">
        <f t="shared" si="11"/>
        <v>12.993500000000001</v>
      </c>
      <c r="O73" s="16">
        <f t="shared" si="9"/>
        <v>3596.3250000000003</v>
      </c>
      <c r="P73" s="17">
        <f t="shared" si="10"/>
        <v>788.84650000000033</v>
      </c>
    </row>
    <row r="74" spans="1:16">
      <c r="A74" s="72">
        <v>763</v>
      </c>
      <c r="B74" s="14">
        <v>10.323</v>
      </c>
      <c r="C74" s="14" t="s">
        <v>3</v>
      </c>
      <c r="D74" s="14" t="s">
        <v>3</v>
      </c>
      <c r="E74" s="16">
        <v>1.143</v>
      </c>
      <c r="F74" s="14">
        <v>5</v>
      </c>
      <c r="G74" s="14">
        <f t="shared" si="8"/>
        <v>101.09</v>
      </c>
      <c r="H74" s="14">
        <v>0</v>
      </c>
      <c r="I74" s="14">
        <v>0</v>
      </c>
      <c r="J74" s="78">
        <f t="shared" si="1"/>
        <v>14.677</v>
      </c>
      <c r="K74" s="16">
        <f t="shared" si="11"/>
        <v>101.09</v>
      </c>
      <c r="L74" s="16">
        <f t="shared" si="11"/>
        <v>0</v>
      </c>
      <c r="M74" s="16">
        <f t="shared" si="11"/>
        <v>0</v>
      </c>
      <c r="N74" s="16">
        <f t="shared" si="11"/>
        <v>14.677</v>
      </c>
      <c r="O74" s="16">
        <f t="shared" si="9"/>
        <v>3697.4150000000004</v>
      </c>
      <c r="P74" s="17">
        <f t="shared" si="10"/>
        <v>803.52350000000035</v>
      </c>
    </row>
    <row r="75" spans="1:16">
      <c r="A75" s="72" t="s">
        <v>44</v>
      </c>
      <c r="B75" s="14">
        <v>10.285</v>
      </c>
      <c r="C75" s="14" t="s">
        <v>3</v>
      </c>
      <c r="D75" s="14" t="s">
        <v>3</v>
      </c>
      <c r="E75" s="16">
        <v>1.0629999999999999</v>
      </c>
      <c r="F75" s="14">
        <v>5</v>
      </c>
      <c r="G75" s="14">
        <f t="shared" si="8"/>
        <v>103.04</v>
      </c>
      <c r="H75" s="14">
        <v>0</v>
      </c>
      <c r="I75" s="14">
        <v>0</v>
      </c>
      <c r="J75" s="78">
        <f>SUM((E74+E75)*F75*1.3)</f>
        <v>14.339</v>
      </c>
      <c r="K75" s="16">
        <f t="shared" si="11"/>
        <v>103.04</v>
      </c>
      <c r="L75" s="16">
        <f t="shared" si="11"/>
        <v>0</v>
      </c>
      <c r="M75" s="16">
        <f t="shared" si="11"/>
        <v>0</v>
      </c>
      <c r="N75" s="16">
        <f t="shared" si="11"/>
        <v>14.339</v>
      </c>
      <c r="O75" s="16">
        <f t="shared" si="9"/>
        <v>3800.4550000000004</v>
      </c>
      <c r="P75" s="17">
        <f t="shared" si="10"/>
        <v>817.86250000000041</v>
      </c>
    </row>
    <row r="76" spans="1:16">
      <c r="A76" s="72">
        <v>764</v>
      </c>
      <c r="B76" s="14">
        <v>10.287000000000001</v>
      </c>
      <c r="C76" s="14" t="s">
        <v>3</v>
      </c>
      <c r="D76" s="14" t="s">
        <v>3</v>
      </c>
      <c r="E76" s="16">
        <v>0.71</v>
      </c>
      <c r="F76" s="14">
        <v>5</v>
      </c>
      <c r="G76" s="14">
        <f t="shared" si="8"/>
        <v>102.86000000000001</v>
      </c>
      <c r="H76" s="14">
        <v>0</v>
      </c>
      <c r="I76" s="14">
        <v>0</v>
      </c>
      <c r="J76" s="78">
        <f>SUM((E75+E76)*F76*1.3)</f>
        <v>11.524500000000002</v>
      </c>
      <c r="K76" s="16">
        <f t="shared" si="11"/>
        <v>102.86000000000001</v>
      </c>
      <c r="L76" s="16">
        <f t="shared" si="11"/>
        <v>0</v>
      </c>
      <c r="M76" s="16">
        <f t="shared" si="11"/>
        <v>0</v>
      </c>
      <c r="N76" s="16">
        <f t="shared" si="11"/>
        <v>11.524500000000002</v>
      </c>
      <c r="O76" s="16">
        <f t="shared" si="9"/>
        <v>3903.3150000000005</v>
      </c>
      <c r="P76" s="17">
        <f t="shared" si="10"/>
        <v>829.3870000000004</v>
      </c>
    </row>
    <row r="77" spans="1:16">
      <c r="A77" s="72" t="s">
        <v>45</v>
      </c>
      <c r="B77" s="14">
        <v>10.586</v>
      </c>
      <c r="C77" s="14" t="s">
        <v>3</v>
      </c>
      <c r="D77" s="14" t="s">
        <v>3</v>
      </c>
      <c r="E77" s="16">
        <v>0.58199999999999996</v>
      </c>
      <c r="F77" s="14">
        <v>5</v>
      </c>
      <c r="G77" s="14">
        <f t="shared" si="8"/>
        <v>104.36500000000001</v>
      </c>
      <c r="H77" s="14">
        <v>0</v>
      </c>
      <c r="I77" s="14">
        <v>0</v>
      </c>
      <c r="J77" s="78">
        <f>SUM((E76+E77)*F77*1.3)</f>
        <v>8.3979999999999997</v>
      </c>
      <c r="K77" s="16">
        <f t="shared" si="11"/>
        <v>104.36500000000001</v>
      </c>
      <c r="L77" s="16">
        <f t="shared" si="11"/>
        <v>0</v>
      </c>
      <c r="M77" s="16">
        <f t="shared" si="11"/>
        <v>0</v>
      </c>
      <c r="N77" s="16">
        <f t="shared" si="11"/>
        <v>8.3979999999999997</v>
      </c>
      <c r="O77" s="16">
        <f t="shared" si="9"/>
        <v>4007.6800000000003</v>
      </c>
      <c r="P77" s="17">
        <f t="shared" si="10"/>
        <v>837.78500000000042</v>
      </c>
    </row>
    <row r="78" spans="1:16">
      <c r="A78" s="72">
        <v>765</v>
      </c>
      <c r="B78" s="14">
        <v>10.696999999999999</v>
      </c>
      <c r="C78" s="14" t="s">
        <v>3</v>
      </c>
      <c r="D78" s="14" t="s">
        <v>3</v>
      </c>
      <c r="E78" s="16">
        <v>0.71</v>
      </c>
      <c r="F78" s="14">
        <v>5</v>
      </c>
      <c r="G78" s="14">
        <f t="shared" si="8"/>
        <v>106.41500000000001</v>
      </c>
      <c r="H78" s="14">
        <v>0</v>
      </c>
      <c r="I78" s="14">
        <v>0</v>
      </c>
      <c r="J78" s="78">
        <f>SUM((E77+E78)*F78*1.3)</f>
        <v>8.3979999999999997</v>
      </c>
      <c r="K78" s="16">
        <f t="shared" si="11"/>
        <v>106.41500000000001</v>
      </c>
      <c r="L78" s="16">
        <f t="shared" si="11"/>
        <v>0</v>
      </c>
      <c r="M78" s="16">
        <f t="shared" si="11"/>
        <v>0</v>
      </c>
      <c r="N78" s="16">
        <f t="shared" si="11"/>
        <v>8.3979999999999997</v>
      </c>
      <c r="O78" s="16">
        <f t="shared" si="9"/>
        <v>4114.0950000000003</v>
      </c>
      <c r="P78" s="17">
        <f t="shared" si="10"/>
        <v>846.18300000000045</v>
      </c>
    </row>
    <row r="79" spans="1:16">
      <c r="A79" s="72" t="s">
        <v>46</v>
      </c>
      <c r="B79" s="14">
        <v>10.414</v>
      </c>
      <c r="C79" s="14" t="s">
        <v>3</v>
      </c>
      <c r="D79" s="14" t="s">
        <v>3</v>
      </c>
      <c r="E79" s="16">
        <v>0.82299999999999995</v>
      </c>
      <c r="F79" s="14">
        <v>5</v>
      </c>
      <c r="G79" s="14">
        <f t="shared" si="8"/>
        <v>105.55499999999998</v>
      </c>
      <c r="H79" s="14">
        <v>0</v>
      </c>
      <c r="I79" s="14">
        <v>0</v>
      </c>
      <c r="J79" s="78">
        <f>SUM((E78+E79)*F79*1.3)</f>
        <v>9.9644999999999992</v>
      </c>
      <c r="K79" s="16">
        <f t="shared" si="11"/>
        <v>105.55499999999998</v>
      </c>
      <c r="L79" s="16">
        <f t="shared" si="11"/>
        <v>0</v>
      </c>
      <c r="M79" s="16">
        <f t="shared" si="11"/>
        <v>0</v>
      </c>
      <c r="N79" s="16">
        <f t="shared" si="11"/>
        <v>9.9644999999999992</v>
      </c>
      <c r="O79" s="16">
        <f t="shared" si="9"/>
        <v>4219.6500000000005</v>
      </c>
      <c r="P79" s="17">
        <f t="shared" si="10"/>
        <v>856.14750000000049</v>
      </c>
    </row>
    <row r="80" spans="1:16">
      <c r="A80" s="72">
        <v>766</v>
      </c>
      <c r="B80" s="14">
        <v>9.8330000000000002</v>
      </c>
      <c r="C80" s="14" t="s">
        <v>3</v>
      </c>
      <c r="D80" s="14" t="s">
        <v>3</v>
      </c>
      <c r="E80" s="16">
        <v>0.86299999999999999</v>
      </c>
      <c r="F80" s="14">
        <v>5</v>
      </c>
      <c r="G80" s="14">
        <f t="shared" ref="G80:G89" si="12">SUM(B79+B80)*F80</f>
        <v>101.235</v>
      </c>
      <c r="H80" s="14">
        <v>0</v>
      </c>
      <c r="I80" s="14">
        <v>0</v>
      </c>
      <c r="J80" s="78">
        <f t="shared" ref="J80:J89" si="13">SUM((E79+E80)*F80*1.3)</f>
        <v>10.959</v>
      </c>
      <c r="K80" s="16">
        <f t="shared" ref="K80:K89" si="14">G80</f>
        <v>101.235</v>
      </c>
      <c r="L80" s="16">
        <f t="shared" ref="L80:L89" si="15">H80</f>
        <v>0</v>
      </c>
      <c r="M80" s="16">
        <f t="shared" ref="M80:M89" si="16">I80</f>
        <v>0</v>
      </c>
      <c r="N80" s="16">
        <f t="shared" ref="N80:N89" si="17">J80</f>
        <v>10.959</v>
      </c>
      <c r="O80" s="16">
        <f t="shared" ref="O80:O89" si="18">SUM(K80+L80+M80)+O79</f>
        <v>4320.8850000000002</v>
      </c>
      <c r="P80" s="17">
        <f t="shared" ref="P80:P89" si="19">N80+P79</f>
        <v>867.10650000000044</v>
      </c>
    </row>
    <row r="81" spans="1:16">
      <c r="A81" s="72" t="s">
        <v>47</v>
      </c>
      <c r="B81" s="14">
        <v>9.6329999999999991</v>
      </c>
      <c r="C81" s="14" t="s">
        <v>3</v>
      </c>
      <c r="D81" s="14" t="s">
        <v>3</v>
      </c>
      <c r="E81" s="16">
        <v>0.54300000000000004</v>
      </c>
      <c r="F81" s="14">
        <v>5</v>
      </c>
      <c r="G81" s="14">
        <f t="shared" si="12"/>
        <v>97.330000000000013</v>
      </c>
      <c r="H81" s="14">
        <v>0</v>
      </c>
      <c r="I81" s="14">
        <v>0</v>
      </c>
      <c r="J81" s="78">
        <f t="shared" si="13"/>
        <v>9.1390000000000011</v>
      </c>
      <c r="K81" s="16">
        <f t="shared" si="14"/>
        <v>97.330000000000013</v>
      </c>
      <c r="L81" s="16">
        <f t="shared" si="15"/>
        <v>0</v>
      </c>
      <c r="M81" s="16">
        <f t="shared" si="16"/>
        <v>0</v>
      </c>
      <c r="N81" s="16">
        <f t="shared" si="17"/>
        <v>9.1390000000000011</v>
      </c>
      <c r="O81" s="16">
        <f t="shared" si="18"/>
        <v>4418.2150000000001</v>
      </c>
      <c r="P81" s="17">
        <f t="shared" si="19"/>
        <v>876.24550000000045</v>
      </c>
    </row>
    <row r="82" spans="1:16">
      <c r="A82" s="72">
        <v>767</v>
      </c>
      <c r="B82" s="14">
        <v>9.5570000000000004</v>
      </c>
      <c r="C82" s="14" t="s">
        <v>3</v>
      </c>
      <c r="D82" s="14" t="s">
        <v>3</v>
      </c>
      <c r="E82" s="16">
        <v>1.0720000000000001</v>
      </c>
      <c r="F82" s="14">
        <v>5</v>
      </c>
      <c r="G82" s="14">
        <f t="shared" si="12"/>
        <v>95.949999999999989</v>
      </c>
      <c r="H82" s="14">
        <v>0</v>
      </c>
      <c r="I82" s="14">
        <v>0</v>
      </c>
      <c r="J82" s="78">
        <f t="shared" si="13"/>
        <v>10.497500000000002</v>
      </c>
      <c r="K82" s="16">
        <f t="shared" si="14"/>
        <v>95.949999999999989</v>
      </c>
      <c r="L82" s="16">
        <f t="shared" si="15"/>
        <v>0</v>
      </c>
      <c r="M82" s="16">
        <f t="shared" si="16"/>
        <v>0</v>
      </c>
      <c r="N82" s="16">
        <f t="shared" si="17"/>
        <v>10.497500000000002</v>
      </c>
      <c r="O82" s="16">
        <f t="shared" si="18"/>
        <v>4514.165</v>
      </c>
      <c r="P82" s="17">
        <f t="shared" si="19"/>
        <v>886.74300000000039</v>
      </c>
    </row>
    <row r="83" spans="1:16">
      <c r="A83" s="72" t="s">
        <v>6</v>
      </c>
      <c r="B83" s="14">
        <v>10.106999999999999</v>
      </c>
      <c r="C83" s="14" t="s">
        <v>3</v>
      </c>
      <c r="D83" s="14" t="s">
        <v>3</v>
      </c>
      <c r="E83" s="16">
        <v>1.08</v>
      </c>
      <c r="F83" s="14">
        <v>5</v>
      </c>
      <c r="G83" s="14">
        <f t="shared" si="12"/>
        <v>98.320000000000007</v>
      </c>
      <c r="H83" s="14">
        <v>0</v>
      </c>
      <c r="I83" s="14">
        <v>0</v>
      </c>
      <c r="J83" s="78">
        <f t="shared" si="13"/>
        <v>13.988000000000003</v>
      </c>
      <c r="K83" s="16">
        <f t="shared" si="14"/>
        <v>98.320000000000007</v>
      </c>
      <c r="L83" s="16">
        <f t="shared" si="15"/>
        <v>0</v>
      </c>
      <c r="M83" s="16">
        <f t="shared" si="16"/>
        <v>0</v>
      </c>
      <c r="N83" s="16">
        <f t="shared" si="17"/>
        <v>13.988000000000003</v>
      </c>
      <c r="O83" s="16">
        <f t="shared" si="18"/>
        <v>4612.4849999999997</v>
      </c>
      <c r="P83" s="17">
        <f t="shared" si="19"/>
        <v>900.73100000000045</v>
      </c>
    </row>
    <row r="84" spans="1:16">
      <c r="A84" s="72">
        <v>768</v>
      </c>
      <c r="B84" s="14">
        <v>10.756</v>
      </c>
      <c r="C84" s="14" t="s">
        <v>3</v>
      </c>
      <c r="D84" s="14" t="s">
        <v>3</v>
      </c>
      <c r="E84" s="16">
        <v>0.89900000000000002</v>
      </c>
      <c r="F84" s="14">
        <v>5</v>
      </c>
      <c r="G84" s="14">
        <f t="shared" si="12"/>
        <v>104.315</v>
      </c>
      <c r="H84" s="14">
        <v>0</v>
      </c>
      <c r="I84" s="14">
        <v>0</v>
      </c>
      <c r="J84" s="16">
        <f t="shared" si="13"/>
        <v>12.8635</v>
      </c>
      <c r="K84" s="16">
        <f t="shared" si="14"/>
        <v>104.315</v>
      </c>
      <c r="L84" s="16">
        <f t="shared" si="15"/>
        <v>0</v>
      </c>
      <c r="M84" s="16">
        <f t="shared" si="16"/>
        <v>0</v>
      </c>
      <c r="N84" s="16">
        <f t="shared" si="17"/>
        <v>12.8635</v>
      </c>
      <c r="O84" s="16">
        <f t="shared" si="18"/>
        <v>4716.7999999999993</v>
      </c>
      <c r="P84" s="17">
        <f t="shared" si="19"/>
        <v>913.59450000000049</v>
      </c>
    </row>
    <row r="85" spans="1:16">
      <c r="A85" s="72" t="s">
        <v>7</v>
      </c>
      <c r="B85" s="14">
        <v>12.005000000000001</v>
      </c>
      <c r="C85" s="14" t="s">
        <v>3</v>
      </c>
      <c r="D85" s="14" t="s">
        <v>3</v>
      </c>
      <c r="E85" s="16">
        <v>3.1E-2</v>
      </c>
      <c r="F85" s="14">
        <v>5</v>
      </c>
      <c r="G85" s="14">
        <f t="shared" si="12"/>
        <v>113.80500000000001</v>
      </c>
      <c r="H85" s="14">
        <v>0</v>
      </c>
      <c r="I85" s="14">
        <v>0</v>
      </c>
      <c r="J85" s="78">
        <f t="shared" si="13"/>
        <v>6.0450000000000008</v>
      </c>
      <c r="K85" s="16">
        <f t="shared" si="14"/>
        <v>113.80500000000001</v>
      </c>
      <c r="L85" s="16">
        <f t="shared" si="15"/>
        <v>0</v>
      </c>
      <c r="M85" s="16">
        <f t="shared" si="16"/>
        <v>0</v>
      </c>
      <c r="N85" s="16">
        <f t="shared" si="17"/>
        <v>6.0450000000000008</v>
      </c>
      <c r="O85" s="16">
        <f t="shared" si="18"/>
        <v>4830.6049999999996</v>
      </c>
      <c r="P85" s="17">
        <f t="shared" si="19"/>
        <v>919.63950000000045</v>
      </c>
    </row>
    <row r="86" spans="1:16">
      <c r="A86" s="72">
        <v>769</v>
      </c>
      <c r="B86" s="14">
        <v>12.132999999999999</v>
      </c>
      <c r="C86" s="14" t="s">
        <v>3</v>
      </c>
      <c r="D86" s="14" t="s">
        <v>3</v>
      </c>
      <c r="E86" s="16">
        <v>0.30599999999999999</v>
      </c>
      <c r="F86" s="14">
        <v>5</v>
      </c>
      <c r="G86" s="14">
        <f t="shared" si="12"/>
        <v>120.69</v>
      </c>
      <c r="H86" s="14">
        <v>0</v>
      </c>
      <c r="I86" s="14">
        <v>0</v>
      </c>
      <c r="J86" s="78">
        <f t="shared" si="13"/>
        <v>2.1904999999999997</v>
      </c>
      <c r="K86" s="16">
        <f t="shared" si="14"/>
        <v>120.69</v>
      </c>
      <c r="L86" s="16">
        <f t="shared" si="15"/>
        <v>0</v>
      </c>
      <c r="M86" s="16">
        <f t="shared" si="16"/>
        <v>0</v>
      </c>
      <c r="N86" s="16">
        <f t="shared" si="17"/>
        <v>2.1904999999999997</v>
      </c>
      <c r="O86" s="16">
        <f t="shared" si="18"/>
        <v>4951.2949999999992</v>
      </c>
      <c r="P86" s="17">
        <f t="shared" si="19"/>
        <v>921.8300000000005</v>
      </c>
    </row>
    <row r="87" spans="1:16" ht="12" thickBot="1">
      <c r="A87" s="79" t="s">
        <v>8</v>
      </c>
      <c r="B87" s="18">
        <v>12.548999999999999</v>
      </c>
      <c r="C87" s="18" t="s">
        <v>3</v>
      </c>
      <c r="D87" s="18" t="s">
        <v>3</v>
      </c>
      <c r="E87" s="19">
        <v>7.4999999999999997E-2</v>
      </c>
      <c r="F87" s="18">
        <v>5</v>
      </c>
      <c r="G87" s="18">
        <f t="shared" si="12"/>
        <v>123.41</v>
      </c>
      <c r="H87" s="18">
        <v>0</v>
      </c>
      <c r="I87" s="18">
        <v>0</v>
      </c>
      <c r="J87" s="80">
        <f t="shared" si="13"/>
        <v>2.4765000000000001</v>
      </c>
      <c r="K87" s="19">
        <f t="shared" si="14"/>
        <v>123.41</v>
      </c>
      <c r="L87" s="19">
        <f t="shared" si="15"/>
        <v>0</v>
      </c>
      <c r="M87" s="19">
        <f t="shared" si="16"/>
        <v>0</v>
      </c>
      <c r="N87" s="19">
        <f t="shared" si="17"/>
        <v>2.4765000000000001</v>
      </c>
      <c r="O87" s="19">
        <f t="shared" si="18"/>
        <v>5074.704999999999</v>
      </c>
      <c r="P87" s="20">
        <f t="shared" si="19"/>
        <v>924.30650000000048</v>
      </c>
    </row>
    <row r="88" spans="1:16">
      <c r="A88" s="97">
        <v>770</v>
      </c>
      <c r="B88" s="96">
        <v>13.617000000000001</v>
      </c>
      <c r="C88" s="96" t="s">
        <v>3</v>
      </c>
      <c r="D88" s="96" t="s">
        <v>3</v>
      </c>
      <c r="E88" s="21">
        <v>0</v>
      </c>
      <c r="F88" s="96">
        <v>5</v>
      </c>
      <c r="G88" s="96">
        <f t="shared" si="12"/>
        <v>130.83000000000001</v>
      </c>
      <c r="H88" s="96">
        <v>0</v>
      </c>
      <c r="I88" s="96">
        <v>0</v>
      </c>
      <c r="J88" s="98">
        <f t="shared" si="13"/>
        <v>0.48750000000000004</v>
      </c>
      <c r="K88" s="21">
        <f t="shared" si="14"/>
        <v>130.83000000000001</v>
      </c>
      <c r="L88" s="21">
        <f t="shared" si="15"/>
        <v>0</v>
      </c>
      <c r="M88" s="21">
        <f t="shared" si="16"/>
        <v>0</v>
      </c>
      <c r="N88" s="21">
        <f t="shared" si="17"/>
        <v>0.48750000000000004</v>
      </c>
      <c r="O88" s="21">
        <f t="shared" si="18"/>
        <v>5205.5349999999989</v>
      </c>
      <c r="P88" s="22">
        <f t="shared" si="19"/>
        <v>924.79400000000044</v>
      </c>
    </row>
    <row r="89" spans="1:16">
      <c r="A89" s="72" t="s">
        <v>9</v>
      </c>
      <c r="B89" s="14">
        <v>15.169</v>
      </c>
      <c r="C89" s="14" t="s">
        <v>3</v>
      </c>
      <c r="D89" s="14" t="s">
        <v>3</v>
      </c>
      <c r="E89" s="16">
        <v>0</v>
      </c>
      <c r="F89" s="14">
        <v>5</v>
      </c>
      <c r="G89" s="14">
        <f t="shared" si="12"/>
        <v>143.93</v>
      </c>
      <c r="H89" s="14">
        <v>0</v>
      </c>
      <c r="I89" s="14">
        <v>0</v>
      </c>
      <c r="J89" s="78">
        <f t="shared" si="13"/>
        <v>0</v>
      </c>
      <c r="K89" s="16">
        <f t="shared" si="14"/>
        <v>143.93</v>
      </c>
      <c r="L89" s="16">
        <f t="shared" si="15"/>
        <v>0</v>
      </c>
      <c r="M89" s="16">
        <f t="shared" si="16"/>
        <v>0</v>
      </c>
      <c r="N89" s="16">
        <f t="shared" si="17"/>
        <v>0</v>
      </c>
      <c r="O89" s="16">
        <f t="shared" si="18"/>
        <v>5349.4649999999992</v>
      </c>
      <c r="P89" s="17">
        <f t="shared" si="19"/>
        <v>924.79400000000044</v>
      </c>
    </row>
    <row r="90" spans="1:16">
      <c r="A90" s="72">
        <v>771</v>
      </c>
      <c r="B90" s="14">
        <v>15.605</v>
      </c>
      <c r="C90" s="14" t="s">
        <v>3</v>
      </c>
      <c r="D90" s="14" t="s">
        <v>3</v>
      </c>
      <c r="E90" s="16">
        <v>0</v>
      </c>
      <c r="F90" s="14">
        <v>5</v>
      </c>
      <c r="G90" s="14">
        <f>SUM(B89+B90)*F90</f>
        <v>153.87</v>
      </c>
      <c r="H90" s="14">
        <v>0</v>
      </c>
      <c r="I90" s="14">
        <v>0</v>
      </c>
      <c r="J90" s="78">
        <f>SUM((E89+E90)*F90*1.3)</f>
        <v>0</v>
      </c>
      <c r="K90" s="16">
        <f t="shared" ref="K90:N92" si="20">G90</f>
        <v>153.87</v>
      </c>
      <c r="L90" s="16">
        <f t="shared" si="20"/>
        <v>0</v>
      </c>
      <c r="M90" s="16">
        <f t="shared" si="20"/>
        <v>0</v>
      </c>
      <c r="N90" s="16">
        <f t="shared" si="20"/>
        <v>0</v>
      </c>
      <c r="O90" s="16">
        <f>SUM(K90+L90+M90)+O89</f>
        <v>5503.3349999999991</v>
      </c>
      <c r="P90" s="17">
        <f>N90+P89</f>
        <v>924.79400000000044</v>
      </c>
    </row>
    <row r="91" spans="1:16">
      <c r="A91" s="72" t="s">
        <v>10</v>
      </c>
      <c r="B91" s="14">
        <v>15.999000000000001</v>
      </c>
      <c r="C91" s="14" t="s">
        <v>3</v>
      </c>
      <c r="D91" s="14" t="s">
        <v>3</v>
      </c>
      <c r="E91" s="16">
        <v>0</v>
      </c>
      <c r="F91" s="14">
        <v>5</v>
      </c>
      <c r="G91" s="14">
        <f>SUM(B90+B91)*F91</f>
        <v>158.01999999999998</v>
      </c>
      <c r="H91" s="14">
        <v>0</v>
      </c>
      <c r="I91" s="14">
        <v>0</v>
      </c>
      <c r="J91" s="78">
        <f>SUM((E90+E91)*F91*1.3)</f>
        <v>0</v>
      </c>
      <c r="K91" s="16">
        <f t="shared" si="20"/>
        <v>158.01999999999998</v>
      </c>
      <c r="L91" s="16">
        <f t="shared" si="20"/>
        <v>0</v>
      </c>
      <c r="M91" s="16">
        <f t="shared" si="20"/>
        <v>0</v>
      </c>
      <c r="N91" s="16">
        <f t="shared" si="20"/>
        <v>0</v>
      </c>
      <c r="O91" s="16">
        <f>SUM(K91+L91+M91)+O90</f>
        <v>5661.3549999999996</v>
      </c>
      <c r="P91" s="17">
        <f>N91+P90</f>
        <v>924.79400000000044</v>
      </c>
    </row>
    <row r="92" spans="1:16">
      <c r="A92" s="72">
        <v>772</v>
      </c>
      <c r="B92" s="14">
        <v>0</v>
      </c>
      <c r="C92" s="14" t="s">
        <v>3</v>
      </c>
      <c r="D92" s="14" t="s">
        <v>3</v>
      </c>
      <c r="E92" s="16">
        <v>0</v>
      </c>
      <c r="F92" s="14">
        <v>5</v>
      </c>
      <c r="G92" s="14">
        <f>SUM(B91+B92)*F92</f>
        <v>79.995000000000005</v>
      </c>
      <c r="H92" s="14">
        <v>0</v>
      </c>
      <c r="I92" s="14">
        <v>0</v>
      </c>
      <c r="J92" s="78">
        <f>SUM((E91+E92)*F92*1.3)</f>
        <v>0</v>
      </c>
      <c r="K92" s="16">
        <f t="shared" si="20"/>
        <v>79.995000000000005</v>
      </c>
      <c r="L92" s="16">
        <f t="shared" si="20"/>
        <v>0</v>
      </c>
      <c r="M92" s="16">
        <f t="shared" si="20"/>
        <v>0</v>
      </c>
      <c r="N92" s="16">
        <f t="shared" si="20"/>
        <v>0</v>
      </c>
      <c r="O92" s="16">
        <f>SUM(K92+L92+M92)+O91</f>
        <v>5741.3499999999995</v>
      </c>
      <c r="P92" s="17">
        <f>N92+P91</f>
        <v>924.79400000000044</v>
      </c>
    </row>
    <row r="93" spans="1:16">
      <c r="A93" s="72"/>
      <c r="B93" s="14"/>
      <c r="C93" s="14"/>
      <c r="D93" s="14"/>
      <c r="E93" s="16"/>
      <c r="F93" s="14"/>
      <c r="G93" s="14"/>
      <c r="H93" s="14"/>
      <c r="I93" s="14"/>
      <c r="J93" s="78"/>
      <c r="K93" s="16"/>
      <c r="L93" s="16"/>
      <c r="M93" s="16"/>
      <c r="N93" s="16"/>
      <c r="O93" s="16"/>
      <c r="P93" s="17"/>
    </row>
    <row r="94" spans="1:16">
      <c r="A94" s="72"/>
      <c r="B94" s="84"/>
      <c r="C94" s="84"/>
      <c r="D94" s="84"/>
      <c r="E94" s="16"/>
      <c r="F94" s="84"/>
      <c r="G94" s="84"/>
      <c r="H94" s="84"/>
      <c r="I94" s="84"/>
      <c r="J94" s="78"/>
      <c r="K94" s="16"/>
      <c r="L94" s="16"/>
      <c r="M94" s="16"/>
      <c r="N94" s="16"/>
      <c r="O94" s="16"/>
      <c r="P94" s="17"/>
    </row>
    <row r="95" spans="1:16">
      <c r="A95" s="72"/>
      <c r="B95" s="84"/>
      <c r="C95" s="84"/>
      <c r="D95" s="84"/>
      <c r="E95" s="16"/>
      <c r="F95" s="84"/>
      <c r="G95" s="84"/>
      <c r="H95" s="84"/>
      <c r="I95" s="84"/>
      <c r="J95" s="78"/>
      <c r="K95" s="16"/>
      <c r="L95" s="16"/>
      <c r="M95" s="16"/>
      <c r="N95" s="16"/>
      <c r="O95" s="16"/>
      <c r="P95" s="17"/>
    </row>
    <row r="96" spans="1:16">
      <c r="A96" s="72"/>
      <c r="B96" s="84"/>
      <c r="C96" s="84"/>
      <c r="D96" s="84"/>
      <c r="E96" s="16"/>
      <c r="F96" s="84"/>
      <c r="G96" s="84"/>
      <c r="H96" s="84"/>
      <c r="I96" s="84"/>
      <c r="J96" s="78"/>
      <c r="K96" s="16"/>
      <c r="L96" s="16"/>
      <c r="M96" s="16"/>
      <c r="N96" s="16"/>
      <c r="O96" s="16"/>
      <c r="P96" s="17"/>
    </row>
    <row r="97" spans="1:16">
      <c r="A97" s="72"/>
      <c r="B97" s="84"/>
      <c r="C97" s="84"/>
      <c r="D97" s="84"/>
      <c r="E97" s="16"/>
      <c r="F97" s="84"/>
      <c r="G97" s="84"/>
      <c r="H97" s="84"/>
      <c r="I97" s="84"/>
      <c r="J97" s="78"/>
      <c r="K97" s="16"/>
      <c r="L97" s="16"/>
      <c r="M97" s="16"/>
      <c r="N97" s="16"/>
      <c r="O97" s="16"/>
      <c r="P97" s="17"/>
    </row>
    <row r="98" spans="1:16">
      <c r="A98" s="72"/>
      <c r="B98" s="84"/>
      <c r="C98" s="84"/>
      <c r="D98" s="84"/>
      <c r="E98" s="16"/>
      <c r="F98" s="84"/>
      <c r="G98" s="84"/>
      <c r="H98" s="84"/>
      <c r="I98" s="84"/>
      <c r="J98" s="78"/>
      <c r="K98" s="16"/>
      <c r="L98" s="16"/>
      <c r="M98" s="16"/>
      <c r="N98" s="16"/>
      <c r="O98" s="16"/>
      <c r="P98" s="17"/>
    </row>
    <row r="99" spans="1:16">
      <c r="A99" s="72"/>
      <c r="B99" s="84"/>
      <c r="C99" s="84"/>
      <c r="D99" s="84"/>
      <c r="E99" s="16"/>
      <c r="F99" s="84"/>
      <c r="G99" s="84"/>
      <c r="H99" s="84"/>
      <c r="I99" s="84"/>
      <c r="J99" s="78"/>
      <c r="K99" s="16"/>
      <c r="L99" s="16"/>
      <c r="M99" s="16"/>
      <c r="N99" s="16"/>
      <c r="O99" s="16"/>
      <c r="P99" s="17"/>
    </row>
    <row r="100" spans="1:16">
      <c r="A100" s="72"/>
      <c r="B100" s="84"/>
      <c r="C100" s="84"/>
      <c r="D100" s="84"/>
      <c r="E100" s="16"/>
      <c r="F100" s="84"/>
      <c r="G100" s="84"/>
      <c r="H100" s="84"/>
      <c r="I100" s="84"/>
      <c r="J100" s="78"/>
      <c r="K100" s="16"/>
      <c r="L100" s="16"/>
      <c r="M100" s="16"/>
      <c r="N100" s="16"/>
      <c r="O100" s="16"/>
      <c r="P100" s="17"/>
    </row>
    <row r="101" spans="1:16">
      <c r="A101" s="72"/>
      <c r="B101" s="84"/>
      <c r="C101" s="84"/>
      <c r="D101" s="84"/>
      <c r="E101" s="16"/>
      <c r="F101" s="84"/>
      <c r="G101" s="84"/>
      <c r="H101" s="84"/>
      <c r="I101" s="84"/>
      <c r="J101" s="78"/>
      <c r="K101" s="16"/>
      <c r="L101" s="16"/>
      <c r="M101" s="16"/>
      <c r="N101" s="16"/>
      <c r="O101" s="16"/>
      <c r="P101" s="17"/>
    </row>
    <row r="102" spans="1:16">
      <c r="A102" s="72"/>
      <c r="B102" s="84"/>
      <c r="C102" s="84"/>
      <c r="D102" s="84"/>
      <c r="E102" s="16"/>
      <c r="F102" s="84"/>
      <c r="G102" s="84"/>
      <c r="H102" s="84"/>
      <c r="I102" s="84"/>
      <c r="J102" s="78"/>
      <c r="K102" s="16"/>
      <c r="L102" s="16"/>
      <c r="M102" s="16"/>
      <c r="N102" s="16"/>
      <c r="O102" s="16"/>
      <c r="P102" s="17"/>
    </row>
    <row r="103" spans="1:16">
      <c r="A103" s="72"/>
      <c r="B103" s="84"/>
      <c r="C103" s="84"/>
      <c r="D103" s="84"/>
      <c r="E103" s="16"/>
      <c r="F103" s="84"/>
      <c r="G103" s="84"/>
      <c r="H103" s="84"/>
      <c r="I103" s="84"/>
      <c r="J103" s="78"/>
      <c r="K103" s="16"/>
      <c r="L103" s="16"/>
      <c r="M103" s="16"/>
      <c r="N103" s="16"/>
      <c r="O103" s="16"/>
      <c r="P103" s="17"/>
    </row>
    <row r="104" spans="1:16">
      <c r="A104" s="72"/>
      <c r="B104" s="84"/>
      <c r="C104" s="84"/>
      <c r="D104" s="84"/>
      <c r="E104" s="16"/>
      <c r="F104" s="84"/>
      <c r="G104" s="84"/>
      <c r="H104" s="84"/>
      <c r="I104" s="84"/>
      <c r="J104" s="78"/>
      <c r="K104" s="16"/>
      <c r="L104" s="16"/>
      <c r="M104" s="16"/>
      <c r="N104" s="16"/>
      <c r="O104" s="16"/>
      <c r="P104" s="17"/>
    </row>
    <row r="105" spans="1:16">
      <c r="A105" s="72"/>
      <c r="B105" s="84"/>
      <c r="C105" s="84"/>
      <c r="D105" s="84"/>
      <c r="E105" s="16"/>
      <c r="F105" s="84"/>
      <c r="G105" s="84"/>
      <c r="H105" s="84"/>
      <c r="I105" s="84"/>
      <c r="J105" s="78"/>
      <c r="K105" s="16"/>
      <c r="L105" s="16"/>
      <c r="M105" s="16"/>
      <c r="N105" s="16"/>
      <c r="O105" s="16"/>
      <c r="P105" s="17"/>
    </row>
    <row r="106" spans="1:16">
      <c r="A106" s="72"/>
      <c r="B106" s="84"/>
      <c r="C106" s="84"/>
      <c r="D106" s="84"/>
      <c r="E106" s="16"/>
      <c r="F106" s="84"/>
      <c r="G106" s="84"/>
      <c r="H106" s="84"/>
      <c r="I106" s="84"/>
      <c r="J106" s="78"/>
      <c r="K106" s="16"/>
      <c r="L106" s="16"/>
      <c r="M106" s="16"/>
      <c r="N106" s="16"/>
      <c r="O106" s="16"/>
      <c r="P106" s="17"/>
    </row>
    <row r="107" spans="1:16">
      <c r="A107" s="72"/>
      <c r="B107" s="84"/>
      <c r="C107" s="84"/>
      <c r="D107" s="84"/>
      <c r="E107" s="16"/>
      <c r="F107" s="84"/>
      <c r="G107" s="84"/>
      <c r="H107" s="84"/>
      <c r="I107" s="84"/>
      <c r="J107" s="78"/>
      <c r="K107" s="16"/>
      <c r="L107" s="16"/>
      <c r="M107" s="16"/>
      <c r="N107" s="16"/>
      <c r="O107" s="16"/>
      <c r="P107" s="17"/>
    </row>
    <row r="108" spans="1:16">
      <c r="A108" s="72"/>
      <c r="B108" s="84"/>
      <c r="C108" s="84"/>
      <c r="D108" s="84"/>
      <c r="E108" s="16"/>
      <c r="F108" s="84"/>
      <c r="G108" s="84"/>
      <c r="H108" s="84"/>
      <c r="I108" s="84"/>
      <c r="J108" s="78"/>
      <c r="K108" s="16"/>
      <c r="L108" s="16"/>
      <c r="M108" s="16"/>
      <c r="N108" s="16"/>
      <c r="O108" s="16"/>
      <c r="P108" s="17"/>
    </row>
    <row r="109" spans="1:16">
      <c r="A109" s="72"/>
      <c r="B109" s="84"/>
      <c r="C109" s="84"/>
      <c r="D109" s="84"/>
      <c r="E109" s="16"/>
      <c r="F109" s="84"/>
      <c r="G109" s="84"/>
      <c r="H109" s="84"/>
      <c r="I109" s="84"/>
      <c r="J109" s="78"/>
      <c r="K109" s="16"/>
      <c r="L109" s="16"/>
      <c r="M109" s="16"/>
      <c r="N109" s="16"/>
      <c r="O109" s="16"/>
      <c r="P109" s="17"/>
    </row>
    <row r="110" spans="1:16">
      <c r="A110" s="72"/>
      <c r="B110" s="84"/>
      <c r="C110" s="84"/>
      <c r="D110" s="84"/>
      <c r="E110" s="16"/>
      <c r="F110" s="84"/>
      <c r="G110" s="84"/>
      <c r="H110" s="84"/>
      <c r="I110" s="84"/>
      <c r="J110" s="78"/>
      <c r="K110" s="16"/>
      <c r="L110" s="16"/>
      <c r="M110" s="16"/>
      <c r="N110" s="16"/>
      <c r="O110" s="16"/>
      <c r="P110" s="17"/>
    </row>
    <row r="111" spans="1:16">
      <c r="A111" s="72"/>
      <c r="B111" s="84"/>
      <c r="C111" s="84"/>
      <c r="D111" s="84"/>
      <c r="E111" s="16"/>
      <c r="F111" s="84"/>
      <c r="G111" s="84"/>
      <c r="H111" s="84"/>
      <c r="I111" s="84"/>
      <c r="J111" s="78"/>
      <c r="K111" s="16"/>
      <c r="L111" s="16"/>
      <c r="M111" s="16"/>
      <c r="N111" s="16"/>
      <c r="O111" s="16"/>
      <c r="P111" s="17"/>
    </row>
    <row r="112" spans="1:16">
      <c r="A112" s="72"/>
      <c r="B112" s="84"/>
      <c r="C112" s="84"/>
      <c r="D112" s="84"/>
      <c r="E112" s="16"/>
      <c r="F112" s="84"/>
      <c r="G112" s="84"/>
      <c r="H112" s="84"/>
      <c r="I112" s="84"/>
      <c r="J112" s="78"/>
      <c r="K112" s="16"/>
      <c r="L112" s="16"/>
      <c r="M112" s="16"/>
      <c r="N112" s="16"/>
      <c r="O112" s="16"/>
      <c r="P112" s="17"/>
    </row>
    <row r="113" spans="1:16">
      <c r="A113" s="72"/>
      <c r="B113" s="84"/>
      <c r="C113" s="84"/>
      <c r="D113" s="84"/>
      <c r="E113" s="16"/>
      <c r="F113" s="84"/>
      <c r="G113" s="84"/>
      <c r="H113" s="84"/>
      <c r="I113" s="84"/>
      <c r="J113" s="78"/>
      <c r="K113" s="16"/>
      <c r="L113" s="16"/>
      <c r="M113" s="16"/>
      <c r="N113" s="16"/>
      <c r="O113" s="16"/>
      <c r="P113" s="17"/>
    </row>
    <row r="114" spans="1:16">
      <c r="A114" s="72"/>
      <c r="B114" s="84"/>
      <c r="C114" s="84"/>
      <c r="D114" s="84"/>
      <c r="E114" s="16"/>
      <c r="F114" s="84"/>
      <c r="G114" s="84"/>
      <c r="H114" s="84"/>
      <c r="I114" s="84"/>
      <c r="J114" s="78"/>
      <c r="K114" s="16"/>
      <c r="L114" s="16"/>
      <c r="M114" s="16"/>
      <c r="N114" s="16"/>
      <c r="O114" s="16"/>
      <c r="P114" s="17"/>
    </row>
    <row r="115" spans="1:16">
      <c r="A115" s="72"/>
      <c r="B115" s="84"/>
      <c r="C115" s="84"/>
      <c r="D115" s="84"/>
      <c r="E115" s="16"/>
      <c r="F115" s="84"/>
      <c r="G115" s="84"/>
      <c r="H115" s="84"/>
      <c r="I115" s="84"/>
      <c r="J115" s="78"/>
      <c r="K115" s="16"/>
      <c r="L115" s="16"/>
      <c r="M115" s="16"/>
      <c r="N115" s="16"/>
      <c r="O115" s="16"/>
      <c r="P115" s="17"/>
    </row>
    <row r="116" spans="1:16">
      <c r="A116" s="72"/>
      <c r="B116" s="84"/>
      <c r="C116" s="84"/>
      <c r="D116" s="84"/>
      <c r="E116" s="16"/>
      <c r="F116" s="84"/>
      <c r="G116" s="84"/>
      <c r="H116" s="84"/>
      <c r="I116" s="84"/>
      <c r="J116" s="78"/>
      <c r="K116" s="16"/>
      <c r="L116" s="16"/>
      <c r="M116" s="16"/>
      <c r="N116" s="16"/>
      <c r="O116" s="16"/>
      <c r="P116" s="17"/>
    </row>
    <row r="117" spans="1:16">
      <c r="A117" s="72"/>
      <c r="B117" s="84"/>
      <c r="C117" s="84"/>
      <c r="D117" s="84"/>
      <c r="E117" s="16"/>
      <c r="F117" s="84"/>
      <c r="G117" s="84"/>
      <c r="H117" s="84"/>
      <c r="I117" s="84"/>
      <c r="J117" s="78"/>
      <c r="K117" s="16"/>
      <c r="L117" s="16"/>
      <c r="M117" s="16"/>
      <c r="N117" s="16"/>
      <c r="O117" s="16"/>
      <c r="P117" s="17"/>
    </row>
    <row r="118" spans="1:16">
      <c r="A118" s="72"/>
      <c r="B118" s="84"/>
      <c r="C118" s="84"/>
      <c r="D118" s="84"/>
      <c r="E118" s="16"/>
      <c r="F118" s="84"/>
      <c r="G118" s="84"/>
      <c r="H118" s="84"/>
      <c r="I118" s="84"/>
      <c r="J118" s="78"/>
      <c r="K118" s="16"/>
      <c r="L118" s="16"/>
      <c r="M118" s="16"/>
      <c r="N118" s="16"/>
      <c r="O118" s="16"/>
      <c r="P118" s="17"/>
    </row>
    <row r="119" spans="1:16">
      <c r="A119" s="72"/>
      <c r="B119" s="84"/>
      <c r="C119" s="84"/>
      <c r="D119" s="84"/>
      <c r="E119" s="16"/>
      <c r="F119" s="84"/>
      <c r="G119" s="84"/>
      <c r="H119" s="84"/>
      <c r="I119" s="84"/>
      <c r="J119" s="78"/>
      <c r="K119" s="16"/>
      <c r="L119" s="16"/>
      <c r="M119" s="16"/>
      <c r="N119" s="16"/>
      <c r="O119" s="16"/>
      <c r="P119" s="17"/>
    </row>
    <row r="120" spans="1:16">
      <c r="A120" s="72"/>
      <c r="B120" s="84"/>
      <c r="C120" s="84"/>
      <c r="D120" s="84"/>
      <c r="E120" s="16"/>
      <c r="F120" s="84"/>
      <c r="G120" s="84"/>
      <c r="H120" s="84"/>
      <c r="I120" s="84"/>
      <c r="J120" s="78"/>
      <c r="K120" s="16"/>
      <c r="L120" s="16"/>
      <c r="M120" s="16"/>
      <c r="N120" s="16"/>
      <c r="O120" s="16"/>
      <c r="P120" s="17"/>
    </row>
    <row r="121" spans="1:16">
      <c r="A121" s="72"/>
      <c r="B121" s="84"/>
      <c r="C121" s="84"/>
      <c r="D121" s="84"/>
      <c r="E121" s="16"/>
      <c r="F121" s="84"/>
      <c r="G121" s="84"/>
      <c r="H121" s="84"/>
      <c r="I121" s="84"/>
      <c r="J121" s="78"/>
      <c r="K121" s="16"/>
      <c r="L121" s="16"/>
      <c r="M121" s="16"/>
      <c r="N121" s="16"/>
      <c r="O121" s="16"/>
      <c r="P121" s="17"/>
    </row>
    <row r="122" spans="1:16">
      <c r="A122" s="72"/>
      <c r="B122" s="84"/>
      <c r="C122" s="84"/>
      <c r="D122" s="84"/>
      <c r="E122" s="16"/>
      <c r="F122" s="84"/>
      <c r="G122" s="84"/>
      <c r="H122" s="84"/>
      <c r="I122" s="84"/>
      <c r="J122" s="78"/>
      <c r="K122" s="16"/>
      <c r="L122" s="16"/>
      <c r="M122" s="16"/>
      <c r="N122" s="16"/>
      <c r="O122" s="16"/>
      <c r="P122" s="17"/>
    </row>
    <row r="123" spans="1:16">
      <c r="A123" s="72"/>
      <c r="B123" s="84"/>
      <c r="C123" s="84"/>
      <c r="D123" s="84"/>
      <c r="E123" s="16"/>
      <c r="F123" s="84"/>
      <c r="G123" s="84"/>
      <c r="H123" s="84"/>
      <c r="I123" s="84"/>
      <c r="J123" s="78"/>
      <c r="K123" s="16"/>
      <c r="L123" s="16"/>
      <c r="M123" s="16"/>
      <c r="N123" s="16"/>
      <c r="O123" s="16"/>
      <c r="P123" s="17"/>
    </row>
    <row r="124" spans="1:16">
      <c r="A124" s="72"/>
      <c r="B124" s="84"/>
      <c r="C124" s="84"/>
      <c r="D124" s="84"/>
      <c r="E124" s="16"/>
      <c r="F124" s="84"/>
      <c r="G124" s="84"/>
      <c r="H124" s="84"/>
      <c r="I124" s="84"/>
      <c r="J124" s="78"/>
      <c r="K124" s="16"/>
      <c r="L124" s="16"/>
      <c r="M124" s="16"/>
      <c r="N124" s="16"/>
      <c r="O124" s="16"/>
      <c r="P124" s="17"/>
    </row>
    <row r="125" spans="1:16">
      <c r="A125" s="72"/>
      <c r="B125" s="84"/>
      <c r="C125" s="84"/>
      <c r="D125" s="84"/>
      <c r="E125" s="16"/>
      <c r="F125" s="84"/>
      <c r="G125" s="84"/>
      <c r="H125" s="84"/>
      <c r="I125" s="84"/>
      <c r="J125" s="78"/>
      <c r="K125" s="16"/>
      <c r="L125" s="16"/>
      <c r="M125" s="16"/>
      <c r="N125" s="16"/>
      <c r="O125" s="16"/>
      <c r="P125" s="17"/>
    </row>
    <row r="126" spans="1:16">
      <c r="A126" s="72"/>
      <c r="B126" s="84"/>
      <c r="C126" s="84"/>
      <c r="D126" s="84"/>
      <c r="E126" s="16"/>
      <c r="F126" s="84"/>
      <c r="G126" s="84"/>
      <c r="H126" s="84"/>
      <c r="I126" s="84"/>
      <c r="J126" s="78"/>
      <c r="K126" s="16"/>
      <c r="L126" s="16"/>
      <c r="M126" s="16"/>
      <c r="N126" s="16"/>
      <c r="O126" s="16"/>
      <c r="P126" s="17"/>
    </row>
    <row r="127" spans="1:16" ht="12" thickBot="1">
      <c r="A127" s="79"/>
      <c r="B127" s="18"/>
      <c r="C127" s="18"/>
      <c r="D127" s="18"/>
      <c r="E127" s="19"/>
      <c r="F127" s="18"/>
      <c r="G127" s="18"/>
      <c r="H127" s="18"/>
      <c r="I127" s="18"/>
      <c r="J127" s="19"/>
      <c r="K127" s="19"/>
      <c r="L127" s="19"/>
      <c r="M127" s="19"/>
      <c r="N127" s="19"/>
      <c r="O127" s="19"/>
      <c r="P127" s="32"/>
    </row>
    <row r="128" spans="1:16" ht="12" thickBot="1">
      <c r="A128" s="102"/>
      <c r="B128" s="23">
        <f>SUM(B9:B127)</f>
        <v>626.01999999999987</v>
      </c>
      <c r="C128" s="23">
        <f>SUM(C9:C127)</f>
        <v>0</v>
      </c>
      <c r="D128" s="23">
        <f>SUM(D9:D127)</f>
        <v>0</v>
      </c>
      <c r="E128" s="23">
        <f>SUM(E9:E127)</f>
        <v>71.138000000000005</v>
      </c>
      <c r="F128" s="23"/>
      <c r="G128" s="23">
        <f>SUM(G9:G127)</f>
        <v>5741.3499999999995</v>
      </c>
      <c r="H128" s="23">
        <f t="shared" ref="H128:N128" si="21">SUM(H9:H127)</f>
        <v>0</v>
      </c>
      <c r="I128" s="23">
        <f t="shared" si="21"/>
        <v>0</v>
      </c>
      <c r="J128" s="23">
        <f>SUM(J9:J127)</f>
        <v>924.79400000000044</v>
      </c>
      <c r="K128" s="23">
        <f>SUM(K9:K127)</f>
        <v>5741.3499999999995</v>
      </c>
      <c r="L128" s="23">
        <f t="shared" si="21"/>
        <v>0</v>
      </c>
      <c r="M128" s="23">
        <f t="shared" si="21"/>
        <v>0</v>
      </c>
      <c r="N128" s="23">
        <f t="shared" si="21"/>
        <v>924.79400000000044</v>
      </c>
      <c r="O128" s="23">
        <f>O92</f>
        <v>5741.3499999999995</v>
      </c>
      <c r="P128" s="24">
        <f>P92</f>
        <v>924.79400000000044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47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50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0</v>
      </c>
      <c r="B9" s="73">
        <v>18.405000000000001</v>
      </c>
      <c r="C9" s="14" t="s">
        <v>3</v>
      </c>
      <c r="D9" s="14" t="s">
        <v>3</v>
      </c>
      <c r="E9" s="73">
        <v>0.495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 t="s">
        <v>51</v>
      </c>
      <c r="B10" s="73">
        <v>23.96</v>
      </c>
      <c r="C10" s="14" t="s">
        <v>3</v>
      </c>
      <c r="D10" s="14" t="s">
        <v>3</v>
      </c>
      <c r="E10" s="73">
        <v>0.248</v>
      </c>
      <c r="F10" s="14">
        <v>5</v>
      </c>
      <c r="G10" s="14">
        <f>SUM(B9+B10)*F10</f>
        <v>211.82500000000002</v>
      </c>
      <c r="H10" s="14">
        <v>0</v>
      </c>
      <c r="I10" s="14">
        <v>0</v>
      </c>
      <c r="J10" s="78">
        <f>SUM((E9+E10)*F10*1.3)</f>
        <v>4.8295000000000003</v>
      </c>
      <c r="K10" s="16">
        <f t="shared" ref="K10:N25" si="0">G10</f>
        <v>211.82500000000002</v>
      </c>
      <c r="L10" s="16">
        <f t="shared" si="0"/>
        <v>0</v>
      </c>
      <c r="M10" s="16">
        <f t="shared" si="0"/>
        <v>0</v>
      </c>
      <c r="N10" s="16">
        <f t="shared" si="0"/>
        <v>4.8295000000000003</v>
      </c>
      <c r="O10" s="16">
        <f>SUM(K10+L10+M10)+O9</f>
        <v>211.82500000000002</v>
      </c>
      <c r="P10" s="17">
        <f>N10+P9</f>
        <v>4.8295000000000003</v>
      </c>
    </row>
    <row r="11" spans="1:16" ht="12" customHeight="1">
      <c r="A11" s="72">
        <v>1</v>
      </c>
      <c r="B11" s="73">
        <v>18.417000000000002</v>
      </c>
      <c r="C11" s="14" t="s">
        <v>3</v>
      </c>
      <c r="D11" s="14" t="s">
        <v>3</v>
      </c>
      <c r="E11" s="73">
        <v>3.5999999999999997E-2</v>
      </c>
      <c r="F11" s="14">
        <v>5</v>
      </c>
      <c r="G11" s="14">
        <f>SUM(B10+B11)*F11</f>
        <v>211.88500000000002</v>
      </c>
      <c r="H11" s="14">
        <v>0</v>
      </c>
      <c r="I11" s="14">
        <v>0</v>
      </c>
      <c r="J11" s="78">
        <f t="shared" ref="J11:J33" si="1">SUM((E10+E11)*F11*1.3)</f>
        <v>1.8459999999999999</v>
      </c>
      <c r="K11" s="16">
        <f t="shared" si="0"/>
        <v>211.88500000000002</v>
      </c>
      <c r="L11" s="16">
        <f t="shared" si="0"/>
        <v>0</v>
      </c>
      <c r="M11" s="16">
        <f t="shared" si="0"/>
        <v>0</v>
      </c>
      <c r="N11" s="16">
        <f t="shared" si="0"/>
        <v>1.8459999999999999</v>
      </c>
      <c r="O11" s="16">
        <f>SUM(K11+L11+M11)+O10</f>
        <v>423.71000000000004</v>
      </c>
      <c r="P11" s="17">
        <f>N11+P10</f>
        <v>6.6755000000000004</v>
      </c>
    </row>
    <row r="12" spans="1:16" ht="12" customHeight="1">
      <c r="A12" s="72" t="s">
        <v>52</v>
      </c>
      <c r="B12" s="73">
        <v>19.242000000000001</v>
      </c>
      <c r="C12" s="14" t="s">
        <v>3</v>
      </c>
      <c r="D12" s="14" t="s">
        <v>3</v>
      </c>
      <c r="E12" s="73">
        <v>0</v>
      </c>
      <c r="F12" s="14">
        <v>5</v>
      </c>
      <c r="G12" s="14">
        <f t="shared" ref="G12:G29" si="2">SUM(B11+B12)*F12</f>
        <v>188.29500000000002</v>
      </c>
      <c r="H12" s="14">
        <v>0</v>
      </c>
      <c r="I12" s="14">
        <v>0</v>
      </c>
      <c r="J12" s="78">
        <f t="shared" si="1"/>
        <v>0.23399999999999999</v>
      </c>
      <c r="K12" s="16">
        <f t="shared" si="0"/>
        <v>188.29500000000002</v>
      </c>
      <c r="L12" s="16">
        <f t="shared" si="0"/>
        <v>0</v>
      </c>
      <c r="M12" s="16">
        <f t="shared" si="0"/>
        <v>0</v>
      </c>
      <c r="N12" s="16">
        <f t="shared" si="0"/>
        <v>0.23399999999999999</v>
      </c>
      <c r="O12" s="16">
        <f t="shared" ref="O12:O32" si="3">SUM(K12+L12+M12)+O11</f>
        <v>612.00500000000011</v>
      </c>
      <c r="P12" s="17">
        <f t="shared" ref="P12:P33" si="4">N12+P11</f>
        <v>6.9095000000000004</v>
      </c>
    </row>
    <row r="13" spans="1:16" ht="12" customHeight="1">
      <c r="A13" s="72">
        <v>2</v>
      </c>
      <c r="B13" s="73">
        <v>19.047999999999998</v>
      </c>
      <c r="C13" s="14" t="s">
        <v>3</v>
      </c>
      <c r="D13" s="14" t="s">
        <v>3</v>
      </c>
      <c r="E13" s="73">
        <v>0</v>
      </c>
      <c r="F13" s="14">
        <v>5</v>
      </c>
      <c r="G13" s="14">
        <f t="shared" si="2"/>
        <v>191.45</v>
      </c>
      <c r="H13" s="14">
        <v>0</v>
      </c>
      <c r="I13" s="14">
        <v>0</v>
      </c>
      <c r="J13" s="78">
        <f t="shared" si="1"/>
        <v>0</v>
      </c>
      <c r="K13" s="16">
        <f t="shared" si="0"/>
        <v>191.45</v>
      </c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3"/>
        <v>803.45500000000015</v>
      </c>
      <c r="P13" s="17">
        <f t="shared" si="4"/>
        <v>6.9095000000000004</v>
      </c>
    </row>
    <row r="14" spans="1:16" ht="12" customHeight="1">
      <c r="A14" s="72" t="s">
        <v>53</v>
      </c>
      <c r="B14" s="73">
        <v>18.952999999999999</v>
      </c>
      <c r="C14" s="14" t="s">
        <v>3</v>
      </c>
      <c r="D14" s="14" t="s">
        <v>3</v>
      </c>
      <c r="E14" s="73">
        <v>0</v>
      </c>
      <c r="F14" s="14">
        <v>5</v>
      </c>
      <c r="G14" s="14">
        <f t="shared" si="2"/>
        <v>190.005</v>
      </c>
      <c r="H14" s="14">
        <v>0</v>
      </c>
      <c r="I14" s="14">
        <v>0</v>
      </c>
      <c r="J14" s="78">
        <f t="shared" si="1"/>
        <v>0</v>
      </c>
      <c r="K14" s="16">
        <f t="shared" si="0"/>
        <v>190.005</v>
      </c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3"/>
        <v>993.46000000000015</v>
      </c>
      <c r="P14" s="17">
        <f t="shared" si="4"/>
        <v>6.9095000000000004</v>
      </c>
    </row>
    <row r="15" spans="1:16" ht="12" customHeight="1">
      <c r="A15" s="72">
        <v>3</v>
      </c>
      <c r="B15" s="73">
        <v>19.085999999999999</v>
      </c>
      <c r="C15" s="14" t="s">
        <v>3</v>
      </c>
      <c r="D15" s="14" t="s">
        <v>3</v>
      </c>
      <c r="E15" s="73">
        <v>8.9999999999999993E-3</v>
      </c>
      <c r="F15" s="14">
        <v>5</v>
      </c>
      <c r="G15" s="14">
        <f t="shared" si="2"/>
        <v>190.19499999999999</v>
      </c>
      <c r="H15" s="14">
        <v>0</v>
      </c>
      <c r="I15" s="14">
        <v>0</v>
      </c>
      <c r="J15" s="78">
        <f t="shared" si="1"/>
        <v>5.8499999999999996E-2</v>
      </c>
      <c r="K15" s="16">
        <f t="shared" si="0"/>
        <v>190.19499999999999</v>
      </c>
      <c r="L15" s="16">
        <f t="shared" si="0"/>
        <v>0</v>
      </c>
      <c r="M15" s="16">
        <f t="shared" si="0"/>
        <v>0</v>
      </c>
      <c r="N15" s="16">
        <f t="shared" si="0"/>
        <v>5.8499999999999996E-2</v>
      </c>
      <c r="O15" s="16">
        <f t="shared" si="3"/>
        <v>1183.6550000000002</v>
      </c>
      <c r="P15" s="17">
        <f t="shared" si="4"/>
        <v>6.968</v>
      </c>
    </row>
    <row r="16" spans="1:16" ht="12" customHeight="1">
      <c r="A16" s="72" t="s">
        <v>54</v>
      </c>
      <c r="B16" s="73">
        <v>19.227</v>
      </c>
      <c r="C16" s="14" t="s">
        <v>3</v>
      </c>
      <c r="D16" s="14" t="s">
        <v>3</v>
      </c>
      <c r="E16" s="73">
        <v>0</v>
      </c>
      <c r="F16" s="14">
        <v>5</v>
      </c>
      <c r="G16" s="14">
        <f t="shared" si="2"/>
        <v>191.565</v>
      </c>
      <c r="H16" s="14">
        <v>0</v>
      </c>
      <c r="I16" s="14">
        <v>0</v>
      </c>
      <c r="J16" s="78">
        <f t="shared" si="1"/>
        <v>5.8499999999999996E-2</v>
      </c>
      <c r="K16" s="16">
        <f t="shared" si="0"/>
        <v>191.565</v>
      </c>
      <c r="L16" s="16">
        <f t="shared" si="0"/>
        <v>0</v>
      </c>
      <c r="M16" s="16">
        <f t="shared" si="0"/>
        <v>0</v>
      </c>
      <c r="N16" s="16">
        <f t="shared" si="0"/>
        <v>5.8499999999999996E-2</v>
      </c>
      <c r="O16" s="16">
        <f t="shared" si="3"/>
        <v>1375.2200000000003</v>
      </c>
      <c r="P16" s="17">
        <f t="shared" si="4"/>
        <v>7.0265000000000004</v>
      </c>
    </row>
    <row r="17" spans="1:16" ht="12" customHeight="1">
      <c r="A17" s="72">
        <v>4</v>
      </c>
      <c r="B17" s="73">
        <v>18.673999999999999</v>
      </c>
      <c r="C17" s="14" t="s">
        <v>3</v>
      </c>
      <c r="D17" s="14" t="s">
        <v>3</v>
      </c>
      <c r="E17" s="73">
        <v>5.0000000000000001E-3</v>
      </c>
      <c r="F17" s="14">
        <v>5</v>
      </c>
      <c r="G17" s="14">
        <f t="shared" si="2"/>
        <v>189.505</v>
      </c>
      <c r="H17" s="14">
        <v>0</v>
      </c>
      <c r="I17" s="14">
        <v>0</v>
      </c>
      <c r="J17" s="78">
        <f t="shared" si="1"/>
        <v>3.2500000000000001E-2</v>
      </c>
      <c r="K17" s="16">
        <f t="shared" si="0"/>
        <v>189.505</v>
      </c>
      <c r="L17" s="16">
        <f t="shared" si="0"/>
        <v>0</v>
      </c>
      <c r="M17" s="16">
        <f t="shared" si="0"/>
        <v>0</v>
      </c>
      <c r="N17" s="16">
        <f t="shared" si="0"/>
        <v>3.2500000000000001E-2</v>
      </c>
      <c r="O17" s="16">
        <f t="shared" si="3"/>
        <v>1564.7250000000004</v>
      </c>
      <c r="P17" s="17">
        <f t="shared" si="4"/>
        <v>7.0590000000000002</v>
      </c>
    </row>
    <row r="18" spans="1:16" ht="12" customHeight="1">
      <c r="A18" s="72" t="s">
        <v>55</v>
      </c>
      <c r="B18" s="73">
        <v>18.192</v>
      </c>
      <c r="C18" s="14" t="s">
        <v>3</v>
      </c>
      <c r="D18" s="14" t="s">
        <v>3</v>
      </c>
      <c r="E18" s="73">
        <v>0.371</v>
      </c>
      <c r="F18" s="14">
        <v>5</v>
      </c>
      <c r="G18" s="14">
        <f t="shared" si="2"/>
        <v>184.32999999999998</v>
      </c>
      <c r="H18" s="14">
        <v>0</v>
      </c>
      <c r="I18" s="14">
        <v>0</v>
      </c>
      <c r="J18" s="78">
        <f t="shared" si="1"/>
        <v>2.444</v>
      </c>
      <c r="K18" s="16">
        <f t="shared" si="0"/>
        <v>184.32999999999998</v>
      </c>
      <c r="L18" s="16">
        <f t="shared" si="0"/>
        <v>0</v>
      </c>
      <c r="M18" s="16">
        <f t="shared" si="0"/>
        <v>0</v>
      </c>
      <c r="N18" s="16">
        <f t="shared" si="0"/>
        <v>2.444</v>
      </c>
      <c r="O18" s="16">
        <f t="shared" si="3"/>
        <v>1749.0550000000003</v>
      </c>
      <c r="P18" s="17">
        <f t="shared" si="4"/>
        <v>9.5030000000000001</v>
      </c>
    </row>
    <row r="19" spans="1:16" ht="12" customHeight="1">
      <c r="A19" s="72">
        <v>5</v>
      </c>
      <c r="B19" s="73">
        <v>17.343</v>
      </c>
      <c r="C19" s="14" t="s">
        <v>3</v>
      </c>
      <c r="D19" s="14" t="s">
        <v>3</v>
      </c>
      <c r="E19" s="73">
        <v>0.54300000000000004</v>
      </c>
      <c r="F19" s="14">
        <v>5</v>
      </c>
      <c r="G19" s="14">
        <f t="shared" si="2"/>
        <v>177.67499999999998</v>
      </c>
      <c r="H19" s="14">
        <v>0</v>
      </c>
      <c r="I19" s="14">
        <v>0</v>
      </c>
      <c r="J19" s="78">
        <f t="shared" si="1"/>
        <v>5.9410000000000007</v>
      </c>
      <c r="K19" s="16">
        <f t="shared" si="0"/>
        <v>177.67499999999998</v>
      </c>
      <c r="L19" s="16">
        <f t="shared" si="0"/>
        <v>0</v>
      </c>
      <c r="M19" s="16">
        <f t="shared" si="0"/>
        <v>0</v>
      </c>
      <c r="N19" s="16">
        <f t="shared" si="0"/>
        <v>5.9410000000000007</v>
      </c>
      <c r="O19" s="16">
        <f t="shared" si="3"/>
        <v>1926.7300000000002</v>
      </c>
      <c r="P19" s="17">
        <f t="shared" si="4"/>
        <v>15.444000000000001</v>
      </c>
    </row>
    <row r="20" spans="1:16" ht="12" customHeight="1">
      <c r="A20" s="72" t="s">
        <v>56</v>
      </c>
      <c r="B20" s="73">
        <v>16.405000000000001</v>
      </c>
      <c r="C20" s="14" t="s">
        <v>3</v>
      </c>
      <c r="D20" s="14" t="s">
        <v>3</v>
      </c>
      <c r="E20" s="73">
        <v>0.55300000000000005</v>
      </c>
      <c r="F20" s="14">
        <v>5</v>
      </c>
      <c r="G20" s="14">
        <f t="shared" si="2"/>
        <v>168.74</v>
      </c>
      <c r="H20" s="14">
        <v>0</v>
      </c>
      <c r="I20" s="14">
        <v>0</v>
      </c>
      <c r="J20" s="78">
        <f t="shared" si="1"/>
        <v>7.1240000000000006</v>
      </c>
      <c r="K20" s="16">
        <f t="shared" si="0"/>
        <v>168.74</v>
      </c>
      <c r="L20" s="16">
        <f t="shared" si="0"/>
        <v>0</v>
      </c>
      <c r="M20" s="16">
        <f t="shared" si="0"/>
        <v>0</v>
      </c>
      <c r="N20" s="16">
        <f t="shared" si="0"/>
        <v>7.1240000000000006</v>
      </c>
      <c r="O20" s="16">
        <f t="shared" si="3"/>
        <v>2095.4700000000003</v>
      </c>
      <c r="P20" s="17">
        <f t="shared" si="4"/>
        <v>22.568000000000001</v>
      </c>
    </row>
    <row r="21" spans="1:16" ht="12" customHeight="1">
      <c r="A21" s="72">
        <v>6</v>
      </c>
      <c r="B21" s="73">
        <v>15.955</v>
      </c>
      <c r="C21" s="14" t="s">
        <v>3</v>
      </c>
      <c r="D21" s="14" t="s">
        <v>3</v>
      </c>
      <c r="E21" s="73">
        <v>0.76200000000000001</v>
      </c>
      <c r="F21" s="14">
        <v>5</v>
      </c>
      <c r="G21" s="14">
        <f t="shared" si="2"/>
        <v>161.80000000000001</v>
      </c>
      <c r="H21" s="14">
        <v>0</v>
      </c>
      <c r="I21" s="14">
        <v>0</v>
      </c>
      <c r="J21" s="78">
        <f t="shared" si="1"/>
        <v>8.5474999999999994</v>
      </c>
      <c r="K21" s="16">
        <f t="shared" si="0"/>
        <v>161.80000000000001</v>
      </c>
      <c r="L21" s="16">
        <f t="shared" si="0"/>
        <v>0</v>
      </c>
      <c r="M21" s="16">
        <f t="shared" si="0"/>
        <v>0</v>
      </c>
      <c r="N21" s="16">
        <f t="shared" si="0"/>
        <v>8.5474999999999994</v>
      </c>
      <c r="O21" s="16">
        <f t="shared" si="3"/>
        <v>2257.2700000000004</v>
      </c>
      <c r="P21" s="17">
        <f t="shared" si="4"/>
        <v>31.115500000000001</v>
      </c>
    </row>
    <row r="22" spans="1:16" ht="12" customHeight="1">
      <c r="A22" s="72" t="s">
        <v>57</v>
      </c>
      <c r="B22" s="14">
        <v>15.526</v>
      </c>
      <c r="C22" s="14" t="s">
        <v>3</v>
      </c>
      <c r="D22" s="14" t="s">
        <v>3</v>
      </c>
      <c r="E22" s="14">
        <v>0.64600000000000002</v>
      </c>
      <c r="F22" s="14">
        <v>5</v>
      </c>
      <c r="G22" s="14">
        <f t="shared" si="2"/>
        <v>157.405</v>
      </c>
      <c r="H22" s="14">
        <v>0</v>
      </c>
      <c r="I22" s="14">
        <v>0</v>
      </c>
      <c r="J22" s="78">
        <f t="shared" si="1"/>
        <v>9.1519999999999992</v>
      </c>
      <c r="K22" s="16">
        <f t="shared" si="0"/>
        <v>157.405</v>
      </c>
      <c r="L22" s="16">
        <f t="shared" si="0"/>
        <v>0</v>
      </c>
      <c r="M22" s="16">
        <f t="shared" si="0"/>
        <v>0</v>
      </c>
      <c r="N22" s="16">
        <f t="shared" si="0"/>
        <v>9.1519999999999992</v>
      </c>
      <c r="O22" s="16">
        <f t="shared" si="3"/>
        <v>2414.6750000000006</v>
      </c>
      <c r="P22" s="17">
        <f t="shared" si="4"/>
        <v>40.267499999999998</v>
      </c>
    </row>
    <row r="23" spans="1:16" ht="12" customHeight="1">
      <c r="A23" s="72">
        <v>7</v>
      </c>
      <c r="B23" s="14">
        <v>15.406000000000001</v>
      </c>
      <c r="C23" s="14" t="s">
        <v>3</v>
      </c>
      <c r="D23" s="14" t="s">
        <v>3</v>
      </c>
      <c r="E23" s="14">
        <v>0.81399999999999995</v>
      </c>
      <c r="F23" s="14">
        <v>5</v>
      </c>
      <c r="G23" s="14">
        <f t="shared" si="2"/>
        <v>154.66000000000003</v>
      </c>
      <c r="H23" s="14">
        <v>0</v>
      </c>
      <c r="I23" s="14">
        <v>0</v>
      </c>
      <c r="J23" s="78">
        <f t="shared" si="1"/>
        <v>9.49</v>
      </c>
      <c r="K23" s="16">
        <f t="shared" si="0"/>
        <v>154.66000000000003</v>
      </c>
      <c r="L23" s="16">
        <f t="shared" si="0"/>
        <v>0</v>
      </c>
      <c r="M23" s="16">
        <f t="shared" si="0"/>
        <v>0</v>
      </c>
      <c r="N23" s="16">
        <f t="shared" si="0"/>
        <v>9.49</v>
      </c>
      <c r="O23" s="16">
        <f t="shared" si="3"/>
        <v>2569.3350000000005</v>
      </c>
      <c r="P23" s="17">
        <f t="shared" si="4"/>
        <v>49.7575</v>
      </c>
    </row>
    <row r="24" spans="1:16" ht="12" customHeight="1">
      <c r="A24" s="72" t="s">
        <v>58</v>
      </c>
      <c r="B24" s="14">
        <v>15.755000000000001</v>
      </c>
      <c r="C24" s="14" t="s">
        <v>3</v>
      </c>
      <c r="D24" s="14" t="s">
        <v>3</v>
      </c>
      <c r="E24" s="14">
        <v>0.56699999999999995</v>
      </c>
      <c r="F24" s="14">
        <v>5</v>
      </c>
      <c r="G24" s="14">
        <f t="shared" si="2"/>
        <v>155.80500000000001</v>
      </c>
      <c r="H24" s="14">
        <v>0</v>
      </c>
      <c r="I24" s="14">
        <v>0</v>
      </c>
      <c r="J24" s="78">
        <f t="shared" si="1"/>
        <v>8.9764999999999997</v>
      </c>
      <c r="K24" s="16">
        <f t="shared" si="0"/>
        <v>155.80500000000001</v>
      </c>
      <c r="L24" s="16">
        <f t="shared" si="0"/>
        <v>0</v>
      </c>
      <c r="M24" s="16">
        <f t="shared" si="0"/>
        <v>0</v>
      </c>
      <c r="N24" s="16">
        <f t="shared" si="0"/>
        <v>8.9764999999999997</v>
      </c>
      <c r="O24" s="16">
        <f t="shared" si="3"/>
        <v>2725.1400000000003</v>
      </c>
      <c r="P24" s="17">
        <f t="shared" si="4"/>
        <v>58.734000000000002</v>
      </c>
    </row>
    <row r="25" spans="1:16" ht="12" customHeight="1">
      <c r="A25" s="72">
        <v>8</v>
      </c>
      <c r="B25" s="14">
        <v>16.622</v>
      </c>
      <c r="C25" s="14" t="s">
        <v>3</v>
      </c>
      <c r="D25" s="14" t="s">
        <v>3</v>
      </c>
      <c r="E25" s="14">
        <v>0.35199999999999998</v>
      </c>
      <c r="F25" s="14">
        <v>5</v>
      </c>
      <c r="G25" s="14">
        <f t="shared" si="2"/>
        <v>161.88500000000002</v>
      </c>
      <c r="H25" s="14">
        <v>0</v>
      </c>
      <c r="I25" s="14">
        <v>0</v>
      </c>
      <c r="J25" s="78">
        <f t="shared" si="1"/>
        <v>5.9734999999999996</v>
      </c>
      <c r="K25" s="16">
        <f t="shared" si="0"/>
        <v>161.88500000000002</v>
      </c>
      <c r="L25" s="16">
        <f t="shared" si="0"/>
        <v>0</v>
      </c>
      <c r="M25" s="16">
        <f t="shared" si="0"/>
        <v>0</v>
      </c>
      <c r="N25" s="16">
        <f t="shared" si="0"/>
        <v>5.9734999999999996</v>
      </c>
      <c r="O25" s="16">
        <f t="shared" si="3"/>
        <v>2887.0250000000005</v>
      </c>
      <c r="P25" s="17">
        <f t="shared" si="4"/>
        <v>64.707499999999996</v>
      </c>
    </row>
    <row r="26" spans="1:16" ht="12" customHeight="1">
      <c r="A26" s="72" t="s">
        <v>59</v>
      </c>
      <c r="B26" s="14">
        <v>17.716999999999999</v>
      </c>
      <c r="C26" s="14" t="s">
        <v>3</v>
      </c>
      <c r="D26" s="14" t="s">
        <v>3</v>
      </c>
      <c r="E26" s="14">
        <v>0.16900000000000001</v>
      </c>
      <c r="F26" s="14">
        <v>5</v>
      </c>
      <c r="G26" s="14">
        <f t="shared" si="2"/>
        <v>171.69499999999999</v>
      </c>
      <c r="H26" s="14">
        <v>0</v>
      </c>
      <c r="I26" s="14">
        <v>0</v>
      </c>
      <c r="J26" s="78">
        <f t="shared" si="1"/>
        <v>3.3865000000000003</v>
      </c>
      <c r="K26" s="16">
        <f t="shared" ref="K26:N33" si="5">G26</f>
        <v>171.69499999999999</v>
      </c>
      <c r="L26" s="16">
        <f t="shared" si="5"/>
        <v>0</v>
      </c>
      <c r="M26" s="16">
        <f t="shared" si="5"/>
        <v>0</v>
      </c>
      <c r="N26" s="16">
        <f t="shared" si="5"/>
        <v>3.3865000000000003</v>
      </c>
      <c r="O26" s="16">
        <f t="shared" si="3"/>
        <v>3058.7200000000007</v>
      </c>
      <c r="P26" s="17">
        <f t="shared" si="4"/>
        <v>68.093999999999994</v>
      </c>
    </row>
    <row r="27" spans="1:16" ht="12" customHeight="1">
      <c r="A27" s="72">
        <v>9</v>
      </c>
      <c r="B27" s="14">
        <v>18.117000000000001</v>
      </c>
      <c r="C27" s="14" t="s">
        <v>3</v>
      </c>
      <c r="D27" s="14" t="s">
        <v>3</v>
      </c>
      <c r="E27" s="14">
        <v>6.6000000000000003E-2</v>
      </c>
      <c r="F27" s="14">
        <v>5</v>
      </c>
      <c r="G27" s="14">
        <f t="shared" si="2"/>
        <v>179.17000000000002</v>
      </c>
      <c r="H27" s="14">
        <v>0</v>
      </c>
      <c r="I27" s="14">
        <v>0</v>
      </c>
      <c r="J27" s="78">
        <f t="shared" si="1"/>
        <v>1.5275000000000001</v>
      </c>
      <c r="K27" s="16">
        <f t="shared" si="5"/>
        <v>179.17000000000002</v>
      </c>
      <c r="L27" s="16">
        <f t="shared" si="5"/>
        <v>0</v>
      </c>
      <c r="M27" s="16">
        <f t="shared" si="5"/>
        <v>0</v>
      </c>
      <c r="N27" s="16">
        <f t="shared" si="5"/>
        <v>1.5275000000000001</v>
      </c>
      <c r="O27" s="16">
        <f t="shared" si="3"/>
        <v>3237.8900000000008</v>
      </c>
      <c r="P27" s="17">
        <f t="shared" si="4"/>
        <v>69.621499999999997</v>
      </c>
    </row>
    <row r="28" spans="1:16" ht="12" customHeight="1">
      <c r="A28" s="72" t="s">
        <v>60</v>
      </c>
      <c r="B28" s="14">
        <v>18.872</v>
      </c>
      <c r="C28" s="14" t="s">
        <v>3</v>
      </c>
      <c r="D28" s="14" t="s">
        <v>3</v>
      </c>
      <c r="E28" s="14">
        <v>2E-3</v>
      </c>
      <c r="F28" s="14">
        <v>5</v>
      </c>
      <c r="G28" s="14">
        <f t="shared" si="2"/>
        <v>184.94500000000002</v>
      </c>
      <c r="H28" s="14">
        <v>0</v>
      </c>
      <c r="I28" s="14">
        <v>0</v>
      </c>
      <c r="J28" s="78">
        <f t="shared" si="1"/>
        <v>0.44200000000000006</v>
      </c>
      <c r="K28" s="16">
        <f t="shared" si="5"/>
        <v>184.94500000000002</v>
      </c>
      <c r="L28" s="16">
        <f t="shared" si="5"/>
        <v>0</v>
      </c>
      <c r="M28" s="16">
        <f t="shared" si="5"/>
        <v>0</v>
      </c>
      <c r="N28" s="16">
        <f t="shared" si="5"/>
        <v>0.44200000000000006</v>
      </c>
      <c r="O28" s="16">
        <f t="shared" si="3"/>
        <v>3422.8350000000009</v>
      </c>
      <c r="P28" s="17">
        <f t="shared" si="4"/>
        <v>70.063499999999991</v>
      </c>
    </row>
    <row r="29" spans="1:16" ht="12" customHeight="1">
      <c r="A29" s="72">
        <v>10</v>
      </c>
      <c r="B29" s="14">
        <v>19.388999999999999</v>
      </c>
      <c r="C29" s="14" t="s">
        <v>3</v>
      </c>
      <c r="D29" s="14" t="s">
        <v>3</v>
      </c>
      <c r="E29" s="14">
        <v>0</v>
      </c>
      <c r="F29" s="14">
        <v>5</v>
      </c>
      <c r="G29" s="14">
        <f t="shared" si="2"/>
        <v>191.30499999999998</v>
      </c>
      <c r="H29" s="14">
        <v>0</v>
      </c>
      <c r="I29" s="14">
        <v>0</v>
      </c>
      <c r="J29" s="78">
        <f t="shared" si="1"/>
        <v>1.3000000000000001E-2</v>
      </c>
      <c r="K29" s="16">
        <f t="shared" si="5"/>
        <v>191.30499999999998</v>
      </c>
      <c r="L29" s="16">
        <f t="shared" si="5"/>
        <v>0</v>
      </c>
      <c r="M29" s="16">
        <f t="shared" si="5"/>
        <v>0</v>
      </c>
      <c r="N29" s="16">
        <f t="shared" si="5"/>
        <v>1.3000000000000001E-2</v>
      </c>
      <c r="O29" s="16">
        <f t="shared" si="3"/>
        <v>3614.1400000000008</v>
      </c>
      <c r="P29" s="17">
        <f t="shared" si="4"/>
        <v>70.076499999999996</v>
      </c>
    </row>
    <row r="30" spans="1:16" ht="12" customHeight="1">
      <c r="A30" s="72" t="s">
        <v>61</v>
      </c>
      <c r="B30" s="14">
        <v>0</v>
      </c>
      <c r="C30" s="14" t="s">
        <v>3</v>
      </c>
      <c r="D30" s="14" t="s">
        <v>3</v>
      </c>
      <c r="E30" s="14">
        <v>0</v>
      </c>
      <c r="F30" s="14">
        <v>5</v>
      </c>
      <c r="G30" s="14">
        <v>0</v>
      </c>
      <c r="H30" s="14">
        <v>0</v>
      </c>
      <c r="I30" s="14">
        <v>0</v>
      </c>
      <c r="J30" s="78">
        <f t="shared" si="1"/>
        <v>0</v>
      </c>
      <c r="K30" s="16">
        <f t="shared" si="5"/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 t="shared" si="3"/>
        <v>3614.1400000000008</v>
      </c>
      <c r="P30" s="17">
        <f t="shared" si="4"/>
        <v>70.076499999999996</v>
      </c>
    </row>
    <row r="31" spans="1:16" ht="12" customHeight="1">
      <c r="A31" s="72">
        <v>11</v>
      </c>
      <c r="B31" s="14">
        <v>0</v>
      </c>
      <c r="C31" s="14" t="s">
        <v>3</v>
      </c>
      <c r="D31" s="14" t="s">
        <v>3</v>
      </c>
      <c r="E31" s="14">
        <v>0</v>
      </c>
      <c r="F31" s="14">
        <v>5</v>
      </c>
      <c r="G31" s="14">
        <v>0</v>
      </c>
      <c r="H31" s="14">
        <v>0</v>
      </c>
      <c r="I31" s="14">
        <v>0</v>
      </c>
      <c r="J31" s="78">
        <f t="shared" si="1"/>
        <v>0</v>
      </c>
      <c r="K31" s="16">
        <f t="shared" si="5"/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 t="shared" si="3"/>
        <v>3614.1400000000008</v>
      </c>
      <c r="P31" s="17">
        <f t="shared" si="4"/>
        <v>70.076499999999996</v>
      </c>
    </row>
    <row r="32" spans="1:16" ht="12" customHeight="1">
      <c r="A32" s="72" t="s">
        <v>62</v>
      </c>
      <c r="B32" s="14">
        <v>0</v>
      </c>
      <c r="C32" s="14" t="s">
        <v>3</v>
      </c>
      <c r="D32" s="14" t="s">
        <v>3</v>
      </c>
      <c r="E32" s="14">
        <v>0</v>
      </c>
      <c r="F32" s="14">
        <v>5</v>
      </c>
      <c r="G32" s="14">
        <v>0</v>
      </c>
      <c r="H32" s="14">
        <v>0</v>
      </c>
      <c r="I32" s="14">
        <v>0</v>
      </c>
      <c r="J32" s="78">
        <f t="shared" si="1"/>
        <v>0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 t="shared" si="3"/>
        <v>3614.1400000000008</v>
      </c>
      <c r="P32" s="17">
        <f t="shared" si="4"/>
        <v>70.076499999999996</v>
      </c>
    </row>
    <row r="33" spans="1:16" ht="12" customHeight="1">
      <c r="A33" s="72">
        <v>12</v>
      </c>
      <c r="B33" s="14">
        <v>0</v>
      </c>
      <c r="C33" s="14" t="s">
        <v>3</v>
      </c>
      <c r="D33" s="14" t="s">
        <v>3</v>
      </c>
      <c r="E33" s="14">
        <v>0</v>
      </c>
      <c r="F33" s="14">
        <v>5</v>
      </c>
      <c r="G33" s="14">
        <v>0</v>
      </c>
      <c r="H33" s="14">
        <v>0</v>
      </c>
      <c r="I33" s="14">
        <v>0</v>
      </c>
      <c r="J33" s="78">
        <f t="shared" si="1"/>
        <v>0</v>
      </c>
      <c r="K33" s="16">
        <f t="shared" si="5"/>
        <v>0</v>
      </c>
      <c r="L33" s="16">
        <f t="shared" si="5"/>
        <v>0</v>
      </c>
      <c r="M33" s="16">
        <f t="shared" si="5"/>
        <v>0</v>
      </c>
      <c r="N33" s="16">
        <f t="shared" si="5"/>
        <v>0</v>
      </c>
      <c r="O33" s="16">
        <f>SUM(K33+L33+M33)+O32</f>
        <v>3614.1400000000008</v>
      </c>
      <c r="P33" s="17">
        <f t="shared" si="4"/>
        <v>70.076499999999996</v>
      </c>
    </row>
    <row r="34" spans="1:16" ht="12" customHeight="1">
      <c r="A34" s="72"/>
      <c r="B34" s="14"/>
      <c r="C34" s="14"/>
      <c r="D34" s="14"/>
      <c r="E34" s="14"/>
      <c r="F34" s="14"/>
      <c r="G34" s="14"/>
      <c r="H34" s="14"/>
      <c r="I34" s="14"/>
      <c r="J34" s="78"/>
      <c r="K34" s="16"/>
      <c r="L34" s="16"/>
      <c r="M34" s="16"/>
      <c r="N34" s="16"/>
      <c r="O34" s="16"/>
      <c r="P34" s="17"/>
    </row>
    <row r="35" spans="1:16" ht="12" customHeight="1">
      <c r="A35" s="72"/>
      <c r="B35" s="14"/>
      <c r="C35" s="14"/>
      <c r="D35" s="14"/>
      <c r="E35" s="14"/>
      <c r="F35" s="14"/>
      <c r="G35" s="14"/>
      <c r="H35" s="14"/>
      <c r="I35" s="14"/>
      <c r="J35" s="78"/>
      <c r="K35" s="16"/>
      <c r="L35" s="16"/>
      <c r="M35" s="16"/>
      <c r="N35" s="16"/>
      <c r="O35" s="16"/>
      <c r="P35" s="17"/>
    </row>
    <row r="36" spans="1:16" ht="12" customHeight="1">
      <c r="A36" s="72"/>
      <c r="B36" s="14"/>
      <c r="C36" s="14"/>
      <c r="D36" s="14"/>
      <c r="E36" s="14"/>
      <c r="F36" s="14"/>
      <c r="G36" s="14"/>
      <c r="H36" s="14"/>
      <c r="I36" s="14"/>
      <c r="J36" s="78"/>
      <c r="K36" s="16"/>
      <c r="L36" s="16"/>
      <c r="M36" s="16"/>
      <c r="N36" s="16"/>
      <c r="O36" s="16"/>
      <c r="P36" s="17"/>
    </row>
    <row r="37" spans="1:16" ht="12" customHeight="1">
      <c r="A37" s="72"/>
      <c r="B37" s="14"/>
      <c r="C37" s="14"/>
      <c r="D37" s="14"/>
      <c r="E37" s="14"/>
      <c r="F37" s="14"/>
      <c r="G37" s="14"/>
      <c r="H37" s="14"/>
      <c r="I37" s="14"/>
      <c r="J37" s="78"/>
      <c r="K37" s="16"/>
      <c r="L37" s="16"/>
      <c r="M37" s="16"/>
      <c r="N37" s="16"/>
      <c r="O37" s="16"/>
      <c r="P37" s="17"/>
    </row>
    <row r="38" spans="1:16" ht="12" customHeight="1">
      <c r="A38" s="72"/>
      <c r="B38" s="14"/>
      <c r="C38" s="14"/>
      <c r="D38" s="14"/>
      <c r="E38" s="14"/>
      <c r="F38" s="14"/>
      <c r="G38" s="14"/>
      <c r="H38" s="14"/>
      <c r="I38" s="14"/>
      <c r="J38" s="78"/>
      <c r="K38" s="16"/>
      <c r="L38" s="16"/>
      <c r="M38" s="16"/>
      <c r="N38" s="16"/>
      <c r="O38" s="16"/>
      <c r="P38" s="17"/>
    </row>
    <row r="39" spans="1:16" ht="12" customHeight="1">
      <c r="A39" s="72"/>
      <c r="B39" s="14"/>
      <c r="C39" s="14"/>
      <c r="D39" s="14"/>
      <c r="E39" s="14"/>
      <c r="F39" s="14"/>
      <c r="G39" s="14"/>
      <c r="H39" s="14"/>
      <c r="I39" s="14"/>
      <c r="J39" s="78"/>
      <c r="K39" s="16"/>
      <c r="L39" s="16"/>
      <c r="M39" s="16"/>
      <c r="N39" s="16"/>
      <c r="O39" s="16"/>
      <c r="P39" s="17"/>
    </row>
    <row r="40" spans="1:16" ht="12" customHeight="1">
      <c r="A40" s="72"/>
      <c r="B40" s="14"/>
      <c r="C40" s="14"/>
      <c r="D40" s="14"/>
      <c r="E40" s="14"/>
      <c r="F40" s="14"/>
      <c r="G40" s="14"/>
      <c r="H40" s="14"/>
      <c r="I40" s="14"/>
      <c r="J40" s="78"/>
      <c r="K40" s="16"/>
      <c r="L40" s="16"/>
      <c r="M40" s="16"/>
      <c r="N40" s="16"/>
      <c r="O40" s="16"/>
      <c r="P40" s="17"/>
    </row>
    <row r="41" spans="1:16" ht="12" customHeight="1">
      <c r="A41" s="72"/>
      <c r="B41" s="84"/>
      <c r="C41" s="84"/>
      <c r="D41" s="84"/>
      <c r="E41" s="84"/>
      <c r="F41" s="84"/>
      <c r="G41" s="84"/>
      <c r="H41" s="84"/>
      <c r="I41" s="84"/>
      <c r="J41" s="78"/>
      <c r="K41" s="16"/>
      <c r="L41" s="16"/>
      <c r="M41" s="16"/>
      <c r="N41" s="16"/>
      <c r="O41" s="16"/>
      <c r="P41" s="17"/>
    </row>
    <row r="42" spans="1:16" ht="12" customHeight="1">
      <c r="A42" s="72"/>
      <c r="B42" s="84"/>
      <c r="C42" s="84"/>
      <c r="D42" s="84"/>
      <c r="E42" s="84"/>
      <c r="F42" s="84"/>
      <c r="G42" s="84"/>
      <c r="H42" s="84"/>
      <c r="I42" s="84"/>
      <c r="J42" s="78"/>
      <c r="K42" s="16"/>
      <c r="L42" s="16"/>
      <c r="M42" s="16"/>
      <c r="N42" s="16"/>
      <c r="O42" s="16"/>
      <c r="P42" s="17"/>
    </row>
    <row r="43" spans="1:16" ht="12" customHeight="1">
      <c r="A43" s="72"/>
      <c r="B43" s="84"/>
      <c r="C43" s="84"/>
      <c r="D43" s="84"/>
      <c r="E43" s="84"/>
      <c r="F43" s="84"/>
      <c r="G43" s="84"/>
      <c r="H43" s="84"/>
      <c r="I43" s="84"/>
      <c r="J43" s="78"/>
      <c r="K43" s="16"/>
      <c r="L43" s="16"/>
      <c r="M43" s="16"/>
      <c r="N43" s="16"/>
      <c r="O43" s="16"/>
      <c r="P43" s="17"/>
    </row>
    <row r="44" spans="1:16" ht="12" customHeight="1">
      <c r="A44" s="72"/>
      <c r="B44" s="14"/>
      <c r="C44" s="14"/>
      <c r="D44" s="14"/>
      <c r="E44" s="14"/>
      <c r="F44" s="14"/>
      <c r="G44" s="14"/>
      <c r="H44" s="14"/>
      <c r="I44" s="14"/>
      <c r="J44" s="78"/>
      <c r="K44" s="16"/>
      <c r="L44" s="16"/>
      <c r="M44" s="16"/>
      <c r="N44" s="16"/>
      <c r="O44" s="16"/>
      <c r="P44" s="17"/>
    </row>
    <row r="45" spans="1:16" ht="12" customHeight="1">
      <c r="A45" s="72"/>
      <c r="B45" s="14"/>
      <c r="C45" s="14"/>
      <c r="D45" s="14"/>
      <c r="E45" s="14"/>
      <c r="F45" s="14"/>
      <c r="G45" s="14"/>
      <c r="H45" s="14"/>
      <c r="I45" s="14"/>
      <c r="J45" s="78"/>
      <c r="K45" s="16"/>
      <c r="L45" s="16"/>
      <c r="M45" s="16"/>
      <c r="N45" s="16"/>
      <c r="O45" s="16"/>
      <c r="P45" s="17"/>
    </row>
    <row r="46" spans="1:16" ht="12" thickBot="1">
      <c r="A46" s="99"/>
      <c r="B46" s="95"/>
      <c r="C46" s="95"/>
      <c r="D46" s="95"/>
      <c r="E46" s="33"/>
      <c r="F46" s="95"/>
      <c r="G46" s="95"/>
      <c r="H46" s="95"/>
      <c r="I46" s="95"/>
      <c r="J46" s="100"/>
      <c r="K46" s="33"/>
      <c r="L46" s="33"/>
      <c r="M46" s="33"/>
      <c r="N46" s="33"/>
      <c r="O46" s="33"/>
      <c r="P46" s="101"/>
    </row>
    <row r="47" spans="1:16" ht="12" thickBot="1">
      <c r="A47" s="102"/>
      <c r="B47" s="23">
        <f>SUM(B9:B46)</f>
        <v>380.31100000000004</v>
      </c>
      <c r="C47" s="23">
        <f>SUM(C9:C46)</f>
        <v>0</v>
      </c>
      <c r="D47" s="23">
        <f>SUM(D9:D46)</f>
        <v>0</v>
      </c>
      <c r="E47" s="23">
        <f>SUM(E9:E46)</f>
        <v>5.6379999999999999</v>
      </c>
      <c r="F47" s="23"/>
      <c r="G47" s="23">
        <f t="shared" ref="G47:N47" si="6">SUM(G9:G46)</f>
        <v>3614.1400000000008</v>
      </c>
      <c r="H47" s="23">
        <f t="shared" si="6"/>
        <v>0</v>
      </c>
      <c r="I47" s="23">
        <f t="shared" si="6"/>
        <v>0</v>
      </c>
      <c r="J47" s="23">
        <f t="shared" si="6"/>
        <v>70.076499999999996</v>
      </c>
      <c r="K47" s="23">
        <f t="shared" si="6"/>
        <v>3614.1400000000008</v>
      </c>
      <c r="L47" s="23">
        <f t="shared" si="6"/>
        <v>0</v>
      </c>
      <c r="M47" s="23">
        <f t="shared" si="6"/>
        <v>0</v>
      </c>
      <c r="N47" s="23">
        <f t="shared" si="6"/>
        <v>70.076499999999996</v>
      </c>
      <c r="O47" s="23">
        <f>O33</f>
        <v>3614.1400000000008</v>
      </c>
      <c r="P47" s="24">
        <f>P33</f>
        <v>70.076499999999996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86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78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0</v>
      </c>
      <c r="B9" s="73">
        <v>0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 t="s">
        <v>51</v>
      </c>
      <c r="B10" s="73">
        <v>0</v>
      </c>
      <c r="C10" s="14" t="s">
        <v>3</v>
      </c>
      <c r="D10" s="14" t="s">
        <v>3</v>
      </c>
      <c r="E10" s="73">
        <v>0</v>
      </c>
      <c r="F10" s="14">
        <v>5</v>
      </c>
      <c r="G10" s="14">
        <f>SUM(B9+B10)*F10</f>
        <v>0</v>
      </c>
      <c r="H10" s="14">
        <v>0</v>
      </c>
      <c r="I10" s="14">
        <v>0</v>
      </c>
      <c r="J10" s="78">
        <f>SUM((E9+E10)*F10*1.3)</f>
        <v>0</v>
      </c>
      <c r="K10" s="16">
        <f t="shared" ref="K10:N25" si="0">G10</f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>SUM(K10+L10+M10)+O9</f>
        <v>0</v>
      </c>
      <c r="P10" s="17">
        <f>N10+P9</f>
        <v>0</v>
      </c>
    </row>
    <row r="11" spans="1:16" ht="12" customHeight="1">
      <c r="A11" s="72">
        <v>1</v>
      </c>
      <c r="B11" s="73">
        <v>15.481</v>
      </c>
      <c r="C11" s="14" t="s">
        <v>3</v>
      </c>
      <c r="D11" s="14" t="s">
        <v>3</v>
      </c>
      <c r="E11" s="73">
        <v>1.0740000000000001</v>
      </c>
      <c r="F11" s="14">
        <v>5</v>
      </c>
      <c r="G11" s="14">
        <f>SUM(B10+B11)*F11</f>
        <v>77.405000000000001</v>
      </c>
      <c r="H11" s="14">
        <v>0</v>
      </c>
      <c r="I11" s="14">
        <v>0</v>
      </c>
      <c r="J11" s="78">
        <f t="shared" ref="J11:J28" si="1">SUM((E10+E11)*F11*1.3)</f>
        <v>6.9810000000000008</v>
      </c>
      <c r="K11" s="16">
        <f t="shared" si="0"/>
        <v>77.405000000000001</v>
      </c>
      <c r="L11" s="16">
        <f t="shared" si="0"/>
        <v>0</v>
      </c>
      <c r="M11" s="16">
        <f t="shared" si="0"/>
        <v>0</v>
      </c>
      <c r="N11" s="16">
        <f t="shared" si="0"/>
        <v>6.9810000000000008</v>
      </c>
      <c r="O11" s="16">
        <f>SUM(K11+L11+M11)+O10</f>
        <v>77.405000000000001</v>
      </c>
      <c r="P11" s="17">
        <f>N11+P10</f>
        <v>6.9810000000000008</v>
      </c>
    </row>
    <row r="12" spans="1:16" ht="12" customHeight="1">
      <c r="A12" s="72" t="s">
        <v>52</v>
      </c>
      <c r="B12" s="73">
        <v>15.395</v>
      </c>
      <c r="C12" s="14" t="s">
        <v>3</v>
      </c>
      <c r="D12" s="14" t="s">
        <v>3</v>
      </c>
      <c r="E12" s="73">
        <v>0.64600000000000002</v>
      </c>
      <c r="F12" s="14">
        <v>5</v>
      </c>
      <c r="G12" s="14">
        <f t="shared" ref="G12:G28" si="2">SUM(B11+B12)*F12</f>
        <v>154.38</v>
      </c>
      <c r="H12" s="14">
        <v>0</v>
      </c>
      <c r="I12" s="14">
        <v>0</v>
      </c>
      <c r="J12" s="78">
        <f t="shared" si="1"/>
        <v>11.180000000000001</v>
      </c>
      <c r="K12" s="16">
        <f t="shared" si="0"/>
        <v>154.38</v>
      </c>
      <c r="L12" s="16">
        <f t="shared" si="0"/>
        <v>0</v>
      </c>
      <c r="M12" s="16">
        <f t="shared" si="0"/>
        <v>0</v>
      </c>
      <c r="N12" s="16">
        <f t="shared" si="0"/>
        <v>11.180000000000001</v>
      </c>
      <c r="O12" s="16">
        <f t="shared" ref="O12:O28" si="3">SUM(K12+L12+M12)+O11</f>
        <v>231.785</v>
      </c>
      <c r="P12" s="17">
        <f t="shared" ref="P12:P28" si="4">N12+P11</f>
        <v>18.161000000000001</v>
      </c>
    </row>
    <row r="13" spans="1:16" ht="12" customHeight="1">
      <c r="A13" s="72">
        <v>2</v>
      </c>
      <c r="B13" s="73">
        <v>15.807</v>
      </c>
      <c r="C13" s="14" t="s">
        <v>3</v>
      </c>
      <c r="D13" s="14" t="s">
        <v>3</v>
      </c>
      <c r="E13" s="73">
        <v>0.39700000000000002</v>
      </c>
      <c r="F13" s="14">
        <v>5</v>
      </c>
      <c r="G13" s="14">
        <f t="shared" si="2"/>
        <v>156.01</v>
      </c>
      <c r="H13" s="14">
        <v>0</v>
      </c>
      <c r="I13" s="14">
        <v>0</v>
      </c>
      <c r="J13" s="78">
        <f t="shared" si="1"/>
        <v>6.7795000000000014</v>
      </c>
      <c r="K13" s="16">
        <f t="shared" si="0"/>
        <v>156.01</v>
      </c>
      <c r="L13" s="16">
        <f t="shared" si="0"/>
        <v>0</v>
      </c>
      <c r="M13" s="16">
        <f t="shared" si="0"/>
        <v>0</v>
      </c>
      <c r="N13" s="16">
        <f t="shared" si="0"/>
        <v>6.7795000000000014</v>
      </c>
      <c r="O13" s="16">
        <f t="shared" si="3"/>
        <v>387.79499999999996</v>
      </c>
      <c r="P13" s="17">
        <f t="shared" si="4"/>
        <v>24.940500000000004</v>
      </c>
    </row>
    <row r="14" spans="1:16" ht="12" customHeight="1">
      <c r="A14" s="72" t="s">
        <v>53</v>
      </c>
      <c r="B14" s="73">
        <v>16.192</v>
      </c>
      <c r="C14" s="14" t="s">
        <v>3</v>
      </c>
      <c r="D14" s="14" t="s">
        <v>3</v>
      </c>
      <c r="E14" s="73">
        <v>0.28000000000000003</v>
      </c>
      <c r="F14" s="14">
        <v>5</v>
      </c>
      <c r="G14" s="14">
        <f t="shared" si="2"/>
        <v>159.995</v>
      </c>
      <c r="H14" s="14">
        <v>0</v>
      </c>
      <c r="I14" s="14">
        <v>0</v>
      </c>
      <c r="J14" s="78">
        <f t="shared" si="1"/>
        <v>4.4005000000000001</v>
      </c>
      <c r="K14" s="16">
        <f t="shared" si="0"/>
        <v>159.995</v>
      </c>
      <c r="L14" s="16">
        <f t="shared" si="0"/>
        <v>0</v>
      </c>
      <c r="M14" s="16">
        <f t="shared" si="0"/>
        <v>0</v>
      </c>
      <c r="N14" s="16">
        <f t="shared" si="0"/>
        <v>4.4005000000000001</v>
      </c>
      <c r="O14" s="16">
        <f t="shared" si="3"/>
        <v>547.79</v>
      </c>
      <c r="P14" s="17">
        <f t="shared" si="4"/>
        <v>29.341000000000005</v>
      </c>
    </row>
    <row r="15" spans="1:16" ht="12" customHeight="1">
      <c r="A15" s="72">
        <v>3</v>
      </c>
      <c r="B15" s="73">
        <v>16.93</v>
      </c>
      <c r="C15" s="14" t="s">
        <v>3</v>
      </c>
      <c r="D15" s="14" t="s">
        <v>3</v>
      </c>
      <c r="E15" s="73">
        <v>8.7999999999999995E-2</v>
      </c>
      <c r="F15" s="14">
        <v>5</v>
      </c>
      <c r="G15" s="14">
        <f t="shared" si="2"/>
        <v>165.61</v>
      </c>
      <c r="H15" s="14">
        <v>0</v>
      </c>
      <c r="I15" s="14">
        <v>0</v>
      </c>
      <c r="J15" s="78">
        <f t="shared" si="1"/>
        <v>2.3919999999999999</v>
      </c>
      <c r="K15" s="16">
        <f t="shared" si="0"/>
        <v>165.61</v>
      </c>
      <c r="L15" s="16">
        <f t="shared" si="0"/>
        <v>0</v>
      </c>
      <c r="M15" s="16">
        <f t="shared" si="0"/>
        <v>0</v>
      </c>
      <c r="N15" s="16">
        <f t="shared" si="0"/>
        <v>2.3919999999999999</v>
      </c>
      <c r="O15" s="16">
        <f t="shared" si="3"/>
        <v>713.4</v>
      </c>
      <c r="P15" s="17">
        <f t="shared" si="4"/>
        <v>31.733000000000004</v>
      </c>
    </row>
    <row r="16" spans="1:16" ht="12" customHeight="1">
      <c r="A16" s="72" t="s">
        <v>54</v>
      </c>
      <c r="B16" s="73">
        <v>17.786999999999999</v>
      </c>
      <c r="C16" s="14" t="s">
        <v>3</v>
      </c>
      <c r="D16" s="14" t="s">
        <v>3</v>
      </c>
      <c r="E16" s="73">
        <v>8.1000000000000003E-2</v>
      </c>
      <c r="F16" s="14">
        <v>5</v>
      </c>
      <c r="G16" s="14">
        <f t="shared" si="2"/>
        <v>173.58499999999998</v>
      </c>
      <c r="H16" s="14">
        <v>0</v>
      </c>
      <c r="I16" s="14">
        <v>0</v>
      </c>
      <c r="J16" s="78">
        <f t="shared" si="1"/>
        <v>1.0985</v>
      </c>
      <c r="K16" s="16">
        <f t="shared" si="0"/>
        <v>173.58499999999998</v>
      </c>
      <c r="L16" s="16">
        <f t="shared" si="0"/>
        <v>0</v>
      </c>
      <c r="M16" s="16">
        <f t="shared" si="0"/>
        <v>0</v>
      </c>
      <c r="N16" s="16">
        <f t="shared" si="0"/>
        <v>1.0985</v>
      </c>
      <c r="O16" s="16">
        <f t="shared" si="3"/>
        <v>886.9849999999999</v>
      </c>
      <c r="P16" s="17">
        <f t="shared" si="4"/>
        <v>32.831500000000005</v>
      </c>
    </row>
    <row r="17" spans="1:16" ht="12" customHeight="1">
      <c r="A17" s="72">
        <v>4</v>
      </c>
      <c r="B17" s="73">
        <v>19.082999999999998</v>
      </c>
      <c r="C17" s="14" t="s">
        <v>3</v>
      </c>
      <c r="D17" s="14" t="s">
        <v>3</v>
      </c>
      <c r="E17" s="73">
        <v>0</v>
      </c>
      <c r="F17" s="14">
        <v>5</v>
      </c>
      <c r="G17" s="14">
        <f t="shared" si="2"/>
        <v>184.35</v>
      </c>
      <c r="H17" s="14">
        <v>0</v>
      </c>
      <c r="I17" s="14">
        <v>0</v>
      </c>
      <c r="J17" s="78">
        <f t="shared" si="1"/>
        <v>0.52650000000000008</v>
      </c>
      <c r="K17" s="16">
        <f t="shared" si="0"/>
        <v>184.35</v>
      </c>
      <c r="L17" s="16">
        <f t="shared" si="0"/>
        <v>0</v>
      </c>
      <c r="M17" s="16">
        <f t="shared" si="0"/>
        <v>0</v>
      </c>
      <c r="N17" s="16">
        <f t="shared" si="0"/>
        <v>0.52650000000000008</v>
      </c>
      <c r="O17" s="16">
        <f t="shared" si="3"/>
        <v>1071.3349999999998</v>
      </c>
      <c r="P17" s="17">
        <f t="shared" si="4"/>
        <v>33.358000000000004</v>
      </c>
    </row>
    <row r="18" spans="1:16" ht="12" customHeight="1">
      <c r="A18" s="72" t="s">
        <v>55</v>
      </c>
      <c r="B18" s="73">
        <v>19.949000000000002</v>
      </c>
      <c r="C18" s="14" t="s">
        <v>3</v>
      </c>
      <c r="D18" s="14" t="s">
        <v>3</v>
      </c>
      <c r="E18" s="73">
        <v>0</v>
      </c>
      <c r="F18" s="14">
        <v>5</v>
      </c>
      <c r="G18" s="14">
        <f t="shared" si="2"/>
        <v>195.15999999999997</v>
      </c>
      <c r="H18" s="14">
        <v>0</v>
      </c>
      <c r="I18" s="14">
        <v>0</v>
      </c>
      <c r="J18" s="78">
        <f t="shared" si="1"/>
        <v>0</v>
      </c>
      <c r="K18" s="16">
        <f t="shared" si="0"/>
        <v>195.15999999999997</v>
      </c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3"/>
        <v>1266.4949999999999</v>
      </c>
      <c r="P18" s="17">
        <f t="shared" si="4"/>
        <v>33.358000000000004</v>
      </c>
    </row>
    <row r="19" spans="1:16" ht="12" customHeight="1">
      <c r="A19" s="72">
        <v>5</v>
      </c>
      <c r="B19" s="73">
        <v>19.88</v>
      </c>
      <c r="C19" s="14" t="s">
        <v>3</v>
      </c>
      <c r="D19" s="14" t="s">
        <v>3</v>
      </c>
      <c r="E19" s="73">
        <v>0.121</v>
      </c>
      <c r="F19" s="14">
        <v>5</v>
      </c>
      <c r="G19" s="14">
        <f t="shared" si="2"/>
        <v>199.14500000000001</v>
      </c>
      <c r="H19" s="14">
        <v>0</v>
      </c>
      <c r="I19" s="14">
        <v>0</v>
      </c>
      <c r="J19" s="78">
        <f t="shared" si="1"/>
        <v>0.78649999999999998</v>
      </c>
      <c r="K19" s="16">
        <f t="shared" si="0"/>
        <v>199.14500000000001</v>
      </c>
      <c r="L19" s="16">
        <f t="shared" si="0"/>
        <v>0</v>
      </c>
      <c r="M19" s="16">
        <f t="shared" si="0"/>
        <v>0</v>
      </c>
      <c r="N19" s="16">
        <f t="shared" si="0"/>
        <v>0.78649999999999998</v>
      </c>
      <c r="O19" s="16">
        <f t="shared" si="3"/>
        <v>1465.6399999999999</v>
      </c>
      <c r="P19" s="17">
        <f t="shared" si="4"/>
        <v>34.144500000000001</v>
      </c>
    </row>
    <row r="20" spans="1:16" ht="12" customHeight="1">
      <c r="A20" s="72" t="s">
        <v>56</v>
      </c>
      <c r="B20" s="73">
        <v>20.527000000000001</v>
      </c>
      <c r="C20" s="14" t="s">
        <v>3</v>
      </c>
      <c r="D20" s="14" t="s">
        <v>3</v>
      </c>
      <c r="E20" s="73">
        <v>0</v>
      </c>
      <c r="F20" s="14">
        <v>5</v>
      </c>
      <c r="G20" s="14">
        <f t="shared" si="2"/>
        <v>202.03499999999997</v>
      </c>
      <c r="H20" s="14">
        <v>0</v>
      </c>
      <c r="I20" s="14">
        <v>0</v>
      </c>
      <c r="J20" s="78">
        <f t="shared" si="1"/>
        <v>0.78649999999999998</v>
      </c>
      <c r="K20" s="16">
        <f t="shared" si="0"/>
        <v>202.03499999999997</v>
      </c>
      <c r="L20" s="16">
        <f t="shared" si="0"/>
        <v>0</v>
      </c>
      <c r="M20" s="16">
        <f t="shared" si="0"/>
        <v>0</v>
      </c>
      <c r="N20" s="16">
        <f t="shared" si="0"/>
        <v>0.78649999999999998</v>
      </c>
      <c r="O20" s="16">
        <f t="shared" si="3"/>
        <v>1667.6749999999997</v>
      </c>
      <c r="P20" s="17">
        <f t="shared" si="4"/>
        <v>34.930999999999997</v>
      </c>
    </row>
    <row r="21" spans="1:16" ht="12" customHeight="1">
      <c r="A21" s="72">
        <v>6</v>
      </c>
      <c r="B21" s="73">
        <v>20.556000000000001</v>
      </c>
      <c r="C21" s="14" t="s">
        <v>3</v>
      </c>
      <c r="D21" s="14" t="s">
        <v>3</v>
      </c>
      <c r="E21" s="73">
        <v>0</v>
      </c>
      <c r="F21" s="14">
        <v>5</v>
      </c>
      <c r="G21" s="14">
        <f t="shared" si="2"/>
        <v>205.41499999999999</v>
      </c>
      <c r="H21" s="14">
        <v>0</v>
      </c>
      <c r="I21" s="14">
        <v>0</v>
      </c>
      <c r="J21" s="78">
        <f t="shared" si="1"/>
        <v>0</v>
      </c>
      <c r="K21" s="16">
        <f t="shared" si="0"/>
        <v>205.41499999999999</v>
      </c>
      <c r="L21" s="16">
        <f t="shared" si="0"/>
        <v>0</v>
      </c>
      <c r="M21" s="16">
        <f t="shared" si="0"/>
        <v>0</v>
      </c>
      <c r="N21" s="16">
        <f t="shared" si="0"/>
        <v>0</v>
      </c>
      <c r="O21" s="16">
        <f t="shared" si="3"/>
        <v>1873.0899999999997</v>
      </c>
      <c r="P21" s="17">
        <f t="shared" si="4"/>
        <v>34.930999999999997</v>
      </c>
    </row>
    <row r="22" spans="1:16" ht="12" customHeight="1">
      <c r="A22" s="72" t="s">
        <v>57</v>
      </c>
      <c r="B22" s="14">
        <v>20.76</v>
      </c>
      <c r="C22" s="14" t="s">
        <v>3</v>
      </c>
      <c r="D22" s="14" t="s">
        <v>3</v>
      </c>
      <c r="E22" s="14">
        <v>0</v>
      </c>
      <c r="F22" s="14">
        <v>5</v>
      </c>
      <c r="G22" s="14">
        <f t="shared" si="2"/>
        <v>206.58</v>
      </c>
      <c r="H22" s="14">
        <v>0</v>
      </c>
      <c r="I22" s="14">
        <v>0</v>
      </c>
      <c r="J22" s="78">
        <f t="shared" si="1"/>
        <v>0</v>
      </c>
      <c r="K22" s="16">
        <f t="shared" si="0"/>
        <v>206.58</v>
      </c>
      <c r="L22" s="16">
        <f t="shared" si="0"/>
        <v>0</v>
      </c>
      <c r="M22" s="16">
        <f t="shared" si="0"/>
        <v>0</v>
      </c>
      <c r="N22" s="16">
        <f t="shared" si="0"/>
        <v>0</v>
      </c>
      <c r="O22" s="16">
        <f t="shared" si="3"/>
        <v>2079.6699999999996</v>
      </c>
      <c r="P22" s="17">
        <f t="shared" si="4"/>
        <v>34.930999999999997</v>
      </c>
    </row>
    <row r="23" spans="1:16" ht="12" customHeight="1">
      <c r="A23" s="72">
        <v>7</v>
      </c>
      <c r="B23" s="14">
        <v>20.338999999999999</v>
      </c>
      <c r="C23" s="14" t="s">
        <v>3</v>
      </c>
      <c r="D23" s="14" t="s">
        <v>3</v>
      </c>
      <c r="E23" s="14">
        <v>0</v>
      </c>
      <c r="F23" s="14">
        <v>5</v>
      </c>
      <c r="G23" s="14">
        <f t="shared" si="2"/>
        <v>205.495</v>
      </c>
      <c r="H23" s="14">
        <v>0</v>
      </c>
      <c r="I23" s="14">
        <v>0</v>
      </c>
      <c r="J23" s="78">
        <f t="shared" si="1"/>
        <v>0</v>
      </c>
      <c r="K23" s="16">
        <f t="shared" si="0"/>
        <v>205.495</v>
      </c>
      <c r="L23" s="16">
        <f t="shared" si="0"/>
        <v>0</v>
      </c>
      <c r="M23" s="16">
        <f t="shared" si="0"/>
        <v>0</v>
      </c>
      <c r="N23" s="16">
        <f t="shared" si="0"/>
        <v>0</v>
      </c>
      <c r="O23" s="16">
        <f t="shared" si="3"/>
        <v>2285.1649999999995</v>
      </c>
      <c r="P23" s="17">
        <f t="shared" si="4"/>
        <v>34.930999999999997</v>
      </c>
    </row>
    <row r="24" spans="1:16" ht="12" customHeight="1">
      <c r="A24" s="72" t="s">
        <v>58</v>
      </c>
      <c r="B24" s="14">
        <v>20.068999999999999</v>
      </c>
      <c r="C24" s="14" t="s">
        <v>3</v>
      </c>
      <c r="D24" s="14" t="s">
        <v>3</v>
      </c>
      <c r="E24" s="14">
        <v>0</v>
      </c>
      <c r="F24" s="14">
        <v>5</v>
      </c>
      <c r="G24" s="14">
        <f t="shared" si="2"/>
        <v>202.04000000000002</v>
      </c>
      <c r="H24" s="14">
        <v>0</v>
      </c>
      <c r="I24" s="14">
        <v>0</v>
      </c>
      <c r="J24" s="78">
        <f t="shared" si="1"/>
        <v>0</v>
      </c>
      <c r="K24" s="16">
        <f t="shared" si="0"/>
        <v>202.04000000000002</v>
      </c>
      <c r="L24" s="16">
        <f t="shared" si="0"/>
        <v>0</v>
      </c>
      <c r="M24" s="16">
        <f t="shared" si="0"/>
        <v>0</v>
      </c>
      <c r="N24" s="16">
        <f t="shared" si="0"/>
        <v>0</v>
      </c>
      <c r="O24" s="16">
        <f t="shared" si="3"/>
        <v>2487.2049999999995</v>
      </c>
      <c r="P24" s="17">
        <f t="shared" si="4"/>
        <v>34.930999999999997</v>
      </c>
    </row>
    <row r="25" spans="1:16" ht="12" customHeight="1">
      <c r="A25" s="72">
        <v>8</v>
      </c>
      <c r="B25" s="14">
        <v>19.257999999999999</v>
      </c>
      <c r="C25" s="14" t="s">
        <v>3</v>
      </c>
      <c r="D25" s="14" t="s">
        <v>3</v>
      </c>
      <c r="E25" s="14">
        <v>0</v>
      </c>
      <c r="F25" s="14">
        <v>5</v>
      </c>
      <c r="G25" s="14">
        <f t="shared" si="2"/>
        <v>196.63499999999999</v>
      </c>
      <c r="H25" s="14">
        <v>0</v>
      </c>
      <c r="I25" s="14">
        <v>0</v>
      </c>
      <c r="J25" s="78">
        <f t="shared" si="1"/>
        <v>0</v>
      </c>
      <c r="K25" s="16">
        <f t="shared" si="0"/>
        <v>196.63499999999999</v>
      </c>
      <c r="L25" s="16">
        <f t="shared" si="0"/>
        <v>0</v>
      </c>
      <c r="M25" s="16">
        <f t="shared" si="0"/>
        <v>0</v>
      </c>
      <c r="N25" s="16">
        <f t="shared" si="0"/>
        <v>0</v>
      </c>
      <c r="O25" s="16">
        <f t="shared" si="3"/>
        <v>2683.8399999999992</v>
      </c>
      <c r="P25" s="17">
        <f t="shared" si="4"/>
        <v>34.930999999999997</v>
      </c>
    </row>
    <row r="26" spans="1:16" ht="12" customHeight="1">
      <c r="A26" s="72" t="s">
        <v>59</v>
      </c>
      <c r="B26" s="14">
        <v>17.927</v>
      </c>
      <c r="C26" s="14" t="s">
        <v>3</v>
      </c>
      <c r="D26" s="14" t="s">
        <v>3</v>
      </c>
      <c r="E26" s="14">
        <v>2E-3</v>
      </c>
      <c r="F26" s="14">
        <v>5</v>
      </c>
      <c r="G26" s="14">
        <f t="shared" si="2"/>
        <v>185.92500000000001</v>
      </c>
      <c r="H26" s="14">
        <v>0</v>
      </c>
      <c r="I26" s="14">
        <v>0</v>
      </c>
      <c r="J26" s="78">
        <f t="shared" si="1"/>
        <v>1.3000000000000001E-2</v>
      </c>
      <c r="K26" s="16">
        <f t="shared" ref="K26:N31" si="5">G26</f>
        <v>185.92500000000001</v>
      </c>
      <c r="L26" s="16">
        <f t="shared" si="5"/>
        <v>0</v>
      </c>
      <c r="M26" s="16">
        <f t="shared" si="5"/>
        <v>0</v>
      </c>
      <c r="N26" s="16">
        <f t="shared" si="5"/>
        <v>1.3000000000000001E-2</v>
      </c>
      <c r="O26" s="16">
        <f t="shared" si="3"/>
        <v>2869.7649999999994</v>
      </c>
      <c r="P26" s="17">
        <f t="shared" si="4"/>
        <v>34.943999999999996</v>
      </c>
    </row>
    <row r="27" spans="1:16" ht="12" customHeight="1">
      <c r="A27" s="72">
        <v>9</v>
      </c>
      <c r="B27" s="14">
        <v>17.245999999999999</v>
      </c>
      <c r="C27" s="14" t="s">
        <v>3</v>
      </c>
      <c r="D27" s="14" t="s">
        <v>3</v>
      </c>
      <c r="E27" s="14">
        <v>0.27200000000000002</v>
      </c>
      <c r="F27" s="14">
        <v>5</v>
      </c>
      <c r="G27" s="14">
        <f t="shared" si="2"/>
        <v>175.86500000000001</v>
      </c>
      <c r="H27" s="14">
        <v>0</v>
      </c>
      <c r="I27" s="14">
        <v>0</v>
      </c>
      <c r="J27" s="78">
        <f t="shared" si="1"/>
        <v>1.7810000000000001</v>
      </c>
      <c r="K27" s="16">
        <f t="shared" si="5"/>
        <v>175.86500000000001</v>
      </c>
      <c r="L27" s="16">
        <f t="shared" si="5"/>
        <v>0</v>
      </c>
      <c r="M27" s="16">
        <f t="shared" si="5"/>
        <v>0</v>
      </c>
      <c r="N27" s="16">
        <f t="shared" si="5"/>
        <v>1.7810000000000001</v>
      </c>
      <c r="O27" s="16">
        <f t="shared" si="3"/>
        <v>3045.6299999999992</v>
      </c>
      <c r="P27" s="17">
        <f t="shared" si="4"/>
        <v>36.724999999999994</v>
      </c>
    </row>
    <row r="28" spans="1:16" ht="12" customHeight="1">
      <c r="A28" s="72" t="s">
        <v>60</v>
      </c>
      <c r="B28" s="14">
        <v>16.664000000000001</v>
      </c>
      <c r="C28" s="14" t="s">
        <v>3</v>
      </c>
      <c r="D28" s="14" t="s">
        <v>3</v>
      </c>
      <c r="E28" s="14">
        <v>0.378</v>
      </c>
      <c r="F28" s="14">
        <v>5</v>
      </c>
      <c r="G28" s="14">
        <f t="shared" si="2"/>
        <v>169.54999999999998</v>
      </c>
      <c r="H28" s="14">
        <v>0</v>
      </c>
      <c r="I28" s="14">
        <v>0</v>
      </c>
      <c r="J28" s="78">
        <f t="shared" si="1"/>
        <v>4.2250000000000005</v>
      </c>
      <c r="K28" s="16">
        <f t="shared" si="5"/>
        <v>169.54999999999998</v>
      </c>
      <c r="L28" s="16">
        <f t="shared" si="5"/>
        <v>0</v>
      </c>
      <c r="M28" s="16">
        <f t="shared" si="5"/>
        <v>0</v>
      </c>
      <c r="N28" s="16">
        <f t="shared" si="5"/>
        <v>4.2250000000000005</v>
      </c>
      <c r="O28" s="16">
        <f t="shared" si="3"/>
        <v>3215.1799999999994</v>
      </c>
      <c r="P28" s="17">
        <f t="shared" si="4"/>
        <v>40.949999999999996</v>
      </c>
    </row>
    <row r="29" spans="1:16" ht="12" customHeight="1">
      <c r="A29" s="72">
        <v>10</v>
      </c>
      <c r="B29" s="14">
        <v>16.241</v>
      </c>
      <c r="C29" s="14" t="s">
        <v>3</v>
      </c>
      <c r="D29" s="14" t="s">
        <v>3</v>
      </c>
      <c r="E29" s="14">
        <v>0.55700000000000005</v>
      </c>
      <c r="F29" s="14">
        <v>5</v>
      </c>
      <c r="G29" s="14">
        <f t="shared" ref="G29:G58" si="6">SUM(B28+B29)*F29</f>
        <v>164.52500000000001</v>
      </c>
      <c r="H29" s="14">
        <v>0</v>
      </c>
      <c r="I29" s="14">
        <v>0</v>
      </c>
      <c r="J29" s="78">
        <f t="shared" ref="J29:J58" si="7">SUM((E28+E29)*F29*1.3)</f>
        <v>6.0775000000000015</v>
      </c>
      <c r="K29" s="16">
        <f t="shared" si="5"/>
        <v>164.52500000000001</v>
      </c>
      <c r="L29" s="16">
        <f t="shared" si="5"/>
        <v>0</v>
      </c>
      <c r="M29" s="16">
        <f t="shared" si="5"/>
        <v>0</v>
      </c>
      <c r="N29" s="16">
        <f t="shared" si="5"/>
        <v>6.0775000000000015</v>
      </c>
      <c r="O29" s="16">
        <f t="shared" ref="O29:O58" si="8">SUM(K29+L29+M29)+O28</f>
        <v>3379.7049999999995</v>
      </c>
      <c r="P29" s="17">
        <f t="shared" ref="P29:P58" si="9">N29+P28</f>
        <v>47.027499999999996</v>
      </c>
    </row>
    <row r="30" spans="1:16" ht="12" customHeight="1">
      <c r="A30" s="72" t="s">
        <v>61</v>
      </c>
      <c r="B30" s="14">
        <v>15.691000000000001</v>
      </c>
      <c r="C30" s="14" t="s">
        <v>3</v>
      </c>
      <c r="D30" s="14" t="s">
        <v>3</v>
      </c>
      <c r="E30" s="14">
        <v>0.71699999999999997</v>
      </c>
      <c r="F30" s="14">
        <v>5</v>
      </c>
      <c r="G30" s="14">
        <f t="shared" si="6"/>
        <v>159.66000000000003</v>
      </c>
      <c r="H30" s="14">
        <v>0</v>
      </c>
      <c r="I30" s="14">
        <v>0</v>
      </c>
      <c r="J30" s="78">
        <f t="shared" si="7"/>
        <v>8.2810000000000006</v>
      </c>
      <c r="K30" s="16">
        <f t="shared" si="5"/>
        <v>159.66000000000003</v>
      </c>
      <c r="L30" s="16">
        <f t="shared" si="5"/>
        <v>0</v>
      </c>
      <c r="M30" s="16">
        <f t="shared" si="5"/>
        <v>0</v>
      </c>
      <c r="N30" s="16">
        <f t="shared" si="5"/>
        <v>8.2810000000000006</v>
      </c>
      <c r="O30" s="16">
        <f t="shared" si="8"/>
        <v>3539.3649999999993</v>
      </c>
      <c r="P30" s="17">
        <f t="shared" si="9"/>
        <v>55.308499999999995</v>
      </c>
    </row>
    <row r="31" spans="1:16" ht="12" customHeight="1">
      <c r="A31" s="72">
        <v>11</v>
      </c>
      <c r="B31" s="14">
        <v>13.972</v>
      </c>
      <c r="C31" s="14" t="s">
        <v>3</v>
      </c>
      <c r="D31" s="14" t="s">
        <v>3</v>
      </c>
      <c r="E31" s="14">
        <v>1.5980000000000001</v>
      </c>
      <c r="F31" s="14">
        <v>5</v>
      </c>
      <c r="G31" s="14">
        <f t="shared" si="6"/>
        <v>148.315</v>
      </c>
      <c r="H31" s="14">
        <v>0</v>
      </c>
      <c r="I31" s="14">
        <v>0</v>
      </c>
      <c r="J31" s="78">
        <f t="shared" si="7"/>
        <v>15.047499999999999</v>
      </c>
      <c r="K31" s="16">
        <f t="shared" si="5"/>
        <v>148.315</v>
      </c>
      <c r="L31" s="16">
        <f t="shared" si="5"/>
        <v>0</v>
      </c>
      <c r="M31" s="16">
        <f t="shared" si="5"/>
        <v>0</v>
      </c>
      <c r="N31" s="16">
        <f t="shared" si="5"/>
        <v>15.047499999999999</v>
      </c>
      <c r="O31" s="16">
        <f t="shared" si="8"/>
        <v>3687.6799999999994</v>
      </c>
      <c r="P31" s="17">
        <f t="shared" si="9"/>
        <v>70.355999999999995</v>
      </c>
    </row>
    <row r="32" spans="1:16" ht="12" customHeight="1">
      <c r="A32" s="72" t="s">
        <v>62</v>
      </c>
      <c r="B32" s="14">
        <v>14.237</v>
      </c>
      <c r="C32" s="14" t="s">
        <v>3</v>
      </c>
      <c r="D32" s="14" t="s">
        <v>3</v>
      </c>
      <c r="E32" s="14">
        <v>1.4139999999999999</v>
      </c>
      <c r="F32" s="14">
        <v>5</v>
      </c>
      <c r="G32" s="14">
        <f t="shared" si="6"/>
        <v>141.04499999999999</v>
      </c>
      <c r="H32" s="14">
        <v>0</v>
      </c>
      <c r="I32" s="14">
        <v>0</v>
      </c>
      <c r="J32" s="78">
        <f t="shared" si="7"/>
        <v>19.578000000000003</v>
      </c>
      <c r="K32" s="16">
        <f t="shared" ref="K32:K58" si="10">G32</f>
        <v>141.04499999999999</v>
      </c>
      <c r="L32" s="16">
        <f t="shared" ref="L32:L58" si="11">H32</f>
        <v>0</v>
      </c>
      <c r="M32" s="16">
        <f t="shared" ref="M32:M58" si="12">I32</f>
        <v>0</v>
      </c>
      <c r="N32" s="16">
        <f t="shared" ref="N32:N58" si="13">J32</f>
        <v>19.578000000000003</v>
      </c>
      <c r="O32" s="16">
        <f t="shared" si="8"/>
        <v>3828.7249999999995</v>
      </c>
      <c r="P32" s="17">
        <f t="shared" si="9"/>
        <v>89.933999999999997</v>
      </c>
    </row>
    <row r="33" spans="1:16" ht="12" customHeight="1">
      <c r="A33" s="72">
        <v>12</v>
      </c>
      <c r="B33" s="14">
        <v>13.781000000000001</v>
      </c>
      <c r="C33" s="14" t="s">
        <v>3</v>
      </c>
      <c r="D33" s="14" t="s">
        <v>3</v>
      </c>
      <c r="E33" s="14">
        <v>1.6850000000000001</v>
      </c>
      <c r="F33" s="14">
        <v>5</v>
      </c>
      <c r="G33" s="14">
        <f t="shared" si="6"/>
        <v>140.09</v>
      </c>
      <c r="H33" s="14">
        <v>0</v>
      </c>
      <c r="I33" s="14">
        <v>0</v>
      </c>
      <c r="J33" s="78">
        <f t="shared" si="7"/>
        <v>20.143500000000003</v>
      </c>
      <c r="K33" s="16">
        <f t="shared" si="10"/>
        <v>140.09</v>
      </c>
      <c r="L33" s="16">
        <f t="shared" si="11"/>
        <v>0</v>
      </c>
      <c r="M33" s="16">
        <f t="shared" si="12"/>
        <v>0</v>
      </c>
      <c r="N33" s="16">
        <f t="shared" si="13"/>
        <v>20.143500000000003</v>
      </c>
      <c r="O33" s="16">
        <f t="shared" si="8"/>
        <v>3968.8149999999996</v>
      </c>
      <c r="P33" s="17">
        <f t="shared" si="9"/>
        <v>110.0775</v>
      </c>
    </row>
    <row r="34" spans="1:16" ht="12" customHeight="1">
      <c r="A34" s="72" t="s">
        <v>63</v>
      </c>
      <c r="B34" s="14">
        <v>14.097</v>
      </c>
      <c r="C34" s="14" t="s">
        <v>3</v>
      </c>
      <c r="D34" s="14" t="s">
        <v>3</v>
      </c>
      <c r="E34" s="14">
        <v>1.0760000000000001</v>
      </c>
      <c r="F34" s="14">
        <v>5</v>
      </c>
      <c r="G34" s="14">
        <f t="shared" si="6"/>
        <v>139.38999999999999</v>
      </c>
      <c r="H34" s="14">
        <v>0</v>
      </c>
      <c r="I34" s="14">
        <v>0</v>
      </c>
      <c r="J34" s="78">
        <f t="shared" si="7"/>
        <v>17.9465</v>
      </c>
      <c r="K34" s="16">
        <f t="shared" si="10"/>
        <v>139.38999999999999</v>
      </c>
      <c r="L34" s="16">
        <f t="shared" si="11"/>
        <v>0</v>
      </c>
      <c r="M34" s="16">
        <f t="shared" si="12"/>
        <v>0</v>
      </c>
      <c r="N34" s="16">
        <f t="shared" si="13"/>
        <v>17.9465</v>
      </c>
      <c r="O34" s="16">
        <f t="shared" si="8"/>
        <v>4108.2049999999999</v>
      </c>
      <c r="P34" s="17">
        <f t="shared" si="9"/>
        <v>128.024</v>
      </c>
    </row>
    <row r="35" spans="1:16" ht="12" customHeight="1">
      <c r="A35" s="72">
        <v>13</v>
      </c>
      <c r="B35" s="14">
        <v>14.895</v>
      </c>
      <c r="C35" s="14" t="s">
        <v>3</v>
      </c>
      <c r="D35" s="14" t="s">
        <v>3</v>
      </c>
      <c r="E35" s="14">
        <v>1.036</v>
      </c>
      <c r="F35" s="14">
        <v>5</v>
      </c>
      <c r="G35" s="14">
        <f t="shared" si="6"/>
        <v>144.95999999999998</v>
      </c>
      <c r="H35" s="14">
        <v>0</v>
      </c>
      <c r="I35" s="14">
        <v>0</v>
      </c>
      <c r="J35" s="78">
        <f t="shared" si="7"/>
        <v>13.728000000000002</v>
      </c>
      <c r="K35" s="16">
        <f t="shared" si="10"/>
        <v>144.95999999999998</v>
      </c>
      <c r="L35" s="16">
        <f t="shared" si="11"/>
        <v>0</v>
      </c>
      <c r="M35" s="16">
        <f t="shared" si="12"/>
        <v>0</v>
      </c>
      <c r="N35" s="16">
        <f t="shared" si="13"/>
        <v>13.728000000000002</v>
      </c>
      <c r="O35" s="16">
        <f t="shared" si="8"/>
        <v>4253.165</v>
      </c>
      <c r="P35" s="17">
        <f t="shared" si="9"/>
        <v>141.75200000000001</v>
      </c>
    </row>
    <row r="36" spans="1:16" ht="12" customHeight="1">
      <c r="A36" s="72" t="s">
        <v>64</v>
      </c>
      <c r="B36" s="14">
        <v>15.840999999999999</v>
      </c>
      <c r="C36" s="14" t="s">
        <v>3</v>
      </c>
      <c r="D36" s="14" t="s">
        <v>3</v>
      </c>
      <c r="E36" s="14">
        <v>0.47</v>
      </c>
      <c r="F36" s="14">
        <v>5</v>
      </c>
      <c r="G36" s="14">
        <f t="shared" si="6"/>
        <v>153.67999999999998</v>
      </c>
      <c r="H36" s="14">
        <v>0</v>
      </c>
      <c r="I36" s="14">
        <v>0</v>
      </c>
      <c r="J36" s="78">
        <f t="shared" si="7"/>
        <v>9.7890000000000015</v>
      </c>
      <c r="K36" s="16">
        <f t="shared" si="10"/>
        <v>153.67999999999998</v>
      </c>
      <c r="L36" s="16">
        <f t="shared" si="11"/>
        <v>0</v>
      </c>
      <c r="M36" s="16">
        <f t="shared" si="12"/>
        <v>0</v>
      </c>
      <c r="N36" s="16">
        <f t="shared" si="13"/>
        <v>9.7890000000000015</v>
      </c>
      <c r="O36" s="16">
        <f t="shared" si="8"/>
        <v>4406.8450000000003</v>
      </c>
      <c r="P36" s="17">
        <f t="shared" si="9"/>
        <v>151.541</v>
      </c>
    </row>
    <row r="37" spans="1:16" ht="12" customHeight="1">
      <c r="A37" s="72">
        <v>14</v>
      </c>
      <c r="B37" s="14">
        <v>16.576000000000001</v>
      </c>
      <c r="C37" s="14" t="s">
        <v>3</v>
      </c>
      <c r="D37" s="14" t="s">
        <v>3</v>
      </c>
      <c r="E37" s="14">
        <v>0.32200000000000001</v>
      </c>
      <c r="F37" s="14">
        <v>5</v>
      </c>
      <c r="G37" s="14">
        <f t="shared" si="6"/>
        <v>162.08500000000001</v>
      </c>
      <c r="H37" s="14">
        <v>0</v>
      </c>
      <c r="I37" s="14">
        <v>0</v>
      </c>
      <c r="J37" s="78">
        <f t="shared" si="7"/>
        <v>5.1479999999999997</v>
      </c>
      <c r="K37" s="16">
        <f t="shared" si="10"/>
        <v>162.08500000000001</v>
      </c>
      <c r="L37" s="16">
        <f t="shared" si="11"/>
        <v>0</v>
      </c>
      <c r="M37" s="16">
        <f t="shared" si="12"/>
        <v>0</v>
      </c>
      <c r="N37" s="16">
        <f t="shared" si="13"/>
        <v>5.1479999999999997</v>
      </c>
      <c r="O37" s="16">
        <f t="shared" si="8"/>
        <v>4568.93</v>
      </c>
      <c r="P37" s="17">
        <f t="shared" si="9"/>
        <v>156.68899999999999</v>
      </c>
    </row>
    <row r="38" spans="1:16" ht="12" customHeight="1">
      <c r="A38" s="72" t="s">
        <v>65</v>
      </c>
      <c r="B38" s="14">
        <v>17.34</v>
      </c>
      <c r="C38" s="14" t="s">
        <v>3</v>
      </c>
      <c r="D38" s="14" t="s">
        <v>3</v>
      </c>
      <c r="E38" s="14">
        <v>0.161</v>
      </c>
      <c r="F38" s="14">
        <v>5</v>
      </c>
      <c r="G38" s="14">
        <f t="shared" si="6"/>
        <v>169.57999999999998</v>
      </c>
      <c r="H38" s="14">
        <v>0</v>
      </c>
      <c r="I38" s="14">
        <v>0</v>
      </c>
      <c r="J38" s="78">
        <f t="shared" si="7"/>
        <v>3.1395</v>
      </c>
      <c r="K38" s="16">
        <f t="shared" si="10"/>
        <v>169.57999999999998</v>
      </c>
      <c r="L38" s="16">
        <f t="shared" si="11"/>
        <v>0</v>
      </c>
      <c r="M38" s="16">
        <f t="shared" si="12"/>
        <v>0</v>
      </c>
      <c r="N38" s="16">
        <f t="shared" si="13"/>
        <v>3.1395</v>
      </c>
      <c r="O38" s="16">
        <f t="shared" si="8"/>
        <v>4738.51</v>
      </c>
      <c r="P38" s="17">
        <f t="shared" si="9"/>
        <v>159.82849999999999</v>
      </c>
    </row>
    <row r="39" spans="1:16" ht="12" customHeight="1">
      <c r="A39" s="72">
        <v>15</v>
      </c>
      <c r="B39" s="14">
        <v>18.274999999999999</v>
      </c>
      <c r="C39" s="14" t="s">
        <v>3</v>
      </c>
      <c r="D39" s="14" t="s">
        <v>3</v>
      </c>
      <c r="E39" s="14">
        <v>0</v>
      </c>
      <c r="F39" s="14">
        <v>5</v>
      </c>
      <c r="G39" s="14">
        <f t="shared" si="6"/>
        <v>178.07499999999999</v>
      </c>
      <c r="H39" s="14">
        <v>0</v>
      </c>
      <c r="I39" s="14">
        <v>0</v>
      </c>
      <c r="J39" s="78">
        <f t="shared" si="7"/>
        <v>1.0465000000000002</v>
      </c>
      <c r="K39" s="16">
        <f t="shared" si="10"/>
        <v>178.07499999999999</v>
      </c>
      <c r="L39" s="16">
        <f t="shared" si="11"/>
        <v>0</v>
      </c>
      <c r="M39" s="16">
        <f t="shared" si="12"/>
        <v>0</v>
      </c>
      <c r="N39" s="16">
        <f t="shared" si="13"/>
        <v>1.0465000000000002</v>
      </c>
      <c r="O39" s="16">
        <f t="shared" si="8"/>
        <v>4916.585</v>
      </c>
      <c r="P39" s="17">
        <f t="shared" si="9"/>
        <v>160.875</v>
      </c>
    </row>
    <row r="40" spans="1:16" ht="12" customHeight="1">
      <c r="A40" s="72" t="s">
        <v>66</v>
      </c>
      <c r="B40" s="14">
        <v>18.922000000000001</v>
      </c>
      <c r="C40" s="14" t="s">
        <v>3</v>
      </c>
      <c r="D40" s="14" t="s">
        <v>3</v>
      </c>
      <c r="E40" s="14">
        <v>5.5E-2</v>
      </c>
      <c r="F40" s="14">
        <v>5</v>
      </c>
      <c r="G40" s="14">
        <f t="shared" si="6"/>
        <v>185.98500000000001</v>
      </c>
      <c r="H40" s="14">
        <v>0</v>
      </c>
      <c r="I40" s="14">
        <v>0</v>
      </c>
      <c r="J40" s="78">
        <f t="shared" si="7"/>
        <v>0.35750000000000004</v>
      </c>
      <c r="K40" s="16">
        <f t="shared" si="10"/>
        <v>185.98500000000001</v>
      </c>
      <c r="L40" s="16">
        <f t="shared" si="11"/>
        <v>0</v>
      </c>
      <c r="M40" s="16">
        <f t="shared" si="12"/>
        <v>0</v>
      </c>
      <c r="N40" s="16">
        <f t="shared" si="13"/>
        <v>0.35750000000000004</v>
      </c>
      <c r="O40" s="16">
        <f t="shared" si="8"/>
        <v>5102.57</v>
      </c>
      <c r="P40" s="17">
        <f t="shared" si="9"/>
        <v>161.23249999999999</v>
      </c>
    </row>
    <row r="41" spans="1:16" ht="12" customHeight="1">
      <c r="A41" s="72">
        <v>16</v>
      </c>
      <c r="B41" s="14">
        <v>18.986000000000001</v>
      </c>
      <c r="C41" s="14" t="s">
        <v>3</v>
      </c>
      <c r="D41" s="14" t="s">
        <v>3</v>
      </c>
      <c r="E41" s="14">
        <v>0</v>
      </c>
      <c r="F41" s="14">
        <v>5</v>
      </c>
      <c r="G41" s="14">
        <f t="shared" si="6"/>
        <v>189.54000000000002</v>
      </c>
      <c r="H41" s="14">
        <v>0</v>
      </c>
      <c r="I41" s="14">
        <v>0</v>
      </c>
      <c r="J41" s="78">
        <f t="shared" si="7"/>
        <v>0.35750000000000004</v>
      </c>
      <c r="K41" s="16">
        <f t="shared" si="10"/>
        <v>189.54000000000002</v>
      </c>
      <c r="L41" s="16">
        <f t="shared" si="11"/>
        <v>0</v>
      </c>
      <c r="M41" s="16">
        <f t="shared" si="12"/>
        <v>0</v>
      </c>
      <c r="N41" s="16">
        <f t="shared" si="13"/>
        <v>0.35750000000000004</v>
      </c>
      <c r="O41" s="16">
        <f t="shared" si="8"/>
        <v>5292.11</v>
      </c>
      <c r="P41" s="17">
        <f t="shared" si="9"/>
        <v>161.58999999999997</v>
      </c>
    </row>
    <row r="42" spans="1:16" ht="12" customHeight="1">
      <c r="A42" s="72" t="s">
        <v>67</v>
      </c>
      <c r="B42" s="14">
        <v>19.183</v>
      </c>
      <c r="C42" s="14" t="s">
        <v>3</v>
      </c>
      <c r="D42" s="14" t="s">
        <v>3</v>
      </c>
      <c r="E42" s="14">
        <v>0</v>
      </c>
      <c r="F42" s="14">
        <v>5</v>
      </c>
      <c r="G42" s="14">
        <f t="shared" si="6"/>
        <v>190.84499999999997</v>
      </c>
      <c r="H42" s="14">
        <v>0</v>
      </c>
      <c r="I42" s="14">
        <v>0</v>
      </c>
      <c r="J42" s="78">
        <f t="shared" si="7"/>
        <v>0</v>
      </c>
      <c r="K42" s="16">
        <f t="shared" si="10"/>
        <v>190.84499999999997</v>
      </c>
      <c r="L42" s="16">
        <f t="shared" si="11"/>
        <v>0</v>
      </c>
      <c r="M42" s="16">
        <f t="shared" si="12"/>
        <v>0</v>
      </c>
      <c r="N42" s="16">
        <f t="shared" si="13"/>
        <v>0</v>
      </c>
      <c r="O42" s="16">
        <f t="shared" si="8"/>
        <v>5482.9549999999999</v>
      </c>
      <c r="P42" s="17">
        <f t="shared" si="9"/>
        <v>161.58999999999997</v>
      </c>
    </row>
    <row r="43" spans="1:16" ht="12" customHeight="1">
      <c r="A43" s="72">
        <v>17</v>
      </c>
      <c r="B43" s="14">
        <v>19.074000000000002</v>
      </c>
      <c r="C43" s="14" t="s">
        <v>3</v>
      </c>
      <c r="D43" s="14" t="s">
        <v>3</v>
      </c>
      <c r="E43" s="14">
        <v>0</v>
      </c>
      <c r="F43" s="14">
        <v>5</v>
      </c>
      <c r="G43" s="14">
        <f t="shared" si="6"/>
        <v>191.28500000000003</v>
      </c>
      <c r="H43" s="14">
        <v>0</v>
      </c>
      <c r="I43" s="14">
        <v>0</v>
      </c>
      <c r="J43" s="78">
        <f t="shared" si="7"/>
        <v>0</v>
      </c>
      <c r="K43" s="16">
        <f t="shared" si="10"/>
        <v>191.28500000000003</v>
      </c>
      <c r="L43" s="16">
        <f t="shared" si="11"/>
        <v>0</v>
      </c>
      <c r="M43" s="16">
        <f t="shared" si="12"/>
        <v>0</v>
      </c>
      <c r="N43" s="16">
        <f t="shared" si="13"/>
        <v>0</v>
      </c>
      <c r="O43" s="16">
        <f t="shared" si="8"/>
        <v>5674.24</v>
      </c>
      <c r="P43" s="17">
        <f t="shared" si="9"/>
        <v>161.58999999999997</v>
      </c>
    </row>
    <row r="44" spans="1:16" ht="12" customHeight="1">
      <c r="A44" s="72" t="s">
        <v>68</v>
      </c>
      <c r="B44" s="14">
        <v>19.416</v>
      </c>
      <c r="C44" s="14" t="s">
        <v>3</v>
      </c>
      <c r="D44" s="14" t="s">
        <v>3</v>
      </c>
      <c r="E44" s="14">
        <v>0</v>
      </c>
      <c r="F44" s="14">
        <v>5</v>
      </c>
      <c r="G44" s="14">
        <f t="shared" si="6"/>
        <v>192.45000000000002</v>
      </c>
      <c r="H44" s="14">
        <v>0</v>
      </c>
      <c r="I44" s="14">
        <v>0</v>
      </c>
      <c r="J44" s="78">
        <f t="shared" si="7"/>
        <v>0</v>
      </c>
      <c r="K44" s="16">
        <f t="shared" si="10"/>
        <v>192.45000000000002</v>
      </c>
      <c r="L44" s="16">
        <f t="shared" si="11"/>
        <v>0</v>
      </c>
      <c r="M44" s="16">
        <f t="shared" si="12"/>
        <v>0</v>
      </c>
      <c r="N44" s="16">
        <f t="shared" si="13"/>
        <v>0</v>
      </c>
      <c r="O44" s="16">
        <f t="shared" si="8"/>
        <v>5866.69</v>
      </c>
      <c r="P44" s="17">
        <f t="shared" si="9"/>
        <v>161.58999999999997</v>
      </c>
    </row>
    <row r="45" spans="1:16" ht="12" customHeight="1">
      <c r="A45" s="72">
        <v>18</v>
      </c>
      <c r="B45" s="14">
        <v>19.013999999999999</v>
      </c>
      <c r="C45" s="14" t="s">
        <v>3</v>
      </c>
      <c r="D45" s="14" t="s">
        <v>3</v>
      </c>
      <c r="E45" s="14">
        <v>8.9999999999999993E-3</v>
      </c>
      <c r="F45" s="14">
        <v>5</v>
      </c>
      <c r="G45" s="14">
        <f t="shared" si="6"/>
        <v>192.15</v>
      </c>
      <c r="H45" s="14">
        <v>0</v>
      </c>
      <c r="I45" s="14">
        <v>0</v>
      </c>
      <c r="J45" s="16">
        <f t="shared" si="7"/>
        <v>5.8499999999999996E-2</v>
      </c>
      <c r="K45" s="16">
        <f t="shared" si="10"/>
        <v>192.15</v>
      </c>
      <c r="L45" s="16">
        <f t="shared" si="11"/>
        <v>0</v>
      </c>
      <c r="M45" s="16">
        <f t="shared" si="12"/>
        <v>0</v>
      </c>
      <c r="N45" s="16">
        <f t="shared" si="13"/>
        <v>5.8499999999999996E-2</v>
      </c>
      <c r="O45" s="16">
        <f t="shared" si="8"/>
        <v>6058.8399999999992</v>
      </c>
      <c r="P45" s="17">
        <f t="shared" si="9"/>
        <v>161.64849999999998</v>
      </c>
    </row>
    <row r="46" spans="1:16" ht="12" customHeight="1">
      <c r="A46" s="72" t="s">
        <v>69</v>
      </c>
      <c r="B46" s="14">
        <v>18.452000000000002</v>
      </c>
      <c r="C46" s="14" t="s">
        <v>3</v>
      </c>
      <c r="D46" s="14" t="s">
        <v>3</v>
      </c>
      <c r="E46" s="14">
        <v>0.111</v>
      </c>
      <c r="F46" s="14">
        <v>5</v>
      </c>
      <c r="G46" s="14">
        <f t="shared" si="6"/>
        <v>187.33</v>
      </c>
      <c r="H46" s="14">
        <v>0</v>
      </c>
      <c r="I46" s="14">
        <v>0</v>
      </c>
      <c r="J46" s="78">
        <f t="shared" si="7"/>
        <v>0.78</v>
      </c>
      <c r="K46" s="16">
        <f t="shared" si="10"/>
        <v>187.33</v>
      </c>
      <c r="L46" s="16">
        <f t="shared" si="11"/>
        <v>0</v>
      </c>
      <c r="M46" s="16">
        <f t="shared" si="12"/>
        <v>0</v>
      </c>
      <c r="N46" s="16">
        <f t="shared" si="13"/>
        <v>0.78</v>
      </c>
      <c r="O46" s="16">
        <f t="shared" si="8"/>
        <v>6246.1699999999992</v>
      </c>
      <c r="P46" s="17">
        <f t="shared" si="9"/>
        <v>162.42849999999999</v>
      </c>
    </row>
    <row r="47" spans="1:16" ht="12" customHeight="1" thickBot="1">
      <c r="A47" s="79">
        <v>19</v>
      </c>
      <c r="B47" s="18">
        <v>18.18</v>
      </c>
      <c r="C47" s="18" t="s">
        <v>3</v>
      </c>
      <c r="D47" s="18" t="s">
        <v>3</v>
      </c>
      <c r="E47" s="18">
        <v>0.08</v>
      </c>
      <c r="F47" s="18">
        <v>5</v>
      </c>
      <c r="G47" s="18">
        <f t="shared" si="6"/>
        <v>183.16000000000003</v>
      </c>
      <c r="H47" s="18">
        <v>0</v>
      </c>
      <c r="I47" s="18">
        <v>0</v>
      </c>
      <c r="J47" s="80">
        <f t="shared" si="7"/>
        <v>1.2415</v>
      </c>
      <c r="K47" s="19">
        <f t="shared" si="10"/>
        <v>183.16000000000003</v>
      </c>
      <c r="L47" s="19">
        <f t="shared" si="11"/>
        <v>0</v>
      </c>
      <c r="M47" s="19">
        <f t="shared" si="12"/>
        <v>0</v>
      </c>
      <c r="N47" s="19">
        <f t="shared" si="13"/>
        <v>1.2415</v>
      </c>
      <c r="O47" s="19">
        <f t="shared" si="8"/>
        <v>6429.329999999999</v>
      </c>
      <c r="P47" s="20">
        <f t="shared" si="9"/>
        <v>163.66999999999999</v>
      </c>
    </row>
    <row r="48" spans="1:16" ht="12" customHeight="1">
      <c r="A48" s="97" t="s">
        <v>70</v>
      </c>
      <c r="B48" s="96">
        <v>17.423999999999999</v>
      </c>
      <c r="C48" s="96" t="s">
        <v>3</v>
      </c>
      <c r="D48" s="96" t="s">
        <v>3</v>
      </c>
      <c r="E48" s="96">
        <v>9.2999999999999999E-2</v>
      </c>
      <c r="F48" s="96">
        <v>5</v>
      </c>
      <c r="G48" s="96">
        <f t="shared" si="6"/>
        <v>178.01999999999998</v>
      </c>
      <c r="H48" s="96">
        <v>0</v>
      </c>
      <c r="I48" s="96">
        <v>0</v>
      </c>
      <c r="J48" s="98">
        <f t="shared" si="7"/>
        <v>1.1245000000000001</v>
      </c>
      <c r="K48" s="21">
        <f t="shared" si="10"/>
        <v>178.01999999999998</v>
      </c>
      <c r="L48" s="21">
        <f t="shared" si="11"/>
        <v>0</v>
      </c>
      <c r="M48" s="21">
        <f t="shared" si="12"/>
        <v>0</v>
      </c>
      <c r="N48" s="21">
        <f t="shared" si="13"/>
        <v>1.1245000000000001</v>
      </c>
      <c r="O48" s="21">
        <f t="shared" si="8"/>
        <v>6607.3499999999985</v>
      </c>
      <c r="P48" s="22">
        <f t="shared" si="9"/>
        <v>164.7945</v>
      </c>
    </row>
    <row r="49" spans="1:16" ht="12" customHeight="1">
      <c r="A49" s="72">
        <v>20</v>
      </c>
      <c r="B49" s="14">
        <v>16.998000000000001</v>
      </c>
      <c r="C49" s="14" t="s">
        <v>3</v>
      </c>
      <c r="D49" s="14" t="s">
        <v>3</v>
      </c>
      <c r="E49" s="14">
        <v>9.0999999999999998E-2</v>
      </c>
      <c r="F49" s="14">
        <v>5</v>
      </c>
      <c r="G49" s="14">
        <f t="shared" si="6"/>
        <v>172.10999999999999</v>
      </c>
      <c r="H49" s="14">
        <v>0</v>
      </c>
      <c r="I49" s="14">
        <v>0</v>
      </c>
      <c r="J49" s="78">
        <f t="shared" si="7"/>
        <v>1.196</v>
      </c>
      <c r="K49" s="16">
        <f t="shared" si="10"/>
        <v>172.10999999999999</v>
      </c>
      <c r="L49" s="16">
        <f t="shared" si="11"/>
        <v>0</v>
      </c>
      <c r="M49" s="16">
        <f t="shared" si="12"/>
        <v>0</v>
      </c>
      <c r="N49" s="16">
        <f t="shared" si="13"/>
        <v>1.196</v>
      </c>
      <c r="O49" s="16">
        <f t="shared" si="8"/>
        <v>6779.4599999999982</v>
      </c>
      <c r="P49" s="17">
        <f t="shared" si="9"/>
        <v>165.9905</v>
      </c>
    </row>
    <row r="50" spans="1:16" ht="12" customHeight="1">
      <c r="A50" s="72" t="s">
        <v>71</v>
      </c>
      <c r="B50" s="14">
        <v>17.004000000000001</v>
      </c>
      <c r="C50" s="14" t="s">
        <v>3</v>
      </c>
      <c r="D50" s="14" t="s">
        <v>3</v>
      </c>
      <c r="E50" s="14">
        <v>2.9000000000000001E-2</v>
      </c>
      <c r="F50" s="14">
        <v>5</v>
      </c>
      <c r="G50" s="14">
        <f t="shared" si="6"/>
        <v>170.01000000000002</v>
      </c>
      <c r="H50" s="14">
        <v>0</v>
      </c>
      <c r="I50" s="14">
        <v>0</v>
      </c>
      <c r="J50" s="78">
        <f t="shared" si="7"/>
        <v>0.78</v>
      </c>
      <c r="K50" s="16">
        <f t="shared" si="10"/>
        <v>170.01000000000002</v>
      </c>
      <c r="L50" s="16">
        <f t="shared" si="11"/>
        <v>0</v>
      </c>
      <c r="M50" s="16">
        <f t="shared" si="12"/>
        <v>0</v>
      </c>
      <c r="N50" s="16">
        <f t="shared" si="13"/>
        <v>0.78</v>
      </c>
      <c r="O50" s="16">
        <f t="shared" si="8"/>
        <v>6949.4699999999984</v>
      </c>
      <c r="P50" s="17">
        <f t="shared" si="9"/>
        <v>166.7705</v>
      </c>
    </row>
    <row r="51" spans="1:16" ht="12" customHeight="1">
      <c r="A51" s="72">
        <v>21</v>
      </c>
      <c r="B51" s="14">
        <v>16.364999999999998</v>
      </c>
      <c r="C51" s="14" t="s">
        <v>3</v>
      </c>
      <c r="D51" s="14" t="s">
        <v>3</v>
      </c>
      <c r="E51" s="14">
        <v>0.45100000000000001</v>
      </c>
      <c r="F51" s="14">
        <v>5</v>
      </c>
      <c r="G51" s="14">
        <f t="shared" si="6"/>
        <v>166.845</v>
      </c>
      <c r="H51" s="14">
        <v>0</v>
      </c>
      <c r="I51" s="14">
        <v>0</v>
      </c>
      <c r="J51" s="78">
        <f t="shared" si="7"/>
        <v>3.1200000000000006</v>
      </c>
      <c r="K51" s="16">
        <f t="shared" si="10"/>
        <v>166.845</v>
      </c>
      <c r="L51" s="16">
        <f t="shared" si="11"/>
        <v>0</v>
      </c>
      <c r="M51" s="16">
        <f t="shared" si="12"/>
        <v>0</v>
      </c>
      <c r="N51" s="16">
        <f t="shared" si="13"/>
        <v>3.1200000000000006</v>
      </c>
      <c r="O51" s="16">
        <f t="shared" si="8"/>
        <v>7116.3149999999987</v>
      </c>
      <c r="P51" s="17">
        <f t="shared" si="9"/>
        <v>169.8905</v>
      </c>
    </row>
    <row r="52" spans="1:16" ht="12" customHeight="1">
      <c r="A52" s="72" t="s">
        <v>72</v>
      </c>
      <c r="B52" s="14">
        <v>16.100999999999999</v>
      </c>
      <c r="C52" s="14" t="s">
        <v>3</v>
      </c>
      <c r="D52" s="14" t="s">
        <v>3</v>
      </c>
      <c r="E52" s="14">
        <v>0.95499999999999996</v>
      </c>
      <c r="F52" s="14">
        <v>5</v>
      </c>
      <c r="G52" s="14">
        <f t="shared" si="6"/>
        <v>162.32999999999998</v>
      </c>
      <c r="H52" s="14">
        <v>0</v>
      </c>
      <c r="I52" s="14">
        <v>0</v>
      </c>
      <c r="J52" s="78">
        <f t="shared" si="7"/>
        <v>9.1389999999999993</v>
      </c>
      <c r="K52" s="16">
        <f t="shared" si="10"/>
        <v>162.32999999999998</v>
      </c>
      <c r="L52" s="16">
        <f t="shared" si="11"/>
        <v>0</v>
      </c>
      <c r="M52" s="16">
        <f t="shared" si="12"/>
        <v>0</v>
      </c>
      <c r="N52" s="16">
        <f t="shared" si="13"/>
        <v>9.1389999999999993</v>
      </c>
      <c r="O52" s="16">
        <f t="shared" si="8"/>
        <v>7278.6449999999986</v>
      </c>
      <c r="P52" s="17">
        <f t="shared" si="9"/>
        <v>179.02950000000001</v>
      </c>
    </row>
    <row r="53" spans="1:16" ht="12" customHeight="1">
      <c r="A53" s="72">
        <v>22</v>
      </c>
      <c r="B53" s="14">
        <v>16.303999999999998</v>
      </c>
      <c r="C53" s="14" t="s">
        <v>3</v>
      </c>
      <c r="D53" s="14" t="s">
        <v>3</v>
      </c>
      <c r="E53" s="14">
        <v>0.79800000000000004</v>
      </c>
      <c r="F53" s="14">
        <v>5</v>
      </c>
      <c r="G53" s="14">
        <f t="shared" si="6"/>
        <v>162.02500000000001</v>
      </c>
      <c r="H53" s="14">
        <v>0</v>
      </c>
      <c r="I53" s="14">
        <v>0</v>
      </c>
      <c r="J53" s="78">
        <f t="shared" si="7"/>
        <v>11.394500000000001</v>
      </c>
      <c r="K53" s="16">
        <f t="shared" si="10"/>
        <v>162.02500000000001</v>
      </c>
      <c r="L53" s="16">
        <f t="shared" si="11"/>
        <v>0</v>
      </c>
      <c r="M53" s="16">
        <f t="shared" si="12"/>
        <v>0</v>
      </c>
      <c r="N53" s="16">
        <f t="shared" si="13"/>
        <v>11.394500000000001</v>
      </c>
      <c r="O53" s="16">
        <f t="shared" si="8"/>
        <v>7440.6699999999983</v>
      </c>
      <c r="P53" s="17">
        <f t="shared" si="9"/>
        <v>190.42400000000001</v>
      </c>
    </row>
    <row r="54" spans="1:16" ht="12" customHeight="1">
      <c r="A54" s="72" t="s">
        <v>73</v>
      </c>
      <c r="B54" s="14">
        <v>16.254000000000001</v>
      </c>
      <c r="C54" s="14" t="s">
        <v>3</v>
      </c>
      <c r="D54" s="14" t="s">
        <v>3</v>
      </c>
      <c r="E54" s="14">
        <v>0.91600000000000004</v>
      </c>
      <c r="F54" s="14">
        <v>5</v>
      </c>
      <c r="G54" s="14">
        <f t="shared" si="6"/>
        <v>162.79</v>
      </c>
      <c r="H54" s="14">
        <v>0</v>
      </c>
      <c r="I54" s="14">
        <v>0</v>
      </c>
      <c r="J54" s="78">
        <f t="shared" si="7"/>
        <v>11.141</v>
      </c>
      <c r="K54" s="16">
        <f t="shared" si="10"/>
        <v>162.79</v>
      </c>
      <c r="L54" s="16">
        <f t="shared" si="11"/>
        <v>0</v>
      </c>
      <c r="M54" s="16">
        <f t="shared" si="12"/>
        <v>0</v>
      </c>
      <c r="N54" s="16">
        <f t="shared" si="13"/>
        <v>11.141</v>
      </c>
      <c r="O54" s="16">
        <f t="shared" si="8"/>
        <v>7603.4599999999982</v>
      </c>
      <c r="P54" s="17">
        <f t="shared" si="9"/>
        <v>201.565</v>
      </c>
    </row>
    <row r="55" spans="1:16" ht="12" customHeight="1">
      <c r="A55" s="72">
        <v>23</v>
      </c>
      <c r="B55" s="14">
        <v>16.195</v>
      </c>
      <c r="C55" s="14" t="s">
        <v>3</v>
      </c>
      <c r="D55" s="14" t="s">
        <v>3</v>
      </c>
      <c r="E55" s="14">
        <v>0.93500000000000005</v>
      </c>
      <c r="F55" s="14">
        <v>5</v>
      </c>
      <c r="G55" s="14">
        <f t="shared" si="6"/>
        <v>162.245</v>
      </c>
      <c r="H55" s="14">
        <v>0</v>
      </c>
      <c r="I55" s="14">
        <v>0</v>
      </c>
      <c r="J55" s="78">
        <f t="shared" si="7"/>
        <v>12.031499999999999</v>
      </c>
      <c r="K55" s="16">
        <f t="shared" si="10"/>
        <v>162.245</v>
      </c>
      <c r="L55" s="16">
        <f t="shared" si="11"/>
        <v>0</v>
      </c>
      <c r="M55" s="16">
        <f t="shared" si="12"/>
        <v>0</v>
      </c>
      <c r="N55" s="16">
        <f t="shared" si="13"/>
        <v>12.031499999999999</v>
      </c>
      <c r="O55" s="16">
        <f t="shared" si="8"/>
        <v>7765.7049999999981</v>
      </c>
      <c r="P55" s="17">
        <f t="shared" si="9"/>
        <v>213.59649999999999</v>
      </c>
    </row>
    <row r="56" spans="1:16" ht="12" customHeight="1">
      <c r="A56" s="72" t="s">
        <v>74</v>
      </c>
      <c r="B56" s="14">
        <v>16.568999999999999</v>
      </c>
      <c r="C56" s="14" t="s">
        <v>3</v>
      </c>
      <c r="D56" s="14" t="s">
        <v>3</v>
      </c>
      <c r="E56" s="14">
        <v>1.0509999999999999</v>
      </c>
      <c r="F56" s="14">
        <v>5</v>
      </c>
      <c r="G56" s="14">
        <f t="shared" si="6"/>
        <v>163.82</v>
      </c>
      <c r="H56" s="14">
        <v>0</v>
      </c>
      <c r="I56" s="14">
        <v>0</v>
      </c>
      <c r="J56" s="78">
        <f t="shared" si="7"/>
        <v>12.909000000000001</v>
      </c>
      <c r="K56" s="16">
        <f t="shared" si="10"/>
        <v>163.82</v>
      </c>
      <c r="L56" s="16">
        <f t="shared" si="11"/>
        <v>0</v>
      </c>
      <c r="M56" s="16">
        <f t="shared" si="12"/>
        <v>0</v>
      </c>
      <c r="N56" s="16">
        <f t="shared" si="13"/>
        <v>12.909000000000001</v>
      </c>
      <c r="O56" s="16">
        <f t="shared" si="8"/>
        <v>7929.5249999999978</v>
      </c>
      <c r="P56" s="17">
        <f t="shared" si="9"/>
        <v>226.50549999999998</v>
      </c>
    </row>
    <row r="57" spans="1:16" ht="12" customHeight="1">
      <c r="A57" s="72">
        <v>24</v>
      </c>
      <c r="B57" s="14">
        <v>16.303999999999998</v>
      </c>
      <c r="C57" s="14" t="s">
        <v>3</v>
      </c>
      <c r="D57" s="14" t="s">
        <v>3</v>
      </c>
      <c r="E57" s="14">
        <v>0.87</v>
      </c>
      <c r="F57" s="14">
        <v>5</v>
      </c>
      <c r="G57" s="14">
        <f t="shared" si="6"/>
        <v>164.36499999999998</v>
      </c>
      <c r="H57" s="14">
        <v>0</v>
      </c>
      <c r="I57" s="14">
        <v>0</v>
      </c>
      <c r="J57" s="78">
        <f t="shared" si="7"/>
        <v>12.486499999999999</v>
      </c>
      <c r="K57" s="16">
        <f t="shared" si="10"/>
        <v>164.36499999999998</v>
      </c>
      <c r="L57" s="16">
        <f t="shared" si="11"/>
        <v>0</v>
      </c>
      <c r="M57" s="16">
        <f t="shared" si="12"/>
        <v>0</v>
      </c>
      <c r="N57" s="16">
        <f t="shared" si="13"/>
        <v>12.486499999999999</v>
      </c>
      <c r="O57" s="16">
        <f t="shared" si="8"/>
        <v>8093.8899999999976</v>
      </c>
      <c r="P57" s="17">
        <f t="shared" si="9"/>
        <v>238.99199999999999</v>
      </c>
    </row>
    <row r="58" spans="1:16" ht="12" customHeight="1">
      <c r="A58" s="72" t="s">
        <v>76</v>
      </c>
      <c r="B58" s="14">
        <v>16.234999999999999</v>
      </c>
      <c r="C58" s="14" t="s">
        <v>3</v>
      </c>
      <c r="D58" s="14" t="s">
        <v>3</v>
      </c>
      <c r="E58" s="14">
        <v>0.84</v>
      </c>
      <c r="F58" s="14">
        <v>5</v>
      </c>
      <c r="G58" s="14">
        <f t="shared" si="6"/>
        <v>162.69499999999999</v>
      </c>
      <c r="H58" s="14">
        <v>0</v>
      </c>
      <c r="I58" s="14">
        <v>0</v>
      </c>
      <c r="J58" s="78">
        <f t="shared" si="7"/>
        <v>11.115000000000002</v>
      </c>
      <c r="K58" s="16">
        <f t="shared" si="10"/>
        <v>162.69499999999999</v>
      </c>
      <c r="L58" s="16">
        <f t="shared" si="11"/>
        <v>0</v>
      </c>
      <c r="M58" s="16">
        <f t="shared" si="12"/>
        <v>0</v>
      </c>
      <c r="N58" s="16">
        <f t="shared" si="13"/>
        <v>11.115000000000002</v>
      </c>
      <c r="O58" s="16">
        <f t="shared" si="8"/>
        <v>8256.5849999999973</v>
      </c>
      <c r="P58" s="17">
        <f t="shared" si="9"/>
        <v>250.107</v>
      </c>
    </row>
    <row r="59" spans="1:16" ht="12" customHeight="1">
      <c r="A59" s="72"/>
      <c r="B59" s="14"/>
      <c r="C59" s="14"/>
      <c r="D59" s="14"/>
      <c r="E59" s="14"/>
      <c r="F59" s="14"/>
      <c r="G59" s="14"/>
      <c r="H59" s="14"/>
      <c r="I59" s="14"/>
      <c r="J59" s="78"/>
      <c r="K59" s="16"/>
      <c r="L59" s="16"/>
      <c r="M59" s="16"/>
      <c r="N59" s="16"/>
      <c r="O59" s="16"/>
      <c r="P59" s="17"/>
    </row>
    <row r="60" spans="1:16" ht="12" customHeight="1">
      <c r="A60" s="72"/>
      <c r="B60" s="14"/>
      <c r="C60" s="14"/>
      <c r="D60" s="14"/>
      <c r="E60" s="14"/>
      <c r="F60" s="14"/>
      <c r="G60" s="14"/>
      <c r="H60" s="14"/>
      <c r="I60" s="14"/>
      <c r="J60" s="78"/>
      <c r="K60" s="16"/>
      <c r="L60" s="16"/>
      <c r="M60" s="16"/>
      <c r="N60" s="16"/>
      <c r="O60" s="16"/>
      <c r="P60" s="17"/>
    </row>
    <row r="61" spans="1:16" ht="12" customHeight="1">
      <c r="A61" s="72"/>
      <c r="B61" s="14"/>
      <c r="C61" s="14"/>
      <c r="D61" s="14"/>
      <c r="E61" s="14"/>
      <c r="F61" s="14"/>
      <c r="G61" s="14"/>
      <c r="H61" s="14"/>
      <c r="I61" s="14"/>
      <c r="J61" s="78"/>
      <c r="K61" s="16"/>
      <c r="L61" s="16"/>
      <c r="M61" s="16"/>
      <c r="N61" s="16"/>
      <c r="O61" s="16"/>
      <c r="P61" s="17"/>
    </row>
    <row r="62" spans="1:16" ht="12" customHeight="1">
      <c r="A62" s="72"/>
      <c r="B62" s="14"/>
      <c r="C62" s="14"/>
      <c r="D62" s="14"/>
      <c r="E62" s="14"/>
      <c r="F62" s="14"/>
      <c r="G62" s="14"/>
      <c r="H62" s="14"/>
      <c r="I62" s="14"/>
      <c r="J62" s="78"/>
      <c r="K62" s="16"/>
      <c r="L62" s="16"/>
      <c r="M62" s="16"/>
      <c r="N62" s="16"/>
      <c r="O62" s="16"/>
      <c r="P62" s="17"/>
    </row>
    <row r="63" spans="1:16" ht="12" customHeight="1">
      <c r="A63" s="72"/>
      <c r="B63" s="14"/>
      <c r="C63" s="14"/>
      <c r="D63" s="14"/>
      <c r="E63" s="14"/>
      <c r="F63" s="14"/>
      <c r="G63" s="14"/>
      <c r="H63" s="14"/>
      <c r="I63" s="14"/>
      <c r="J63" s="78"/>
      <c r="K63" s="16"/>
      <c r="L63" s="16"/>
      <c r="M63" s="16"/>
      <c r="N63" s="16"/>
      <c r="O63" s="16"/>
      <c r="P63" s="17"/>
    </row>
    <row r="64" spans="1:16" ht="12" customHeight="1">
      <c r="A64" s="72"/>
      <c r="B64" s="14"/>
      <c r="C64" s="14"/>
      <c r="D64" s="14"/>
      <c r="E64" s="14"/>
      <c r="F64" s="14"/>
      <c r="G64" s="14"/>
      <c r="H64" s="14"/>
      <c r="I64" s="14"/>
      <c r="J64" s="78"/>
      <c r="K64" s="16"/>
      <c r="L64" s="16"/>
      <c r="M64" s="16"/>
      <c r="N64" s="16"/>
      <c r="O64" s="16"/>
      <c r="P64" s="17"/>
    </row>
    <row r="65" spans="1:16" ht="12" customHeight="1">
      <c r="A65" s="72"/>
      <c r="B65" s="14"/>
      <c r="C65" s="14"/>
      <c r="D65" s="14"/>
      <c r="E65" s="14"/>
      <c r="F65" s="14"/>
      <c r="G65" s="14"/>
      <c r="H65" s="14"/>
      <c r="I65" s="14"/>
      <c r="J65" s="78"/>
      <c r="K65" s="16"/>
      <c r="L65" s="16"/>
      <c r="M65" s="16"/>
      <c r="N65" s="16"/>
      <c r="O65" s="16"/>
      <c r="P65" s="17"/>
    </row>
    <row r="66" spans="1:16" ht="12" customHeight="1">
      <c r="A66" s="72"/>
      <c r="B66" s="14"/>
      <c r="C66" s="14"/>
      <c r="D66" s="14"/>
      <c r="E66" s="14"/>
      <c r="F66" s="14"/>
      <c r="G66" s="14"/>
      <c r="H66" s="14"/>
      <c r="I66" s="14"/>
      <c r="J66" s="78"/>
      <c r="K66" s="16"/>
      <c r="L66" s="16"/>
      <c r="M66" s="16"/>
      <c r="N66" s="16"/>
      <c r="O66" s="16"/>
      <c r="P66" s="17"/>
    </row>
    <row r="67" spans="1:16" ht="12" customHeight="1">
      <c r="A67" s="72"/>
      <c r="B67" s="14"/>
      <c r="C67" s="14"/>
      <c r="D67" s="14"/>
      <c r="E67" s="14"/>
      <c r="F67" s="14"/>
      <c r="G67" s="14"/>
      <c r="H67" s="14"/>
      <c r="I67" s="14"/>
      <c r="J67" s="78"/>
      <c r="K67" s="16"/>
      <c r="L67" s="16"/>
      <c r="M67" s="16"/>
      <c r="N67" s="16"/>
      <c r="O67" s="16"/>
      <c r="P67" s="17"/>
    </row>
    <row r="68" spans="1:16" ht="12" customHeight="1">
      <c r="A68" s="72"/>
      <c r="B68" s="14"/>
      <c r="C68" s="14"/>
      <c r="D68" s="14"/>
      <c r="E68" s="14"/>
      <c r="F68" s="14"/>
      <c r="G68" s="14"/>
      <c r="H68" s="14"/>
      <c r="I68" s="14"/>
      <c r="J68" s="78"/>
      <c r="K68" s="16"/>
      <c r="L68" s="16"/>
      <c r="M68" s="16"/>
      <c r="N68" s="16"/>
      <c r="O68" s="16"/>
      <c r="P68" s="17"/>
    </row>
    <row r="69" spans="1:16" ht="12" customHeight="1">
      <c r="A69" s="72"/>
      <c r="B69" s="14"/>
      <c r="C69" s="14"/>
      <c r="D69" s="14"/>
      <c r="E69" s="14"/>
      <c r="F69" s="14"/>
      <c r="G69" s="14"/>
      <c r="H69" s="14"/>
      <c r="I69" s="14"/>
      <c r="J69" s="78"/>
      <c r="K69" s="16"/>
      <c r="L69" s="16"/>
      <c r="M69" s="16"/>
      <c r="N69" s="16"/>
      <c r="O69" s="16"/>
      <c r="P69" s="17"/>
    </row>
    <row r="70" spans="1:16" ht="12" customHeight="1">
      <c r="A70" s="72"/>
      <c r="B70" s="14"/>
      <c r="C70" s="14"/>
      <c r="D70" s="14"/>
      <c r="E70" s="14"/>
      <c r="F70" s="14"/>
      <c r="G70" s="14"/>
      <c r="H70" s="14"/>
      <c r="I70" s="14"/>
      <c r="J70" s="78"/>
      <c r="K70" s="16"/>
      <c r="L70" s="16"/>
      <c r="M70" s="16"/>
      <c r="N70" s="16"/>
      <c r="O70" s="16"/>
      <c r="P70" s="17"/>
    </row>
    <row r="71" spans="1:16" ht="12" customHeight="1">
      <c r="A71" s="72"/>
      <c r="B71" s="14"/>
      <c r="C71" s="14"/>
      <c r="D71" s="14"/>
      <c r="E71" s="14"/>
      <c r="F71" s="14"/>
      <c r="G71" s="14"/>
      <c r="H71" s="14"/>
      <c r="I71" s="14"/>
      <c r="J71" s="78"/>
      <c r="K71" s="16"/>
      <c r="L71" s="16"/>
      <c r="M71" s="16"/>
      <c r="N71" s="16"/>
      <c r="O71" s="16"/>
      <c r="P71" s="17"/>
    </row>
    <row r="72" spans="1:16" ht="12" customHeight="1">
      <c r="A72" s="72"/>
      <c r="B72" s="14"/>
      <c r="C72" s="14"/>
      <c r="D72" s="14"/>
      <c r="E72" s="14"/>
      <c r="F72" s="14"/>
      <c r="G72" s="14"/>
      <c r="H72" s="14"/>
      <c r="I72" s="14"/>
      <c r="J72" s="78"/>
      <c r="K72" s="16"/>
      <c r="L72" s="16"/>
      <c r="M72" s="16"/>
      <c r="N72" s="16"/>
      <c r="O72" s="16"/>
      <c r="P72" s="17"/>
    </row>
    <row r="73" spans="1:16" ht="12" customHeight="1">
      <c r="A73" s="72"/>
      <c r="B73" s="14"/>
      <c r="C73" s="14"/>
      <c r="D73" s="14"/>
      <c r="E73" s="14"/>
      <c r="F73" s="14"/>
      <c r="G73" s="14"/>
      <c r="H73" s="14"/>
      <c r="I73" s="14"/>
      <c r="J73" s="78"/>
      <c r="K73" s="16"/>
      <c r="L73" s="16"/>
      <c r="M73" s="16"/>
      <c r="N73" s="16"/>
      <c r="O73" s="16"/>
      <c r="P73" s="17"/>
    </row>
    <row r="74" spans="1:16" ht="12" customHeight="1">
      <c r="A74" s="72"/>
      <c r="B74" s="14"/>
      <c r="C74" s="14"/>
      <c r="D74" s="14"/>
      <c r="E74" s="14"/>
      <c r="F74" s="14"/>
      <c r="G74" s="14"/>
      <c r="H74" s="14"/>
      <c r="I74" s="14"/>
      <c r="J74" s="78"/>
      <c r="K74" s="16"/>
      <c r="L74" s="16"/>
      <c r="M74" s="16"/>
      <c r="N74" s="16"/>
      <c r="O74" s="16"/>
      <c r="P74" s="17"/>
    </row>
    <row r="75" spans="1:16" ht="12" customHeight="1">
      <c r="A75" s="72"/>
      <c r="B75" s="14"/>
      <c r="C75" s="14"/>
      <c r="D75" s="14"/>
      <c r="E75" s="14"/>
      <c r="F75" s="14"/>
      <c r="G75" s="14"/>
      <c r="H75" s="14"/>
      <c r="I75" s="14"/>
      <c r="J75" s="78"/>
      <c r="K75" s="16"/>
      <c r="L75" s="16"/>
      <c r="M75" s="16"/>
      <c r="N75" s="16"/>
      <c r="O75" s="16"/>
      <c r="P75" s="17"/>
    </row>
    <row r="76" spans="1:16" ht="12" customHeight="1">
      <c r="A76" s="72"/>
      <c r="B76" s="14"/>
      <c r="C76" s="14"/>
      <c r="D76" s="14"/>
      <c r="E76" s="14"/>
      <c r="F76" s="14"/>
      <c r="G76" s="14"/>
      <c r="H76" s="14"/>
      <c r="I76" s="14"/>
      <c r="J76" s="78"/>
      <c r="K76" s="16"/>
      <c r="L76" s="16"/>
      <c r="M76" s="16"/>
      <c r="N76" s="16"/>
      <c r="O76" s="16"/>
      <c r="P76" s="17"/>
    </row>
    <row r="77" spans="1:16" ht="12" customHeight="1">
      <c r="A77" s="72"/>
      <c r="B77" s="84"/>
      <c r="C77" s="84"/>
      <c r="D77" s="84"/>
      <c r="E77" s="84"/>
      <c r="F77" s="84"/>
      <c r="G77" s="84"/>
      <c r="H77" s="84"/>
      <c r="I77" s="84"/>
      <c r="J77" s="78"/>
      <c r="K77" s="16"/>
      <c r="L77" s="16"/>
      <c r="M77" s="16"/>
      <c r="N77" s="16"/>
      <c r="O77" s="16"/>
      <c r="P77" s="17"/>
    </row>
    <row r="78" spans="1:16" ht="12" customHeight="1">
      <c r="A78" s="72"/>
      <c r="B78" s="84"/>
      <c r="C78" s="84"/>
      <c r="D78" s="84"/>
      <c r="E78" s="84"/>
      <c r="F78" s="84"/>
      <c r="G78" s="84"/>
      <c r="H78" s="84"/>
      <c r="I78" s="84"/>
      <c r="J78" s="78"/>
      <c r="K78" s="16"/>
      <c r="L78" s="16"/>
      <c r="M78" s="16"/>
      <c r="N78" s="16"/>
      <c r="O78" s="16"/>
      <c r="P78" s="17"/>
    </row>
    <row r="79" spans="1:16" ht="12" customHeight="1">
      <c r="A79" s="72"/>
      <c r="B79" s="84"/>
      <c r="C79" s="84"/>
      <c r="D79" s="84"/>
      <c r="E79" s="84"/>
      <c r="F79" s="84"/>
      <c r="G79" s="84"/>
      <c r="H79" s="84"/>
      <c r="I79" s="84"/>
      <c r="J79" s="78"/>
      <c r="K79" s="16"/>
      <c r="L79" s="16"/>
      <c r="M79" s="16"/>
      <c r="N79" s="16"/>
      <c r="O79" s="16"/>
      <c r="P79" s="17"/>
    </row>
    <row r="80" spans="1:16" ht="12" customHeight="1">
      <c r="A80" s="72"/>
      <c r="B80" s="84"/>
      <c r="C80" s="84"/>
      <c r="D80" s="84"/>
      <c r="E80" s="84"/>
      <c r="F80" s="84"/>
      <c r="G80" s="84"/>
      <c r="H80" s="84"/>
      <c r="I80" s="84"/>
      <c r="J80" s="78"/>
      <c r="K80" s="16"/>
      <c r="L80" s="16"/>
      <c r="M80" s="16"/>
      <c r="N80" s="16"/>
      <c r="O80" s="16"/>
      <c r="P80" s="17"/>
    </row>
    <row r="81" spans="1:16" ht="12" customHeight="1">
      <c r="A81" s="72"/>
      <c r="B81" s="84"/>
      <c r="C81" s="84"/>
      <c r="D81" s="84"/>
      <c r="E81" s="84"/>
      <c r="F81" s="84"/>
      <c r="G81" s="84"/>
      <c r="H81" s="84"/>
      <c r="I81" s="84"/>
      <c r="J81" s="78"/>
      <c r="K81" s="16"/>
      <c r="L81" s="16"/>
      <c r="M81" s="16"/>
      <c r="N81" s="16"/>
      <c r="O81" s="16"/>
      <c r="P81" s="17"/>
    </row>
    <row r="82" spans="1:16" ht="12" customHeight="1">
      <c r="A82" s="72"/>
      <c r="B82" s="14"/>
      <c r="C82" s="14"/>
      <c r="D82" s="14"/>
      <c r="E82" s="14"/>
      <c r="F82" s="14"/>
      <c r="G82" s="14"/>
      <c r="H82" s="14"/>
      <c r="I82" s="14"/>
      <c r="J82" s="78"/>
      <c r="K82" s="16"/>
      <c r="L82" s="16"/>
      <c r="M82" s="16"/>
      <c r="N82" s="16"/>
      <c r="O82" s="16"/>
      <c r="P82" s="17"/>
    </row>
    <row r="83" spans="1:16" ht="12" customHeight="1">
      <c r="A83" s="72"/>
      <c r="B83" s="14"/>
      <c r="C83" s="14"/>
      <c r="D83" s="14"/>
      <c r="E83" s="14"/>
      <c r="F83" s="14"/>
      <c r="G83" s="14"/>
      <c r="H83" s="14"/>
      <c r="I83" s="14"/>
      <c r="J83" s="78"/>
      <c r="K83" s="16"/>
      <c r="L83" s="16"/>
      <c r="M83" s="16"/>
      <c r="N83" s="16"/>
      <c r="O83" s="16"/>
      <c r="P83" s="17"/>
    </row>
    <row r="84" spans="1:16" ht="12" customHeight="1">
      <c r="A84" s="72"/>
      <c r="B84" s="14"/>
      <c r="C84" s="14"/>
      <c r="D84" s="14"/>
      <c r="E84" s="14"/>
      <c r="F84" s="14"/>
      <c r="G84" s="14"/>
      <c r="H84" s="14"/>
      <c r="I84" s="14"/>
      <c r="J84" s="78"/>
      <c r="K84" s="16"/>
      <c r="L84" s="16"/>
      <c r="M84" s="16"/>
      <c r="N84" s="16"/>
      <c r="O84" s="16"/>
      <c r="P84" s="17"/>
    </row>
    <row r="85" spans="1:16" ht="12" thickBot="1">
      <c r="A85" s="99"/>
      <c r="B85" s="95"/>
      <c r="C85" s="95"/>
      <c r="D85" s="95"/>
      <c r="E85" s="33"/>
      <c r="F85" s="95"/>
      <c r="G85" s="95"/>
      <c r="H85" s="95"/>
      <c r="I85" s="95"/>
      <c r="J85" s="100"/>
      <c r="K85" s="33"/>
      <c r="L85" s="33"/>
      <c r="M85" s="33"/>
      <c r="N85" s="33"/>
      <c r="O85" s="33"/>
      <c r="P85" s="101"/>
    </row>
    <row r="86" spans="1:16" ht="12" thickBot="1">
      <c r="A86" s="102"/>
      <c r="B86" s="23">
        <f>SUM(B9:B85)</f>
        <v>833.77599999999984</v>
      </c>
      <c r="C86" s="23">
        <f>SUM(C9:C85)</f>
        <v>0</v>
      </c>
      <c r="D86" s="23">
        <f>SUM(D9:D85)</f>
        <v>0</v>
      </c>
      <c r="E86" s="23">
        <f>SUM(E9:E85)</f>
        <v>19.658999999999999</v>
      </c>
      <c r="F86" s="23"/>
      <c r="G86" s="23">
        <f t="shared" ref="G86:N86" si="14">SUM(G9:G85)</f>
        <v>8256.5849999999973</v>
      </c>
      <c r="H86" s="23">
        <f t="shared" si="14"/>
        <v>0</v>
      </c>
      <c r="I86" s="23">
        <f t="shared" si="14"/>
        <v>0</v>
      </c>
      <c r="J86" s="23">
        <f t="shared" si="14"/>
        <v>250.107</v>
      </c>
      <c r="K86" s="23">
        <f t="shared" si="14"/>
        <v>8256.5849999999973</v>
      </c>
      <c r="L86" s="23">
        <f t="shared" si="14"/>
        <v>0</v>
      </c>
      <c r="M86" s="23">
        <f t="shared" si="14"/>
        <v>0</v>
      </c>
      <c r="N86" s="23">
        <f t="shared" si="14"/>
        <v>250.107</v>
      </c>
      <c r="O86" s="23">
        <f>O58</f>
        <v>8256.5849999999973</v>
      </c>
      <c r="P86" s="24">
        <f>P58</f>
        <v>250.107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47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77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0</v>
      </c>
      <c r="B9" s="73">
        <v>0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 t="s">
        <v>51</v>
      </c>
      <c r="B10" s="73">
        <v>30.018000000000001</v>
      </c>
      <c r="C10" s="14" t="s">
        <v>3</v>
      </c>
      <c r="D10" s="14" t="s">
        <v>3</v>
      </c>
      <c r="E10" s="73">
        <v>0</v>
      </c>
      <c r="F10" s="14">
        <v>5</v>
      </c>
      <c r="G10" s="14">
        <f t="shared" ref="G10:G21" si="0">SUM(B9+B10)*F10</f>
        <v>150.09</v>
      </c>
      <c r="H10" s="14">
        <v>0</v>
      </c>
      <c r="I10" s="14">
        <v>0</v>
      </c>
      <c r="J10" s="78">
        <f t="shared" ref="J10:J21" si="1">SUM((E9+E10)*F10*1.3)</f>
        <v>0</v>
      </c>
      <c r="K10" s="16">
        <f t="shared" ref="K10:N21" si="2">G10</f>
        <v>150.09</v>
      </c>
      <c r="L10" s="16">
        <f t="shared" si="2"/>
        <v>0</v>
      </c>
      <c r="M10" s="16">
        <f t="shared" si="2"/>
        <v>0</v>
      </c>
      <c r="N10" s="16">
        <f t="shared" si="2"/>
        <v>0</v>
      </c>
      <c r="O10" s="16">
        <f>SUM(K10+L10+M10)+O9</f>
        <v>150.09</v>
      </c>
      <c r="P10" s="17">
        <f t="shared" ref="P10:P21" si="3">N10+P9</f>
        <v>0</v>
      </c>
    </row>
    <row r="11" spans="1:16" ht="12" customHeight="1">
      <c r="A11" s="72">
        <v>1</v>
      </c>
      <c r="B11" s="73">
        <v>35.125</v>
      </c>
      <c r="C11" s="14" t="s">
        <v>3</v>
      </c>
      <c r="D11" s="14" t="s">
        <v>3</v>
      </c>
      <c r="E11" s="73">
        <v>0</v>
      </c>
      <c r="F11" s="14">
        <v>5</v>
      </c>
      <c r="G11" s="14">
        <f t="shared" si="0"/>
        <v>325.71500000000003</v>
      </c>
      <c r="H11" s="14">
        <v>0</v>
      </c>
      <c r="I11" s="14">
        <v>0</v>
      </c>
      <c r="J11" s="78">
        <f t="shared" si="1"/>
        <v>0</v>
      </c>
      <c r="K11" s="16">
        <f t="shared" si="2"/>
        <v>325.71500000000003</v>
      </c>
      <c r="L11" s="16">
        <f t="shared" si="2"/>
        <v>0</v>
      </c>
      <c r="M11" s="16">
        <f t="shared" si="2"/>
        <v>0</v>
      </c>
      <c r="N11" s="16">
        <f t="shared" si="2"/>
        <v>0</v>
      </c>
      <c r="O11" s="16">
        <f>SUM(K11+L11+M11)+O10</f>
        <v>475.80500000000006</v>
      </c>
      <c r="P11" s="17">
        <f t="shared" si="3"/>
        <v>0</v>
      </c>
    </row>
    <row r="12" spans="1:16" ht="12" customHeight="1">
      <c r="A12" s="72" t="s">
        <v>52</v>
      </c>
      <c r="B12" s="73">
        <v>35.450000000000003</v>
      </c>
      <c r="C12" s="14" t="s">
        <v>3</v>
      </c>
      <c r="D12" s="14" t="s">
        <v>3</v>
      </c>
      <c r="E12" s="73">
        <v>0</v>
      </c>
      <c r="F12" s="14">
        <v>5</v>
      </c>
      <c r="G12" s="14">
        <f t="shared" si="0"/>
        <v>352.875</v>
      </c>
      <c r="H12" s="14">
        <v>0</v>
      </c>
      <c r="I12" s="14">
        <v>0</v>
      </c>
      <c r="J12" s="78">
        <f t="shared" si="1"/>
        <v>0</v>
      </c>
      <c r="K12" s="16">
        <f t="shared" si="2"/>
        <v>352.875</v>
      </c>
      <c r="L12" s="16">
        <f t="shared" si="2"/>
        <v>0</v>
      </c>
      <c r="M12" s="16">
        <f t="shared" si="2"/>
        <v>0</v>
      </c>
      <c r="N12" s="16">
        <f t="shared" si="2"/>
        <v>0</v>
      </c>
      <c r="O12" s="16">
        <f t="shared" ref="O12:O21" si="4">SUM(K12+L12+M12)+O11</f>
        <v>828.68000000000006</v>
      </c>
      <c r="P12" s="17">
        <f t="shared" si="3"/>
        <v>0</v>
      </c>
    </row>
    <row r="13" spans="1:16" ht="12" customHeight="1">
      <c r="A13" s="72">
        <v>2</v>
      </c>
      <c r="B13" s="73">
        <v>34.398000000000003</v>
      </c>
      <c r="C13" s="14" t="s">
        <v>3</v>
      </c>
      <c r="D13" s="14" t="s">
        <v>3</v>
      </c>
      <c r="E13" s="73">
        <v>0</v>
      </c>
      <c r="F13" s="14">
        <v>5</v>
      </c>
      <c r="G13" s="14">
        <f t="shared" si="0"/>
        <v>349.24000000000007</v>
      </c>
      <c r="H13" s="14">
        <v>0</v>
      </c>
      <c r="I13" s="14">
        <v>0</v>
      </c>
      <c r="J13" s="78">
        <f t="shared" si="1"/>
        <v>0</v>
      </c>
      <c r="K13" s="16">
        <f t="shared" si="2"/>
        <v>349.24000000000007</v>
      </c>
      <c r="L13" s="16">
        <f t="shared" si="2"/>
        <v>0</v>
      </c>
      <c r="M13" s="16">
        <f t="shared" si="2"/>
        <v>0</v>
      </c>
      <c r="N13" s="16">
        <f t="shared" si="2"/>
        <v>0</v>
      </c>
      <c r="O13" s="16">
        <f t="shared" si="4"/>
        <v>1177.92</v>
      </c>
      <c r="P13" s="17">
        <f t="shared" si="3"/>
        <v>0</v>
      </c>
    </row>
    <row r="14" spans="1:16" ht="12" customHeight="1">
      <c r="A14" s="72" t="s">
        <v>53</v>
      </c>
      <c r="B14" s="73">
        <v>31.457999999999998</v>
      </c>
      <c r="C14" s="14" t="s">
        <v>3</v>
      </c>
      <c r="D14" s="14" t="s">
        <v>3</v>
      </c>
      <c r="E14" s="73">
        <v>0</v>
      </c>
      <c r="F14" s="14">
        <v>5</v>
      </c>
      <c r="G14" s="14">
        <f t="shared" si="0"/>
        <v>329.28</v>
      </c>
      <c r="H14" s="14">
        <v>0</v>
      </c>
      <c r="I14" s="14">
        <v>0</v>
      </c>
      <c r="J14" s="78">
        <f t="shared" si="1"/>
        <v>0</v>
      </c>
      <c r="K14" s="16">
        <f t="shared" si="2"/>
        <v>329.28</v>
      </c>
      <c r="L14" s="16">
        <f t="shared" si="2"/>
        <v>0</v>
      </c>
      <c r="M14" s="16">
        <f t="shared" si="2"/>
        <v>0</v>
      </c>
      <c r="N14" s="16">
        <f t="shared" si="2"/>
        <v>0</v>
      </c>
      <c r="O14" s="16">
        <f t="shared" si="4"/>
        <v>1507.2</v>
      </c>
      <c r="P14" s="17">
        <f t="shared" si="3"/>
        <v>0</v>
      </c>
    </row>
    <row r="15" spans="1:16" ht="12" customHeight="1">
      <c r="A15" s="72">
        <v>3</v>
      </c>
      <c r="B15" s="73">
        <v>29.052</v>
      </c>
      <c r="C15" s="14" t="s">
        <v>3</v>
      </c>
      <c r="D15" s="14" t="s">
        <v>3</v>
      </c>
      <c r="E15" s="73">
        <v>0</v>
      </c>
      <c r="F15" s="14">
        <v>5</v>
      </c>
      <c r="G15" s="14">
        <f t="shared" si="0"/>
        <v>302.55</v>
      </c>
      <c r="H15" s="14">
        <v>0</v>
      </c>
      <c r="I15" s="14">
        <v>0</v>
      </c>
      <c r="J15" s="78">
        <f t="shared" si="1"/>
        <v>0</v>
      </c>
      <c r="K15" s="16">
        <f t="shared" si="2"/>
        <v>302.55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4"/>
        <v>1809.75</v>
      </c>
      <c r="P15" s="17">
        <f t="shared" si="3"/>
        <v>0</v>
      </c>
    </row>
    <row r="16" spans="1:16" ht="12" customHeight="1">
      <c r="A16" s="72" t="s">
        <v>54</v>
      </c>
      <c r="B16" s="73">
        <v>25.797999999999998</v>
      </c>
      <c r="C16" s="14" t="s">
        <v>3</v>
      </c>
      <c r="D16" s="14" t="s">
        <v>3</v>
      </c>
      <c r="E16" s="73">
        <v>0</v>
      </c>
      <c r="F16" s="14">
        <v>5</v>
      </c>
      <c r="G16" s="14">
        <f t="shared" si="0"/>
        <v>274.25</v>
      </c>
      <c r="H16" s="14">
        <v>0</v>
      </c>
      <c r="I16" s="14">
        <v>0</v>
      </c>
      <c r="J16" s="78">
        <f t="shared" si="1"/>
        <v>0</v>
      </c>
      <c r="K16" s="16">
        <f t="shared" si="2"/>
        <v>274.25</v>
      </c>
      <c r="L16" s="16">
        <f t="shared" si="2"/>
        <v>0</v>
      </c>
      <c r="M16" s="16">
        <f t="shared" si="2"/>
        <v>0</v>
      </c>
      <c r="N16" s="16">
        <f t="shared" si="2"/>
        <v>0</v>
      </c>
      <c r="O16" s="16">
        <f t="shared" si="4"/>
        <v>2084</v>
      </c>
      <c r="P16" s="17">
        <f t="shared" si="3"/>
        <v>0</v>
      </c>
    </row>
    <row r="17" spans="1:16" ht="12" customHeight="1">
      <c r="A17" s="72">
        <v>4</v>
      </c>
      <c r="B17" s="73">
        <v>22.832999999999998</v>
      </c>
      <c r="C17" s="14" t="s">
        <v>3</v>
      </c>
      <c r="D17" s="14" t="s">
        <v>3</v>
      </c>
      <c r="E17" s="73">
        <v>0</v>
      </c>
      <c r="F17" s="14">
        <v>5</v>
      </c>
      <c r="G17" s="14">
        <f t="shared" si="0"/>
        <v>243.155</v>
      </c>
      <c r="H17" s="14">
        <v>0</v>
      </c>
      <c r="I17" s="14">
        <v>0</v>
      </c>
      <c r="J17" s="78">
        <f t="shared" si="1"/>
        <v>0</v>
      </c>
      <c r="K17" s="16">
        <f t="shared" si="2"/>
        <v>243.155</v>
      </c>
      <c r="L17" s="16">
        <f t="shared" si="2"/>
        <v>0</v>
      </c>
      <c r="M17" s="16">
        <f t="shared" si="2"/>
        <v>0</v>
      </c>
      <c r="N17" s="16">
        <f t="shared" si="2"/>
        <v>0</v>
      </c>
      <c r="O17" s="16">
        <f t="shared" si="4"/>
        <v>2327.1550000000002</v>
      </c>
      <c r="P17" s="17">
        <f t="shared" si="3"/>
        <v>0</v>
      </c>
    </row>
    <row r="18" spans="1:16" ht="12" customHeight="1">
      <c r="A18" s="72" t="s">
        <v>55</v>
      </c>
      <c r="B18" s="73">
        <v>18.853000000000002</v>
      </c>
      <c r="C18" s="14" t="s">
        <v>3</v>
      </c>
      <c r="D18" s="14" t="s">
        <v>3</v>
      </c>
      <c r="E18" s="73">
        <v>0.31</v>
      </c>
      <c r="F18" s="14">
        <v>5</v>
      </c>
      <c r="G18" s="14">
        <f t="shared" si="0"/>
        <v>208.43</v>
      </c>
      <c r="H18" s="14">
        <v>0</v>
      </c>
      <c r="I18" s="14">
        <v>0</v>
      </c>
      <c r="J18" s="78">
        <f t="shared" si="1"/>
        <v>2.0150000000000001</v>
      </c>
      <c r="K18" s="16">
        <f t="shared" si="2"/>
        <v>208.43</v>
      </c>
      <c r="L18" s="16">
        <f t="shared" si="2"/>
        <v>0</v>
      </c>
      <c r="M18" s="16">
        <f t="shared" si="2"/>
        <v>0</v>
      </c>
      <c r="N18" s="16">
        <f t="shared" si="2"/>
        <v>2.0150000000000001</v>
      </c>
      <c r="O18" s="16">
        <f t="shared" si="4"/>
        <v>2535.585</v>
      </c>
      <c r="P18" s="17">
        <f t="shared" si="3"/>
        <v>2.0150000000000001</v>
      </c>
    </row>
    <row r="19" spans="1:16" ht="12" customHeight="1">
      <c r="A19" s="72">
        <v>5</v>
      </c>
      <c r="B19" s="73">
        <v>0</v>
      </c>
      <c r="C19" s="14" t="s">
        <v>3</v>
      </c>
      <c r="D19" s="14" t="s">
        <v>3</v>
      </c>
      <c r="E19" s="73">
        <v>0</v>
      </c>
      <c r="F19" s="14">
        <v>5</v>
      </c>
      <c r="G19" s="14">
        <f t="shared" si="0"/>
        <v>94.265000000000015</v>
      </c>
      <c r="H19" s="14">
        <v>0</v>
      </c>
      <c r="I19" s="14">
        <v>0</v>
      </c>
      <c r="J19" s="78">
        <f t="shared" si="1"/>
        <v>2.0150000000000001</v>
      </c>
      <c r="K19" s="16">
        <f t="shared" si="2"/>
        <v>94.265000000000015</v>
      </c>
      <c r="L19" s="16">
        <f t="shared" si="2"/>
        <v>0</v>
      </c>
      <c r="M19" s="16">
        <f t="shared" si="2"/>
        <v>0</v>
      </c>
      <c r="N19" s="16">
        <f t="shared" si="2"/>
        <v>2.0150000000000001</v>
      </c>
      <c r="O19" s="16">
        <f t="shared" si="4"/>
        <v>2629.85</v>
      </c>
      <c r="P19" s="17">
        <f t="shared" si="3"/>
        <v>4.03</v>
      </c>
    </row>
    <row r="20" spans="1:16" ht="12" customHeight="1">
      <c r="A20" s="72" t="s">
        <v>79</v>
      </c>
      <c r="B20" s="73">
        <v>0</v>
      </c>
      <c r="C20" s="14" t="s">
        <v>3</v>
      </c>
      <c r="D20" s="14" t="s">
        <v>3</v>
      </c>
      <c r="E20" s="73">
        <v>0</v>
      </c>
      <c r="F20" s="14">
        <v>5</v>
      </c>
      <c r="G20" s="14">
        <f t="shared" si="0"/>
        <v>0</v>
      </c>
      <c r="H20" s="14">
        <v>0</v>
      </c>
      <c r="I20" s="14">
        <v>0</v>
      </c>
      <c r="J20" s="78">
        <f t="shared" si="1"/>
        <v>0</v>
      </c>
      <c r="K20" s="16">
        <f t="shared" si="2"/>
        <v>0</v>
      </c>
      <c r="L20" s="16">
        <f t="shared" si="2"/>
        <v>0</v>
      </c>
      <c r="M20" s="16">
        <f t="shared" si="2"/>
        <v>0</v>
      </c>
      <c r="N20" s="16">
        <f t="shared" si="2"/>
        <v>0</v>
      </c>
      <c r="O20" s="16">
        <f t="shared" si="4"/>
        <v>2629.85</v>
      </c>
      <c r="P20" s="17">
        <f t="shared" si="3"/>
        <v>4.03</v>
      </c>
    </row>
    <row r="21" spans="1:16" ht="12" customHeight="1">
      <c r="A21" s="72" t="s">
        <v>56</v>
      </c>
      <c r="B21" s="73">
        <v>0</v>
      </c>
      <c r="C21" s="14" t="s">
        <v>3</v>
      </c>
      <c r="D21" s="14" t="s">
        <v>3</v>
      </c>
      <c r="E21" s="73">
        <v>0</v>
      </c>
      <c r="F21" s="14">
        <v>5</v>
      </c>
      <c r="G21" s="14">
        <f t="shared" si="0"/>
        <v>0</v>
      </c>
      <c r="H21" s="14">
        <v>0</v>
      </c>
      <c r="I21" s="14">
        <v>0</v>
      </c>
      <c r="J21" s="78">
        <f t="shared" si="1"/>
        <v>0</v>
      </c>
      <c r="K21" s="16">
        <f t="shared" si="2"/>
        <v>0</v>
      </c>
      <c r="L21" s="16">
        <f t="shared" si="2"/>
        <v>0</v>
      </c>
      <c r="M21" s="16">
        <f t="shared" si="2"/>
        <v>0</v>
      </c>
      <c r="N21" s="16">
        <f t="shared" si="2"/>
        <v>0</v>
      </c>
      <c r="O21" s="16">
        <f t="shared" si="4"/>
        <v>2629.85</v>
      </c>
      <c r="P21" s="17">
        <f t="shared" si="3"/>
        <v>4.03</v>
      </c>
    </row>
    <row r="22" spans="1:16" ht="12" customHeight="1">
      <c r="A22" s="72"/>
      <c r="B22" s="14"/>
      <c r="C22" s="14"/>
      <c r="D22" s="14"/>
      <c r="E22" s="14"/>
      <c r="F22" s="14"/>
      <c r="G22" s="14"/>
      <c r="H22" s="14"/>
      <c r="I22" s="14"/>
      <c r="J22" s="78"/>
      <c r="K22" s="16"/>
      <c r="L22" s="16"/>
      <c r="M22" s="16"/>
      <c r="N22" s="16"/>
      <c r="O22" s="16"/>
      <c r="P22" s="17"/>
    </row>
    <row r="23" spans="1:16" ht="12" customHeight="1">
      <c r="A23" s="72"/>
      <c r="B23" s="14"/>
      <c r="C23" s="14"/>
      <c r="D23" s="14"/>
      <c r="E23" s="14"/>
      <c r="F23" s="14"/>
      <c r="G23" s="14"/>
      <c r="H23" s="14"/>
      <c r="I23" s="14"/>
      <c r="J23" s="78"/>
      <c r="K23" s="16"/>
      <c r="L23" s="16"/>
      <c r="M23" s="16"/>
      <c r="N23" s="16"/>
      <c r="O23" s="16"/>
      <c r="P23" s="17"/>
    </row>
    <row r="24" spans="1:16" ht="12" customHeight="1">
      <c r="A24" s="72"/>
      <c r="B24" s="14"/>
      <c r="C24" s="14"/>
      <c r="D24" s="14"/>
      <c r="E24" s="14"/>
      <c r="F24" s="14"/>
      <c r="G24" s="14"/>
      <c r="H24" s="14"/>
      <c r="I24" s="14"/>
      <c r="J24" s="78"/>
      <c r="K24" s="16"/>
      <c r="L24" s="16"/>
      <c r="M24" s="16"/>
      <c r="N24" s="16"/>
      <c r="O24" s="16"/>
      <c r="P24" s="17"/>
    </row>
    <row r="25" spans="1:16" ht="12" customHeight="1">
      <c r="A25" s="72"/>
      <c r="B25" s="14"/>
      <c r="C25" s="14"/>
      <c r="D25" s="14"/>
      <c r="E25" s="14"/>
      <c r="F25" s="14"/>
      <c r="G25" s="14"/>
      <c r="H25" s="14"/>
      <c r="I25" s="14"/>
      <c r="J25" s="78"/>
      <c r="K25" s="16"/>
      <c r="L25" s="16"/>
      <c r="M25" s="16"/>
      <c r="N25" s="16"/>
      <c r="O25" s="16"/>
      <c r="P25" s="17"/>
    </row>
    <row r="26" spans="1:16" ht="12" customHeight="1">
      <c r="A26" s="72"/>
      <c r="B26" s="14"/>
      <c r="C26" s="14"/>
      <c r="D26" s="14"/>
      <c r="E26" s="14"/>
      <c r="F26" s="14"/>
      <c r="G26" s="14"/>
      <c r="H26" s="14"/>
      <c r="I26" s="14"/>
      <c r="J26" s="78"/>
      <c r="K26" s="16"/>
      <c r="L26" s="16"/>
      <c r="M26" s="16"/>
      <c r="N26" s="16"/>
      <c r="O26" s="16"/>
      <c r="P26" s="17"/>
    </row>
    <row r="27" spans="1:16" ht="12" customHeight="1">
      <c r="A27" s="72"/>
      <c r="B27" s="14"/>
      <c r="C27" s="14"/>
      <c r="D27" s="14"/>
      <c r="E27" s="14"/>
      <c r="F27" s="14"/>
      <c r="G27" s="14"/>
      <c r="H27" s="14"/>
      <c r="I27" s="14"/>
      <c r="J27" s="78"/>
      <c r="K27" s="16"/>
      <c r="L27" s="16"/>
      <c r="M27" s="16"/>
      <c r="N27" s="16"/>
      <c r="O27" s="16"/>
      <c r="P27" s="17"/>
    </row>
    <row r="28" spans="1:16" ht="12" customHeight="1">
      <c r="A28" s="72"/>
      <c r="B28" s="14"/>
      <c r="C28" s="14"/>
      <c r="D28" s="14"/>
      <c r="E28" s="14"/>
      <c r="F28" s="14"/>
      <c r="G28" s="14"/>
      <c r="H28" s="14"/>
      <c r="I28" s="14"/>
      <c r="J28" s="78"/>
      <c r="K28" s="16"/>
      <c r="L28" s="16"/>
      <c r="M28" s="16"/>
      <c r="N28" s="16"/>
      <c r="O28" s="16"/>
      <c r="P28" s="17"/>
    </row>
    <row r="29" spans="1:16" ht="12" customHeight="1">
      <c r="A29" s="72"/>
      <c r="B29" s="14"/>
      <c r="C29" s="14"/>
      <c r="D29" s="14"/>
      <c r="E29" s="14"/>
      <c r="F29" s="14"/>
      <c r="G29" s="14"/>
      <c r="H29" s="14"/>
      <c r="I29" s="14"/>
      <c r="J29" s="78"/>
      <c r="K29" s="16"/>
      <c r="L29" s="16"/>
      <c r="M29" s="16"/>
      <c r="N29" s="16"/>
      <c r="O29" s="16"/>
      <c r="P29" s="17"/>
    </row>
    <row r="30" spans="1:16" ht="12" customHeight="1">
      <c r="A30" s="72"/>
      <c r="B30" s="14"/>
      <c r="C30" s="14"/>
      <c r="D30" s="14"/>
      <c r="E30" s="14"/>
      <c r="F30" s="14"/>
      <c r="G30" s="14"/>
      <c r="H30" s="14"/>
      <c r="I30" s="14"/>
      <c r="J30" s="78"/>
      <c r="K30" s="16"/>
      <c r="L30" s="16"/>
      <c r="M30" s="16"/>
      <c r="N30" s="16"/>
      <c r="O30" s="16"/>
      <c r="P30" s="17"/>
    </row>
    <row r="31" spans="1:16" ht="12" customHeight="1">
      <c r="A31" s="72"/>
      <c r="B31" s="14"/>
      <c r="C31" s="14"/>
      <c r="D31" s="14"/>
      <c r="E31" s="14"/>
      <c r="F31" s="14"/>
      <c r="G31" s="14"/>
      <c r="H31" s="14"/>
      <c r="I31" s="14"/>
      <c r="J31" s="78"/>
      <c r="K31" s="16"/>
      <c r="L31" s="16"/>
      <c r="M31" s="16"/>
      <c r="N31" s="16"/>
      <c r="O31" s="16"/>
      <c r="P31" s="17"/>
    </row>
    <row r="32" spans="1:16" ht="12" customHeight="1">
      <c r="A32" s="72"/>
      <c r="B32" s="14"/>
      <c r="C32" s="14"/>
      <c r="D32" s="14"/>
      <c r="E32" s="14"/>
      <c r="F32" s="14"/>
      <c r="G32" s="14"/>
      <c r="H32" s="14"/>
      <c r="I32" s="14"/>
      <c r="J32" s="78"/>
      <c r="K32" s="16"/>
      <c r="L32" s="16"/>
      <c r="M32" s="16"/>
      <c r="N32" s="16"/>
      <c r="O32" s="16"/>
      <c r="P32" s="17"/>
    </row>
    <row r="33" spans="1:16" ht="12" customHeight="1">
      <c r="A33" s="72"/>
      <c r="B33" s="14"/>
      <c r="C33" s="14"/>
      <c r="D33" s="14"/>
      <c r="E33" s="14"/>
      <c r="F33" s="14"/>
      <c r="G33" s="14"/>
      <c r="H33" s="14"/>
      <c r="I33" s="14"/>
      <c r="J33" s="78"/>
      <c r="K33" s="16"/>
      <c r="L33" s="16"/>
      <c r="M33" s="16"/>
      <c r="N33" s="16"/>
      <c r="O33" s="16"/>
      <c r="P33" s="17"/>
    </row>
    <row r="34" spans="1:16" ht="12" customHeight="1">
      <c r="A34" s="72"/>
      <c r="B34" s="14"/>
      <c r="C34" s="14"/>
      <c r="D34" s="14"/>
      <c r="E34" s="14"/>
      <c r="F34" s="14"/>
      <c r="G34" s="14"/>
      <c r="H34" s="14"/>
      <c r="I34" s="14"/>
      <c r="J34" s="78"/>
      <c r="K34" s="16"/>
      <c r="L34" s="16"/>
      <c r="M34" s="16"/>
      <c r="N34" s="16"/>
      <c r="O34" s="16"/>
      <c r="P34" s="17"/>
    </row>
    <row r="35" spans="1:16" ht="12" customHeight="1">
      <c r="A35" s="72"/>
      <c r="B35" s="14"/>
      <c r="C35" s="14"/>
      <c r="D35" s="14"/>
      <c r="E35" s="14"/>
      <c r="F35" s="14"/>
      <c r="G35" s="14"/>
      <c r="H35" s="14"/>
      <c r="I35" s="14"/>
      <c r="J35" s="78"/>
      <c r="K35" s="16"/>
      <c r="L35" s="16"/>
      <c r="M35" s="16"/>
      <c r="N35" s="16"/>
      <c r="O35" s="16"/>
      <c r="P35" s="17"/>
    </row>
    <row r="36" spans="1:16" ht="12" customHeight="1">
      <c r="A36" s="72"/>
      <c r="B36" s="14"/>
      <c r="C36" s="14"/>
      <c r="D36" s="14"/>
      <c r="E36" s="14"/>
      <c r="F36" s="14"/>
      <c r="G36" s="14"/>
      <c r="H36" s="14"/>
      <c r="I36" s="14"/>
      <c r="J36" s="78"/>
      <c r="K36" s="16"/>
      <c r="L36" s="16"/>
      <c r="M36" s="16"/>
      <c r="N36" s="16"/>
      <c r="O36" s="16"/>
      <c r="P36" s="17"/>
    </row>
    <row r="37" spans="1:16" ht="12" customHeight="1">
      <c r="A37" s="72"/>
      <c r="B37" s="14"/>
      <c r="C37" s="14"/>
      <c r="D37" s="14"/>
      <c r="E37" s="14"/>
      <c r="F37" s="14"/>
      <c r="G37" s="14"/>
      <c r="H37" s="14"/>
      <c r="I37" s="14"/>
      <c r="J37" s="78"/>
      <c r="K37" s="16"/>
      <c r="L37" s="16"/>
      <c r="M37" s="16"/>
      <c r="N37" s="16"/>
      <c r="O37" s="16"/>
      <c r="P37" s="17"/>
    </row>
    <row r="38" spans="1:16" ht="12" customHeight="1">
      <c r="A38" s="72"/>
      <c r="B38" s="14"/>
      <c r="C38" s="14"/>
      <c r="D38" s="14"/>
      <c r="E38" s="14"/>
      <c r="F38" s="14"/>
      <c r="G38" s="14"/>
      <c r="H38" s="14"/>
      <c r="I38" s="14"/>
      <c r="J38" s="78"/>
      <c r="K38" s="16"/>
      <c r="L38" s="16"/>
      <c r="M38" s="16"/>
      <c r="N38" s="16"/>
      <c r="O38" s="16"/>
      <c r="P38" s="17"/>
    </row>
    <row r="39" spans="1:16" ht="12" customHeight="1">
      <c r="A39" s="72"/>
      <c r="B39" s="14"/>
      <c r="C39" s="14"/>
      <c r="D39" s="14"/>
      <c r="E39" s="14"/>
      <c r="F39" s="14"/>
      <c r="G39" s="14"/>
      <c r="H39" s="14"/>
      <c r="I39" s="14"/>
      <c r="J39" s="78"/>
      <c r="K39" s="16"/>
      <c r="L39" s="16"/>
      <c r="M39" s="16"/>
      <c r="N39" s="16"/>
      <c r="O39" s="16"/>
      <c r="P39" s="17"/>
    </row>
    <row r="40" spans="1:16" ht="12" customHeight="1">
      <c r="A40" s="72"/>
      <c r="B40" s="84"/>
      <c r="C40" s="84"/>
      <c r="D40" s="84"/>
      <c r="E40" s="84"/>
      <c r="F40" s="84"/>
      <c r="G40" s="84"/>
      <c r="H40" s="84"/>
      <c r="I40" s="84"/>
      <c r="J40" s="78"/>
      <c r="K40" s="16"/>
      <c r="L40" s="16"/>
      <c r="M40" s="16"/>
      <c r="N40" s="16"/>
      <c r="O40" s="16"/>
      <c r="P40" s="17"/>
    </row>
    <row r="41" spans="1:16" ht="12" customHeight="1">
      <c r="A41" s="72"/>
      <c r="B41" s="84"/>
      <c r="C41" s="84"/>
      <c r="D41" s="84"/>
      <c r="E41" s="84"/>
      <c r="F41" s="84"/>
      <c r="G41" s="84"/>
      <c r="H41" s="84"/>
      <c r="I41" s="84"/>
      <c r="J41" s="78"/>
      <c r="K41" s="16"/>
      <c r="L41" s="16"/>
      <c r="M41" s="16"/>
      <c r="N41" s="16"/>
      <c r="O41" s="16"/>
      <c r="P41" s="17"/>
    </row>
    <row r="42" spans="1:16" ht="12" customHeight="1">
      <c r="A42" s="72"/>
      <c r="B42" s="84"/>
      <c r="C42" s="84"/>
      <c r="D42" s="84"/>
      <c r="E42" s="84"/>
      <c r="F42" s="84"/>
      <c r="G42" s="84"/>
      <c r="H42" s="84"/>
      <c r="I42" s="84"/>
      <c r="J42" s="78"/>
      <c r="K42" s="16"/>
      <c r="L42" s="16"/>
      <c r="M42" s="16"/>
      <c r="N42" s="16"/>
      <c r="O42" s="16"/>
      <c r="P42" s="17"/>
    </row>
    <row r="43" spans="1:16" ht="12" customHeight="1">
      <c r="A43" s="72"/>
      <c r="B43" s="14"/>
      <c r="C43" s="14"/>
      <c r="D43" s="14"/>
      <c r="E43" s="14"/>
      <c r="F43" s="14"/>
      <c r="G43" s="14"/>
      <c r="H43" s="14"/>
      <c r="I43" s="14"/>
      <c r="J43" s="78"/>
      <c r="K43" s="16"/>
      <c r="L43" s="16"/>
      <c r="M43" s="16"/>
      <c r="N43" s="16"/>
      <c r="O43" s="16"/>
      <c r="P43" s="17"/>
    </row>
    <row r="44" spans="1:16" ht="12" customHeight="1">
      <c r="A44" s="72"/>
      <c r="B44" s="14"/>
      <c r="C44" s="14"/>
      <c r="D44" s="14"/>
      <c r="E44" s="14"/>
      <c r="F44" s="14"/>
      <c r="G44" s="14"/>
      <c r="H44" s="14"/>
      <c r="I44" s="14"/>
      <c r="J44" s="78"/>
      <c r="K44" s="16"/>
      <c r="L44" s="16"/>
      <c r="M44" s="16"/>
      <c r="N44" s="16"/>
      <c r="O44" s="16"/>
      <c r="P44" s="17"/>
    </row>
    <row r="45" spans="1:16" ht="12" customHeight="1">
      <c r="A45" s="72"/>
      <c r="B45" s="14"/>
      <c r="C45" s="14"/>
      <c r="D45" s="14"/>
      <c r="E45" s="14"/>
      <c r="F45" s="14"/>
      <c r="G45" s="14"/>
      <c r="H45" s="14"/>
      <c r="I45" s="14"/>
      <c r="J45" s="78"/>
      <c r="K45" s="16"/>
      <c r="L45" s="16"/>
      <c r="M45" s="16"/>
      <c r="N45" s="16"/>
      <c r="O45" s="16"/>
      <c r="P45" s="17"/>
    </row>
    <row r="46" spans="1:16" ht="12" thickBot="1">
      <c r="A46" s="99"/>
      <c r="B46" s="95"/>
      <c r="C46" s="95"/>
      <c r="D46" s="95"/>
      <c r="E46" s="33"/>
      <c r="F46" s="95"/>
      <c r="G46" s="95"/>
      <c r="H46" s="95"/>
      <c r="I46" s="95"/>
      <c r="J46" s="100"/>
      <c r="K46" s="33"/>
      <c r="L46" s="33"/>
      <c r="M46" s="33"/>
      <c r="N46" s="33"/>
      <c r="O46" s="33"/>
      <c r="P46" s="101"/>
    </row>
    <row r="47" spans="1:16" ht="12" thickBot="1">
      <c r="A47" s="102"/>
      <c r="B47" s="23">
        <f>SUM(B9:B46)</f>
        <v>262.98500000000001</v>
      </c>
      <c r="C47" s="23">
        <f>SUM(C9:C46)</f>
        <v>0</v>
      </c>
      <c r="D47" s="23">
        <f>SUM(D9:D46)</f>
        <v>0</v>
      </c>
      <c r="E47" s="23">
        <f>SUM(E9:E46)</f>
        <v>0.31</v>
      </c>
      <c r="F47" s="23"/>
      <c r="G47" s="23">
        <f t="shared" ref="G47:N47" si="5">SUM(G9:G46)</f>
        <v>2629.85</v>
      </c>
      <c r="H47" s="23">
        <f t="shared" si="5"/>
        <v>0</v>
      </c>
      <c r="I47" s="23">
        <f t="shared" si="5"/>
        <v>0</v>
      </c>
      <c r="J47" s="23">
        <f t="shared" si="5"/>
        <v>4.03</v>
      </c>
      <c r="K47" s="23">
        <f t="shared" si="5"/>
        <v>2629.85</v>
      </c>
      <c r="L47" s="23">
        <f t="shared" si="5"/>
        <v>0</v>
      </c>
      <c r="M47" s="23">
        <f t="shared" si="5"/>
        <v>0</v>
      </c>
      <c r="N47" s="23">
        <f t="shared" si="5"/>
        <v>4.03</v>
      </c>
      <c r="O47" s="23">
        <f>O21</f>
        <v>2629.85</v>
      </c>
      <c r="P47" s="24">
        <f>P21</f>
        <v>4.03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47"/>
  <sheetViews>
    <sheetView showGridLines="0" zoomScaleSheetLayoutView="100" workbookViewId="0">
      <selection sqref="A1:P1"/>
    </sheetView>
  </sheetViews>
  <sheetFormatPr defaultRowHeight="11.25"/>
  <cols>
    <col min="1" max="1" width="13.140625" style="25" customWidth="1"/>
    <col min="2" max="5" width="8.7109375" style="26" customWidth="1"/>
    <col min="6" max="6" width="9.7109375" style="27" customWidth="1"/>
    <col min="7" max="10" width="8.7109375" style="27" customWidth="1"/>
    <col min="11" max="11" width="8.7109375" style="28" customWidth="1"/>
    <col min="12" max="14" width="8.7109375" style="29" customWidth="1"/>
    <col min="15" max="16" width="9.42578125" style="30" customWidth="1"/>
    <col min="17" max="16384" width="9.140625" style="12"/>
  </cols>
  <sheetData>
    <row r="1" spans="1:16" s="35" customFormat="1" ht="16.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</row>
    <row r="2" spans="1:16" ht="13.5" customHeight="1">
      <c r="A2" s="191" t="s">
        <v>111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3"/>
    </row>
    <row r="3" spans="1:16" ht="13.5" customHeight="1">
      <c r="A3" s="184" t="s">
        <v>112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6"/>
    </row>
    <row r="4" spans="1:16" ht="13.5" customHeight="1" thickBot="1">
      <c r="A4" s="187"/>
      <c r="B4" s="188"/>
      <c r="C4" s="188"/>
      <c r="D4" s="188"/>
      <c r="E4" s="188"/>
      <c r="F4" s="188"/>
      <c r="G4" s="188"/>
      <c r="H4" s="188"/>
      <c r="I4" s="188"/>
      <c r="J4" s="189"/>
      <c r="K4" s="188"/>
      <c r="L4" s="188"/>
      <c r="M4" s="188"/>
      <c r="N4" s="189"/>
      <c r="O4" s="188"/>
      <c r="P4" s="190"/>
    </row>
    <row r="5" spans="1:16" s="177" customFormat="1" ht="12" customHeight="1">
      <c r="A5" s="169" t="s">
        <v>98</v>
      </c>
      <c r="B5" s="170" t="s">
        <v>99</v>
      </c>
      <c r="C5" s="171"/>
      <c r="D5" s="171"/>
      <c r="E5" s="171"/>
      <c r="F5" s="172" t="s">
        <v>2</v>
      </c>
      <c r="G5" s="173" t="s">
        <v>100</v>
      </c>
      <c r="H5" s="174"/>
      <c r="I5" s="174"/>
      <c r="J5" s="174"/>
      <c r="K5" s="173" t="s">
        <v>101</v>
      </c>
      <c r="L5" s="174"/>
      <c r="M5" s="174"/>
      <c r="N5" s="174"/>
      <c r="O5" s="175" t="s">
        <v>102</v>
      </c>
      <c r="P5" s="176"/>
    </row>
    <row r="6" spans="1:16" s="177" customFormat="1" ht="12" customHeight="1" thickBot="1">
      <c r="A6" s="178"/>
      <c r="B6" s="179" t="s">
        <v>103</v>
      </c>
      <c r="C6" s="179" t="s">
        <v>104</v>
      </c>
      <c r="D6" s="179" t="s">
        <v>105</v>
      </c>
      <c r="E6" s="179" t="s">
        <v>108</v>
      </c>
      <c r="F6" s="180"/>
      <c r="G6" s="181" t="s">
        <v>106</v>
      </c>
      <c r="H6" s="181" t="s">
        <v>104</v>
      </c>
      <c r="I6" s="181" t="s">
        <v>105</v>
      </c>
      <c r="J6" s="181" t="s">
        <v>110</v>
      </c>
      <c r="K6" s="181" t="s">
        <v>103</v>
      </c>
      <c r="L6" s="181" t="s">
        <v>107</v>
      </c>
      <c r="M6" s="181" t="s">
        <v>105</v>
      </c>
      <c r="N6" s="181" t="s">
        <v>108</v>
      </c>
      <c r="O6" s="182" t="s">
        <v>109</v>
      </c>
      <c r="P6" s="183" t="s">
        <v>108</v>
      </c>
    </row>
    <row r="7" spans="1:16" ht="12" hidden="1" customHeight="1" thickBot="1">
      <c r="A7" s="51"/>
      <c r="B7" s="141" t="s">
        <v>1</v>
      </c>
      <c r="C7" s="142"/>
      <c r="D7" s="52"/>
      <c r="E7" s="53"/>
      <c r="F7" s="54"/>
      <c r="G7" s="55"/>
      <c r="H7" s="56"/>
      <c r="I7" s="54"/>
      <c r="J7" s="57"/>
      <c r="K7" s="58"/>
      <c r="L7" s="59"/>
      <c r="M7" s="60"/>
      <c r="N7" s="61"/>
      <c r="O7" s="62"/>
      <c r="P7" s="63"/>
    </row>
    <row r="8" spans="1:16" s="37" customFormat="1" ht="18" customHeight="1">
      <c r="A8" s="197" t="s">
        <v>80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9"/>
    </row>
    <row r="9" spans="1:16" ht="12" customHeight="1">
      <c r="A9" s="72">
        <v>0</v>
      </c>
      <c r="B9" s="73">
        <v>0</v>
      </c>
      <c r="C9" s="14" t="s">
        <v>3</v>
      </c>
      <c r="D9" s="14" t="s">
        <v>3</v>
      </c>
      <c r="E9" s="73">
        <v>0</v>
      </c>
      <c r="F9" s="74"/>
      <c r="G9" s="74"/>
      <c r="H9" s="75"/>
      <c r="I9" s="75"/>
      <c r="J9" s="74"/>
      <c r="K9" s="76"/>
      <c r="L9" s="76"/>
      <c r="M9" s="76"/>
      <c r="N9" s="76"/>
      <c r="O9" s="77">
        <f>SUM(K9+L9+M9)</f>
        <v>0</v>
      </c>
      <c r="P9" s="13">
        <f>N9</f>
        <v>0</v>
      </c>
    </row>
    <row r="10" spans="1:16" ht="12" customHeight="1">
      <c r="A10" s="72" t="s">
        <v>51</v>
      </c>
      <c r="B10" s="73">
        <v>0</v>
      </c>
      <c r="C10" s="14" t="s">
        <v>3</v>
      </c>
      <c r="D10" s="14" t="s">
        <v>3</v>
      </c>
      <c r="E10" s="73">
        <v>0</v>
      </c>
      <c r="F10" s="14">
        <v>5</v>
      </c>
      <c r="G10" s="14">
        <f>SUM(B9+B10)*F10</f>
        <v>0</v>
      </c>
      <c r="H10" s="14">
        <v>0</v>
      </c>
      <c r="I10" s="14">
        <v>0</v>
      </c>
      <c r="J10" s="78">
        <f>SUM((E9+E10)*F10*1.3)</f>
        <v>0</v>
      </c>
      <c r="K10" s="16">
        <f t="shared" ref="K10:N25" si="0">G10</f>
        <v>0</v>
      </c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>SUM(K10+L10+M10)+O9</f>
        <v>0</v>
      </c>
      <c r="P10" s="17">
        <f>N10+P9</f>
        <v>0</v>
      </c>
    </row>
    <row r="11" spans="1:16" ht="12" customHeight="1">
      <c r="A11" s="72">
        <v>1</v>
      </c>
      <c r="B11" s="73">
        <v>17.033000000000001</v>
      </c>
      <c r="C11" s="14" t="s">
        <v>3</v>
      </c>
      <c r="D11" s="14" t="s">
        <v>3</v>
      </c>
      <c r="E11" s="73">
        <v>0.18099999999999999</v>
      </c>
      <c r="F11" s="14">
        <v>5</v>
      </c>
      <c r="G11" s="14">
        <f>SUM(B10+B11)*F11</f>
        <v>85.165000000000006</v>
      </c>
      <c r="H11" s="14">
        <v>0</v>
      </c>
      <c r="I11" s="14">
        <v>0</v>
      </c>
      <c r="J11" s="78">
        <f t="shared" ref="J11:J27" si="1">SUM((E10+E11)*F11*1.3)</f>
        <v>1.1765000000000001</v>
      </c>
      <c r="K11" s="16">
        <f t="shared" si="0"/>
        <v>85.165000000000006</v>
      </c>
      <c r="L11" s="16">
        <f t="shared" si="0"/>
        <v>0</v>
      </c>
      <c r="M11" s="16">
        <f t="shared" si="0"/>
        <v>0</v>
      </c>
      <c r="N11" s="16">
        <f t="shared" si="0"/>
        <v>1.1765000000000001</v>
      </c>
      <c r="O11" s="16">
        <f>SUM(K11+L11+M11)+O10</f>
        <v>85.165000000000006</v>
      </c>
      <c r="P11" s="17">
        <f>N11+P10</f>
        <v>1.1765000000000001</v>
      </c>
    </row>
    <row r="12" spans="1:16" ht="12" customHeight="1">
      <c r="A12" s="72" t="s">
        <v>52</v>
      </c>
      <c r="B12" s="73">
        <v>16.905000000000001</v>
      </c>
      <c r="C12" s="14" t="s">
        <v>3</v>
      </c>
      <c r="D12" s="14" t="s">
        <v>3</v>
      </c>
      <c r="E12" s="73">
        <v>0.16900000000000001</v>
      </c>
      <c r="F12" s="14">
        <v>5</v>
      </c>
      <c r="G12" s="14">
        <f t="shared" ref="G12:G27" si="2">SUM(B11+B12)*F12</f>
        <v>169.69</v>
      </c>
      <c r="H12" s="14">
        <v>0</v>
      </c>
      <c r="I12" s="14">
        <v>0</v>
      </c>
      <c r="J12" s="78">
        <f t="shared" si="1"/>
        <v>2.2749999999999999</v>
      </c>
      <c r="K12" s="16">
        <f t="shared" si="0"/>
        <v>169.69</v>
      </c>
      <c r="L12" s="16">
        <f t="shared" si="0"/>
        <v>0</v>
      </c>
      <c r="M12" s="16">
        <f t="shared" si="0"/>
        <v>0</v>
      </c>
      <c r="N12" s="16">
        <f t="shared" si="0"/>
        <v>2.2749999999999999</v>
      </c>
      <c r="O12" s="16">
        <f t="shared" ref="O12:O27" si="3">SUM(K12+L12+M12)+O11</f>
        <v>254.85500000000002</v>
      </c>
      <c r="P12" s="17">
        <f t="shared" ref="P12:P27" si="4">N12+P11</f>
        <v>3.4515000000000002</v>
      </c>
    </row>
    <row r="13" spans="1:16" ht="12" customHeight="1">
      <c r="A13" s="72">
        <v>2</v>
      </c>
      <c r="B13" s="73">
        <v>16.7</v>
      </c>
      <c r="C13" s="14" t="s">
        <v>3</v>
      </c>
      <c r="D13" s="14" t="s">
        <v>3</v>
      </c>
      <c r="E13" s="73">
        <v>0.105</v>
      </c>
      <c r="F13" s="14">
        <v>5</v>
      </c>
      <c r="G13" s="14">
        <f t="shared" si="2"/>
        <v>168.02500000000003</v>
      </c>
      <c r="H13" s="14">
        <v>0</v>
      </c>
      <c r="I13" s="14">
        <v>0</v>
      </c>
      <c r="J13" s="78">
        <f t="shared" si="1"/>
        <v>1.7810000000000001</v>
      </c>
      <c r="K13" s="16">
        <f t="shared" si="0"/>
        <v>168.02500000000003</v>
      </c>
      <c r="L13" s="16">
        <f t="shared" si="0"/>
        <v>0</v>
      </c>
      <c r="M13" s="16">
        <f t="shared" si="0"/>
        <v>0</v>
      </c>
      <c r="N13" s="16">
        <f t="shared" si="0"/>
        <v>1.7810000000000001</v>
      </c>
      <c r="O13" s="16">
        <f t="shared" si="3"/>
        <v>422.88000000000005</v>
      </c>
      <c r="P13" s="17">
        <f t="shared" si="4"/>
        <v>5.2324999999999999</v>
      </c>
    </row>
    <row r="14" spans="1:16" ht="12" customHeight="1">
      <c r="A14" s="72" t="s">
        <v>53</v>
      </c>
      <c r="B14" s="73">
        <v>16.370999999999999</v>
      </c>
      <c r="C14" s="14" t="s">
        <v>3</v>
      </c>
      <c r="D14" s="14" t="s">
        <v>3</v>
      </c>
      <c r="E14" s="73">
        <v>0.23300000000000001</v>
      </c>
      <c r="F14" s="14">
        <v>5</v>
      </c>
      <c r="G14" s="14">
        <f t="shared" si="2"/>
        <v>165.35499999999999</v>
      </c>
      <c r="H14" s="14">
        <v>0</v>
      </c>
      <c r="I14" s="14">
        <v>0</v>
      </c>
      <c r="J14" s="78">
        <f t="shared" si="1"/>
        <v>2.1970000000000005</v>
      </c>
      <c r="K14" s="16">
        <f t="shared" si="0"/>
        <v>165.35499999999999</v>
      </c>
      <c r="L14" s="16">
        <f t="shared" si="0"/>
        <v>0</v>
      </c>
      <c r="M14" s="16">
        <f t="shared" si="0"/>
        <v>0</v>
      </c>
      <c r="N14" s="16">
        <f t="shared" si="0"/>
        <v>2.1970000000000005</v>
      </c>
      <c r="O14" s="16">
        <f t="shared" si="3"/>
        <v>588.23500000000001</v>
      </c>
      <c r="P14" s="17">
        <f t="shared" si="4"/>
        <v>7.4295000000000009</v>
      </c>
    </row>
    <row r="15" spans="1:16" ht="12" customHeight="1">
      <c r="A15" s="72">
        <v>3</v>
      </c>
      <c r="B15" s="73">
        <v>16.18</v>
      </c>
      <c r="C15" s="14" t="s">
        <v>3</v>
      </c>
      <c r="D15" s="14" t="s">
        <v>3</v>
      </c>
      <c r="E15" s="73">
        <v>0.377</v>
      </c>
      <c r="F15" s="14">
        <v>5</v>
      </c>
      <c r="G15" s="14">
        <f t="shared" si="2"/>
        <v>162.755</v>
      </c>
      <c r="H15" s="14">
        <v>0</v>
      </c>
      <c r="I15" s="14">
        <v>0</v>
      </c>
      <c r="J15" s="78">
        <f t="shared" si="1"/>
        <v>3.9649999999999999</v>
      </c>
      <c r="K15" s="16">
        <f t="shared" si="0"/>
        <v>162.755</v>
      </c>
      <c r="L15" s="16">
        <f t="shared" si="0"/>
        <v>0</v>
      </c>
      <c r="M15" s="16">
        <f t="shared" si="0"/>
        <v>0</v>
      </c>
      <c r="N15" s="16">
        <f t="shared" si="0"/>
        <v>3.9649999999999999</v>
      </c>
      <c r="O15" s="16">
        <f t="shared" si="3"/>
        <v>750.99</v>
      </c>
      <c r="P15" s="17">
        <f t="shared" si="4"/>
        <v>11.394500000000001</v>
      </c>
    </row>
    <row r="16" spans="1:16" ht="12" customHeight="1">
      <c r="A16" s="72" t="s">
        <v>54</v>
      </c>
      <c r="B16" s="73">
        <v>15.942</v>
      </c>
      <c r="C16" s="14" t="s">
        <v>3</v>
      </c>
      <c r="D16" s="14" t="s">
        <v>3</v>
      </c>
      <c r="E16" s="73">
        <v>0.442</v>
      </c>
      <c r="F16" s="14">
        <v>5</v>
      </c>
      <c r="G16" s="14">
        <f t="shared" si="2"/>
        <v>160.61000000000001</v>
      </c>
      <c r="H16" s="14">
        <v>0</v>
      </c>
      <c r="I16" s="14">
        <v>0</v>
      </c>
      <c r="J16" s="78">
        <f t="shared" si="1"/>
        <v>5.3235000000000001</v>
      </c>
      <c r="K16" s="16">
        <f t="shared" si="0"/>
        <v>160.61000000000001</v>
      </c>
      <c r="L16" s="16">
        <f t="shared" si="0"/>
        <v>0</v>
      </c>
      <c r="M16" s="16">
        <f t="shared" si="0"/>
        <v>0</v>
      </c>
      <c r="N16" s="16">
        <f t="shared" si="0"/>
        <v>5.3235000000000001</v>
      </c>
      <c r="O16" s="16">
        <f t="shared" si="3"/>
        <v>911.6</v>
      </c>
      <c r="P16" s="17">
        <f t="shared" si="4"/>
        <v>16.718</v>
      </c>
    </row>
    <row r="17" spans="1:16" ht="12" customHeight="1">
      <c r="A17" s="72">
        <v>4</v>
      </c>
      <c r="B17" s="73">
        <v>15.907</v>
      </c>
      <c r="C17" s="14" t="s">
        <v>3</v>
      </c>
      <c r="D17" s="14" t="s">
        <v>3</v>
      </c>
      <c r="E17" s="73">
        <v>0.32700000000000001</v>
      </c>
      <c r="F17" s="14">
        <v>5</v>
      </c>
      <c r="G17" s="14">
        <f t="shared" si="2"/>
        <v>159.245</v>
      </c>
      <c r="H17" s="14">
        <v>0</v>
      </c>
      <c r="I17" s="14">
        <v>0</v>
      </c>
      <c r="J17" s="78">
        <f t="shared" si="1"/>
        <v>4.9985000000000008</v>
      </c>
      <c r="K17" s="16">
        <f t="shared" si="0"/>
        <v>159.245</v>
      </c>
      <c r="L17" s="16">
        <f t="shared" si="0"/>
        <v>0</v>
      </c>
      <c r="M17" s="16">
        <f t="shared" si="0"/>
        <v>0</v>
      </c>
      <c r="N17" s="16">
        <f t="shared" si="0"/>
        <v>4.9985000000000008</v>
      </c>
      <c r="O17" s="16">
        <f t="shared" si="3"/>
        <v>1070.845</v>
      </c>
      <c r="P17" s="17">
        <f t="shared" si="4"/>
        <v>21.7165</v>
      </c>
    </row>
    <row r="18" spans="1:16" ht="12" customHeight="1">
      <c r="A18" s="72" t="s">
        <v>55</v>
      </c>
      <c r="B18" s="73">
        <v>15.471</v>
      </c>
      <c r="C18" s="14" t="s">
        <v>3</v>
      </c>
      <c r="D18" s="14" t="s">
        <v>3</v>
      </c>
      <c r="E18" s="73">
        <v>0.70599999999999996</v>
      </c>
      <c r="F18" s="14">
        <v>5</v>
      </c>
      <c r="G18" s="14">
        <f t="shared" si="2"/>
        <v>156.88999999999999</v>
      </c>
      <c r="H18" s="14">
        <v>0</v>
      </c>
      <c r="I18" s="14">
        <v>0</v>
      </c>
      <c r="J18" s="78">
        <f t="shared" si="1"/>
        <v>6.7144999999999992</v>
      </c>
      <c r="K18" s="16">
        <f t="shared" si="0"/>
        <v>156.88999999999999</v>
      </c>
      <c r="L18" s="16">
        <f t="shared" si="0"/>
        <v>0</v>
      </c>
      <c r="M18" s="16">
        <f t="shared" si="0"/>
        <v>0</v>
      </c>
      <c r="N18" s="16">
        <f t="shared" si="0"/>
        <v>6.7144999999999992</v>
      </c>
      <c r="O18" s="16">
        <f t="shared" si="3"/>
        <v>1227.7350000000001</v>
      </c>
      <c r="P18" s="17">
        <f t="shared" si="4"/>
        <v>28.430999999999997</v>
      </c>
    </row>
    <row r="19" spans="1:16" ht="12" customHeight="1">
      <c r="A19" s="72">
        <v>5</v>
      </c>
      <c r="B19" s="73">
        <v>15.444000000000001</v>
      </c>
      <c r="C19" s="14" t="s">
        <v>3</v>
      </c>
      <c r="D19" s="14" t="s">
        <v>3</v>
      </c>
      <c r="E19" s="73">
        <v>0.82399999999999995</v>
      </c>
      <c r="F19" s="14">
        <v>5</v>
      </c>
      <c r="G19" s="14">
        <f t="shared" si="2"/>
        <v>154.57499999999999</v>
      </c>
      <c r="H19" s="14">
        <v>0</v>
      </c>
      <c r="I19" s="14">
        <v>0</v>
      </c>
      <c r="J19" s="78">
        <f t="shared" si="1"/>
        <v>9.9449999999999985</v>
      </c>
      <c r="K19" s="16">
        <f t="shared" si="0"/>
        <v>154.57499999999999</v>
      </c>
      <c r="L19" s="16">
        <f t="shared" si="0"/>
        <v>0</v>
      </c>
      <c r="M19" s="16">
        <f t="shared" si="0"/>
        <v>0</v>
      </c>
      <c r="N19" s="16">
        <f t="shared" si="0"/>
        <v>9.9449999999999985</v>
      </c>
      <c r="O19" s="16">
        <f t="shared" si="3"/>
        <v>1382.3100000000002</v>
      </c>
      <c r="P19" s="17">
        <f t="shared" si="4"/>
        <v>38.375999999999998</v>
      </c>
    </row>
    <row r="20" spans="1:16" ht="12" customHeight="1">
      <c r="A20" s="72" t="s">
        <v>56</v>
      </c>
      <c r="B20" s="73">
        <v>15.462</v>
      </c>
      <c r="C20" s="14" t="s">
        <v>3</v>
      </c>
      <c r="D20" s="14" t="s">
        <v>3</v>
      </c>
      <c r="E20" s="73">
        <v>0.70099999999999996</v>
      </c>
      <c r="F20" s="14">
        <v>5</v>
      </c>
      <c r="G20" s="14">
        <f t="shared" si="2"/>
        <v>154.53</v>
      </c>
      <c r="H20" s="14">
        <v>0</v>
      </c>
      <c r="I20" s="14">
        <v>0</v>
      </c>
      <c r="J20" s="78">
        <f t="shared" si="1"/>
        <v>9.9124999999999996</v>
      </c>
      <c r="K20" s="16">
        <f t="shared" si="0"/>
        <v>154.53</v>
      </c>
      <c r="L20" s="16">
        <f t="shared" si="0"/>
        <v>0</v>
      </c>
      <c r="M20" s="16">
        <f t="shared" si="0"/>
        <v>0</v>
      </c>
      <c r="N20" s="16">
        <f t="shared" si="0"/>
        <v>9.9124999999999996</v>
      </c>
      <c r="O20" s="16">
        <f t="shared" si="3"/>
        <v>1536.8400000000001</v>
      </c>
      <c r="P20" s="17">
        <f t="shared" si="4"/>
        <v>48.288499999999999</v>
      </c>
    </row>
    <row r="21" spans="1:16" ht="12" customHeight="1">
      <c r="A21" s="72">
        <v>6</v>
      </c>
      <c r="B21" s="73">
        <v>15.496</v>
      </c>
      <c r="C21" s="14" t="s">
        <v>3</v>
      </c>
      <c r="D21" s="14" t="s">
        <v>3</v>
      </c>
      <c r="E21" s="73">
        <v>0.59199999999999997</v>
      </c>
      <c r="F21" s="14">
        <v>5</v>
      </c>
      <c r="G21" s="14">
        <f t="shared" si="2"/>
        <v>154.79</v>
      </c>
      <c r="H21" s="14">
        <v>0</v>
      </c>
      <c r="I21" s="14">
        <v>0</v>
      </c>
      <c r="J21" s="78">
        <f t="shared" si="1"/>
        <v>8.4045000000000005</v>
      </c>
      <c r="K21" s="16">
        <f t="shared" si="0"/>
        <v>154.79</v>
      </c>
      <c r="L21" s="16">
        <f t="shared" si="0"/>
        <v>0</v>
      </c>
      <c r="M21" s="16">
        <f t="shared" si="0"/>
        <v>0</v>
      </c>
      <c r="N21" s="16">
        <f t="shared" si="0"/>
        <v>8.4045000000000005</v>
      </c>
      <c r="O21" s="16">
        <f t="shared" si="3"/>
        <v>1691.63</v>
      </c>
      <c r="P21" s="17">
        <f t="shared" si="4"/>
        <v>56.692999999999998</v>
      </c>
    </row>
    <row r="22" spans="1:16" ht="12" customHeight="1">
      <c r="A22" s="72" t="s">
        <v>57</v>
      </c>
      <c r="B22" s="14">
        <v>15.554</v>
      </c>
      <c r="C22" s="14" t="s">
        <v>3</v>
      </c>
      <c r="D22" s="14" t="s">
        <v>3</v>
      </c>
      <c r="E22" s="14">
        <v>0.56200000000000006</v>
      </c>
      <c r="F22" s="14">
        <v>5</v>
      </c>
      <c r="G22" s="14">
        <f t="shared" si="2"/>
        <v>155.25</v>
      </c>
      <c r="H22" s="14">
        <v>0</v>
      </c>
      <c r="I22" s="14">
        <v>0</v>
      </c>
      <c r="J22" s="78">
        <f t="shared" si="1"/>
        <v>7.5009999999999994</v>
      </c>
      <c r="K22" s="16">
        <f t="shared" si="0"/>
        <v>155.25</v>
      </c>
      <c r="L22" s="16">
        <f t="shared" si="0"/>
        <v>0</v>
      </c>
      <c r="M22" s="16">
        <f t="shared" si="0"/>
        <v>0</v>
      </c>
      <c r="N22" s="16">
        <f t="shared" si="0"/>
        <v>7.5009999999999994</v>
      </c>
      <c r="O22" s="16">
        <f t="shared" si="3"/>
        <v>1846.88</v>
      </c>
      <c r="P22" s="17">
        <f t="shared" si="4"/>
        <v>64.194000000000003</v>
      </c>
    </row>
    <row r="23" spans="1:16" ht="12" customHeight="1">
      <c r="A23" s="72">
        <v>7</v>
      </c>
      <c r="B23" s="14">
        <v>15.457000000000001</v>
      </c>
      <c r="C23" s="14" t="s">
        <v>3</v>
      </c>
      <c r="D23" s="14" t="s">
        <v>3</v>
      </c>
      <c r="E23" s="14">
        <v>0.79100000000000004</v>
      </c>
      <c r="F23" s="14">
        <v>5</v>
      </c>
      <c r="G23" s="14">
        <f t="shared" si="2"/>
        <v>155.05500000000001</v>
      </c>
      <c r="H23" s="14">
        <v>0</v>
      </c>
      <c r="I23" s="14">
        <v>0</v>
      </c>
      <c r="J23" s="78">
        <f t="shared" si="1"/>
        <v>8.7945000000000011</v>
      </c>
      <c r="K23" s="16">
        <f t="shared" si="0"/>
        <v>155.05500000000001</v>
      </c>
      <c r="L23" s="16">
        <f t="shared" si="0"/>
        <v>0</v>
      </c>
      <c r="M23" s="16">
        <f t="shared" si="0"/>
        <v>0</v>
      </c>
      <c r="N23" s="16">
        <f t="shared" si="0"/>
        <v>8.7945000000000011</v>
      </c>
      <c r="O23" s="16">
        <f t="shared" si="3"/>
        <v>2001.9350000000002</v>
      </c>
      <c r="P23" s="17">
        <f t="shared" si="4"/>
        <v>72.988500000000002</v>
      </c>
    </row>
    <row r="24" spans="1:16" ht="12" customHeight="1">
      <c r="A24" s="72" t="s">
        <v>58</v>
      </c>
      <c r="B24" s="14">
        <v>15.276</v>
      </c>
      <c r="C24" s="14" t="s">
        <v>3</v>
      </c>
      <c r="D24" s="14" t="s">
        <v>3</v>
      </c>
      <c r="E24" s="14">
        <v>0.70799999999999996</v>
      </c>
      <c r="F24" s="14">
        <v>5</v>
      </c>
      <c r="G24" s="14">
        <f t="shared" si="2"/>
        <v>153.66499999999999</v>
      </c>
      <c r="H24" s="14">
        <v>0</v>
      </c>
      <c r="I24" s="14">
        <v>0</v>
      </c>
      <c r="J24" s="78">
        <f t="shared" si="1"/>
        <v>9.7435000000000009</v>
      </c>
      <c r="K24" s="16">
        <f t="shared" si="0"/>
        <v>153.66499999999999</v>
      </c>
      <c r="L24" s="16">
        <f t="shared" si="0"/>
        <v>0</v>
      </c>
      <c r="M24" s="16">
        <f t="shared" si="0"/>
        <v>0</v>
      </c>
      <c r="N24" s="16">
        <f t="shared" si="0"/>
        <v>9.7435000000000009</v>
      </c>
      <c r="O24" s="16">
        <f t="shared" si="3"/>
        <v>2155.6000000000004</v>
      </c>
      <c r="P24" s="17">
        <f t="shared" si="4"/>
        <v>82.731999999999999</v>
      </c>
    </row>
    <row r="25" spans="1:16" ht="12" customHeight="1">
      <c r="A25" s="72">
        <v>8</v>
      </c>
      <c r="B25" s="14">
        <v>0</v>
      </c>
      <c r="C25" s="14" t="s">
        <v>3</v>
      </c>
      <c r="D25" s="14" t="s">
        <v>3</v>
      </c>
      <c r="E25" s="14">
        <v>0</v>
      </c>
      <c r="F25" s="14">
        <v>5</v>
      </c>
      <c r="G25" s="14">
        <f t="shared" si="2"/>
        <v>76.38</v>
      </c>
      <c r="H25" s="14">
        <v>0</v>
      </c>
      <c r="I25" s="14">
        <v>0</v>
      </c>
      <c r="J25" s="78">
        <f t="shared" si="1"/>
        <v>4.6020000000000003</v>
      </c>
      <c r="K25" s="16">
        <f t="shared" si="0"/>
        <v>76.38</v>
      </c>
      <c r="L25" s="16">
        <f t="shared" si="0"/>
        <v>0</v>
      </c>
      <c r="M25" s="16">
        <f t="shared" si="0"/>
        <v>0</v>
      </c>
      <c r="N25" s="16">
        <f t="shared" si="0"/>
        <v>4.6020000000000003</v>
      </c>
      <c r="O25" s="16">
        <f t="shared" si="3"/>
        <v>2231.9800000000005</v>
      </c>
      <c r="P25" s="17">
        <f t="shared" si="4"/>
        <v>87.334000000000003</v>
      </c>
    </row>
    <row r="26" spans="1:16" ht="12" customHeight="1">
      <c r="A26" s="72" t="s">
        <v>81</v>
      </c>
      <c r="B26" s="14">
        <v>0</v>
      </c>
      <c r="C26" s="14" t="s">
        <v>3</v>
      </c>
      <c r="D26" s="14" t="s">
        <v>3</v>
      </c>
      <c r="E26" s="14">
        <v>0</v>
      </c>
      <c r="F26" s="14">
        <v>5</v>
      </c>
      <c r="G26" s="14">
        <f t="shared" si="2"/>
        <v>0</v>
      </c>
      <c r="H26" s="14">
        <v>0</v>
      </c>
      <c r="I26" s="14">
        <v>0</v>
      </c>
      <c r="J26" s="78">
        <f t="shared" si="1"/>
        <v>0</v>
      </c>
      <c r="K26" s="16">
        <f t="shared" ref="K26:N27" si="5">G26</f>
        <v>0</v>
      </c>
      <c r="L26" s="16">
        <f t="shared" si="5"/>
        <v>0</v>
      </c>
      <c r="M26" s="16">
        <f t="shared" si="5"/>
        <v>0</v>
      </c>
      <c r="N26" s="16">
        <f t="shared" si="5"/>
        <v>0</v>
      </c>
      <c r="O26" s="16">
        <f t="shared" si="3"/>
        <v>2231.9800000000005</v>
      </c>
      <c r="P26" s="17">
        <f t="shared" si="4"/>
        <v>87.334000000000003</v>
      </c>
    </row>
    <row r="27" spans="1:16" ht="12" customHeight="1">
      <c r="A27" s="72" t="s">
        <v>59</v>
      </c>
      <c r="B27" s="14">
        <v>0</v>
      </c>
      <c r="C27" s="14" t="s">
        <v>3</v>
      </c>
      <c r="D27" s="14" t="s">
        <v>3</v>
      </c>
      <c r="E27" s="14">
        <v>0</v>
      </c>
      <c r="F27" s="14">
        <v>5</v>
      </c>
      <c r="G27" s="14">
        <f t="shared" si="2"/>
        <v>0</v>
      </c>
      <c r="H27" s="14">
        <v>0</v>
      </c>
      <c r="I27" s="14">
        <v>0</v>
      </c>
      <c r="J27" s="78">
        <f t="shared" si="1"/>
        <v>0</v>
      </c>
      <c r="K27" s="16">
        <f t="shared" si="5"/>
        <v>0</v>
      </c>
      <c r="L27" s="16">
        <f t="shared" si="5"/>
        <v>0</v>
      </c>
      <c r="M27" s="16">
        <f t="shared" si="5"/>
        <v>0</v>
      </c>
      <c r="N27" s="16">
        <f t="shared" si="5"/>
        <v>0</v>
      </c>
      <c r="O27" s="16">
        <f t="shared" si="3"/>
        <v>2231.9800000000005</v>
      </c>
      <c r="P27" s="17">
        <f t="shared" si="4"/>
        <v>87.334000000000003</v>
      </c>
    </row>
    <row r="28" spans="1:16" ht="12" customHeight="1">
      <c r="A28" s="72"/>
      <c r="B28" s="14"/>
      <c r="C28" s="14"/>
      <c r="D28" s="14"/>
      <c r="E28" s="14"/>
      <c r="F28" s="14"/>
      <c r="G28" s="14"/>
      <c r="H28" s="14"/>
      <c r="I28" s="14"/>
      <c r="J28" s="78"/>
      <c r="K28" s="16"/>
      <c r="L28" s="16"/>
      <c r="M28" s="16"/>
      <c r="N28" s="16"/>
      <c r="O28" s="16"/>
      <c r="P28" s="17"/>
    </row>
    <row r="29" spans="1:16" ht="12" customHeight="1">
      <c r="A29" s="72"/>
      <c r="B29" s="14"/>
      <c r="C29" s="14"/>
      <c r="D29" s="14"/>
      <c r="E29" s="14"/>
      <c r="F29" s="14"/>
      <c r="G29" s="14"/>
      <c r="H29" s="14"/>
      <c r="I29" s="14"/>
      <c r="J29" s="78"/>
      <c r="K29" s="16"/>
      <c r="L29" s="16"/>
      <c r="M29" s="16"/>
      <c r="N29" s="16"/>
      <c r="O29" s="16"/>
      <c r="P29" s="17"/>
    </row>
    <row r="30" spans="1:16" ht="12" customHeight="1">
      <c r="A30" s="72"/>
      <c r="B30" s="14"/>
      <c r="C30" s="14"/>
      <c r="D30" s="14"/>
      <c r="E30" s="14"/>
      <c r="F30" s="14"/>
      <c r="G30" s="14"/>
      <c r="H30" s="14"/>
      <c r="I30" s="14"/>
      <c r="J30" s="78"/>
      <c r="K30" s="16"/>
      <c r="L30" s="16"/>
      <c r="M30" s="16"/>
      <c r="N30" s="16"/>
      <c r="O30" s="16"/>
      <c r="P30" s="17"/>
    </row>
    <row r="31" spans="1:16" ht="12" customHeight="1">
      <c r="A31" s="72"/>
      <c r="B31" s="14"/>
      <c r="C31" s="14"/>
      <c r="D31" s="14"/>
      <c r="E31" s="14"/>
      <c r="F31" s="14"/>
      <c r="G31" s="14"/>
      <c r="H31" s="14"/>
      <c r="I31" s="14"/>
      <c r="J31" s="78"/>
      <c r="K31" s="16"/>
      <c r="L31" s="16"/>
      <c r="M31" s="16"/>
      <c r="N31" s="16"/>
      <c r="O31" s="16"/>
      <c r="P31" s="17"/>
    </row>
    <row r="32" spans="1:16" ht="12" customHeight="1">
      <c r="A32" s="72"/>
      <c r="B32" s="14"/>
      <c r="C32" s="14"/>
      <c r="D32" s="14"/>
      <c r="E32" s="14"/>
      <c r="F32" s="14"/>
      <c r="G32" s="14"/>
      <c r="H32" s="14"/>
      <c r="I32" s="14"/>
      <c r="J32" s="78"/>
      <c r="K32" s="16"/>
      <c r="L32" s="16"/>
      <c r="M32" s="16"/>
      <c r="N32" s="16"/>
      <c r="O32" s="16"/>
      <c r="P32" s="17"/>
    </row>
    <row r="33" spans="1:16" ht="12" customHeight="1">
      <c r="A33" s="72"/>
      <c r="B33" s="14"/>
      <c r="C33" s="14"/>
      <c r="D33" s="14"/>
      <c r="E33" s="14"/>
      <c r="F33" s="14"/>
      <c r="G33" s="14"/>
      <c r="H33" s="14"/>
      <c r="I33" s="14"/>
      <c r="J33" s="78"/>
      <c r="K33" s="16"/>
      <c r="L33" s="16"/>
      <c r="M33" s="16"/>
      <c r="N33" s="16"/>
      <c r="O33" s="16"/>
      <c r="P33" s="17"/>
    </row>
    <row r="34" spans="1:16" ht="12" customHeight="1">
      <c r="A34" s="72"/>
      <c r="B34" s="14"/>
      <c r="C34" s="14"/>
      <c r="D34" s="14"/>
      <c r="E34" s="14"/>
      <c r="F34" s="14"/>
      <c r="G34" s="14"/>
      <c r="H34" s="14"/>
      <c r="I34" s="14"/>
      <c r="J34" s="78"/>
      <c r="K34" s="16"/>
      <c r="L34" s="16"/>
      <c r="M34" s="16"/>
      <c r="N34" s="16"/>
      <c r="O34" s="16"/>
      <c r="P34" s="17"/>
    </row>
    <row r="35" spans="1:16" ht="12" customHeight="1">
      <c r="A35" s="72"/>
      <c r="B35" s="14"/>
      <c r="C35" s="14"/>
      <c r="D35" s="14"/>
      <c r="E35" s="14"/>
      <c r="F35" s="14"/>
      <c r="G35" s="14"/>
      <c r="H35" s="14"/>
      <c r="I35" s="14"/>
      <c r="J35" s="78"/>
      <c r="K35" s="16"/>
      <c r="L35" s="16"/>
      <c r="M35" s="16"/>
      <c r="N35" s="16"/>
      <c r="O35" s="16"/>
      <c r="P35" s="17"/>
    </row>
    <row r="36" spans="1:16" ht="12" customHeight="1">
      <c r="A36" s="72"/>
      <c r="B36" s="14"/>
      <c r="C36" s="14"/>
      <c r="D36" s="14"/>
      <c r="E36" s="14"/>
      <c r="F36" s="14"/>
      <c r="G36" s="14"/>
      <c r="H36" s="14"/>
      <c r="I36" s="14"/>
      <c r="J36" s="78"/>
      <c r="K36" s="16"/>
      <c r="L36" s="16"/>
      <c r="M36" s="16"/>
      <c r="N36" s="16"/>
      <c r="O36" s="16"/>
      <c r="P36" s="17"/>
    </row>
    <row r="37" spans="1:16" ht="12" customHeight="1">
      <c r="A37" s="72"/>
      <c r="B37" s="14"/>
      <c r="C37" s="14"/>
      <c r="D37" s="14"/>
      <c r="E37" s="14"/>
      <c r="F37" s="14"/>
      <c r="G37" s="14"/>
      <c r="H37" s="14"/>
      <c r="I37" s="14"/>
      <c r="J37" s="78"/>
      <c r="K37" s="16"/>
      <c r="L37" s="16"/>
      <c r="M37" s="16"/>
      <c r="N37" s="16"/>
      <c r="O37" s="16"/>
      <c r="P37" s="17"/>
    </row>
    <row r="38" spans="1:16" ht="12" customHeight="1">
      <c r="A38" s="72"/>
      <c r="B38" s="14"/>
      <c r="C38" s="14"/>
      <c r="D38" s="14"/>
      <c r="E38" s="14"/>
      <c r="F38" s="14"/>
      <c r="G38" s="14"/>
      <c r="H38" s="14"/>
      <c r="I38" s="14"/>
      <c r="J38" s="78"/>
      <c r="K38" s="16"/>
      <c r="L38" s="16"/>
      <c r="M38" s="16"/>
      <c r="N38" s="16"/>
      <c r="O38" s="16"/>
      <c r="P38" s="17"/>
    </row>
    <row r="39" spans="1:16" ht="12" customHeight="1">
      <c r="A39" s="72"/>
      <c r="B39" s="14"/>
      <c r="C39" s="14"/>
      <c r="D39" s="14"/>
      <c r="E39" s="14"/>
      <c r="F39" s="14"/>
      <c r="G39" s="14"/>
      <c r="H39" s="14"/>
      <c r="I39" s="14"/>
      <c r="J39" s="78"/>
      <c r="K39" s="16"/>
      <c r="L39" s="16"/>
      <c r="M39" s="16"/>
      <c r="N39" s="16"/>
      <c r="O39" s="16"/>
      <c r="P39" s="17"/>
    </row>
    <row r="40" spans="1:16" ht="12" customHeight="1">
      <c r="A40" s="72"/>
      <c r="B40" s="84"/>
      <c r="C40" s="84"/>
      <c r="D40" s="84"/>
      <c r="E40" s="84"/>
      <c r="F40" s="84"/>
      <c r="G40" s="84"/>
      <c r="H40" s="84"/>
      <c r="I40" s="84"/>
      <c r="J40" s="78"/>
      <c r="K40" s="16"/>
      <c r="L40" s="16"/>
      <c r="M40" s="16"/>
      <c r="N40" s="16"/>
      <c r="O40" s="16"/>
      <c r="P40" s="17"/>
    </row>
    <row r="41" spans="1:16" ht="12" customHeight="1">
      <c r="A41" s="72"/>
      <c r="B41" s="84"/>
      <c r="C41" s="84"/>
      <c r="D41" s="84"/>
      <c r="E41" s="84"/>
      <c r="F41" s="84"/>
      <c r="G41" s="84"/>
      <c r="H41" s="84"/>
      <c r="I41" s="84"/>
      <c r="J41" s="78"/>
      <c r="K41" s="16"/>
      <c r="L41" s="16"/>
      <c r="M41" s="16"/>
      <c r="N41" s="16"/>
      <c r="O41" s="16"/>
      <c r="P41" s="17"/>
    </row>
    <row r="42" spans="1:16" ht="12" customHeight="1">
      <c r="A42" s="72"/>
      <c r="B42" s="84"/>
      <c r="C42" s="84"/>
      <c r="D42" s="84"/>
      <c r="E42" s="84"/>
      <c r="F42" s="84"/>
      <c r="G42" s="84"/>
      <c r="H42" s="84"/>
      <c r="I42" s="84"/>
      <c r="J42" s="78"/>
      <c r="K42" s="16"/>
      <c r="L42" s="16"/>
      <c r="M42" s="16"/>
      <c r="N42" s="16"/>
      <c r="O42" s="16"/>
      <c r="P42" s="17"/>
    </row>
    <row r="43" spans="1:16" ht="12" customHeight="1">
      <c r="A43" s="72"/>
      <c r="B43" s="14"/>
      <c r="C43" s="14"/>
      <c r="D43" s="14"/>
      <c r="E43" s="14"/>
      <c r="F43" s="14"/>
      <c r="G43" s="14"/>
      <c r="H43" s="14"/>
      <c r="I43" s="14"/>
      <c r="J43" s="78"/>
      <c r="K43" s="16"/>
      <c r="L43" s="16"/>
      <c r="M43" s="16"/>
      <c r="N43" s="16"/>
      <c r="O43" s="16"/>
      <c r="P43" s="17"/>
    </row>
    <row r="44" spans="1:16" ht="12" customHeight="1">
      <c r="A44" s="72"/>
      <c r="B44" s="14"/>
      <c r="C44" s="14"/>
      <c r="D44" s="14"/>
      <c r="E44" s="14"/>
      <c r="F44" s="14"/>
      <c r="G44" s="14"/>
      <c r="H44" s="14"/>
      <c r="I44" s="14"/>
      <c r="J44" s="78"/>
      <c r="K44" s="16"/>
      <c r="L44" s="16"/>
      <c r="M44" s="16"/>
      <c r="N44" s="16"/>
      <c r="O44" s="16"/>
      <c r="P44" s="17"/>
    </row>
    <row r="45" spans="1:16" ht="12" customHeight="1">
      <c r="A45" s="72"/>
      <c r="B45" s="14"/>
      <c r="C45" s="14"/>
      <c r="D45" s="14"/>
      <c r="E45" s="14"/>
      <c r="F45" s="14"/>
      <c r="G45" s="14"/>
      <c r="H45" s="14"/>
      <c r="I45" s="14"/>
      <c r="J45" s="78"/>
      <c r="K45" s="16"/>
      <c r="L45" s="16"/>
      <c r="M45" s="16"/>
      <c r="N45" s="16"/>
      <c r="O45" s="16"/>
      <c r="P45" s="17"/>
    </row>
    <row r="46" spans="1:16" ht="12" thickBot="1">
      <c r="A46" s="99"/>
      <c r="B46" s="95"/>
      <c r="C46" s="95"/>
      <c r="D46" s="95"/>
      <c r="E46" s="33"/>
      <c r="F46" s="95"/>
      <c r="G46" s="95"/>
      <c r="H46" s="95"/>
      <c r="I46" s="95"/>
      <c r="J46" s="100"/>
      <c r="K46" s="33"/>
      <c r="L46" s="33"/>
      <c r="M46" s="33"/>
      <c r="N46" s="33"/>
      <c r="O46" s="33"/>
      <c r="P46" s="101"/>
    </row>
    <row r="47" spans="1:16" ht="12" thickBot="1">
      <c r="A47" s="102"/>
      <c r="B47" s="23">
        <f>SUM(B9:B46)</f>
        <v>223.19799999999998</v>
      </c>
      <c r="C47" s="23">
        <f>SUM(C9:C46)</f>
        <v>0</v>
      </c>
      <c r="D47" s="23">
        <f>SUM(D9:D46)</f>
        <v>0</v>
      </c>
      <c r="E47" s="23">
        <f>SUM(E9:E46)</f>
        <v>6.718</v>
      </c>
      <c r="F47" s="23"/>
      <c r="G47" s="23">
        <f t="shared" ref="G47:N47" si="6">SUM(G9:G46)</f>
        <v>2231.9800000000005</v>
      </c>
      <c r="H47" s="23">
        <f t="shared" si="6"/>
        <v>0</v>
      </c>
      <c r="I47" s="23">
        <f t="shared" si="6"/>
        <v>0</v>
      </c>
      <c r="J47" s="23">
        <f t="shared" si="6"/>
        <v>87.334000000000003</v>
      </c>
      <c r="K47" s="23">
        <f t="shared" si="6"/>
        <v>2231.9800000000005</v>
      </c>
      <c r="L47" s="23">
        <f t="shared" si="6"/>
        <v>0</v>
      </c>
      <c r="M47" s="23">
        <f t="shared" si="6"/>
        <v>0</v>
      </c>
      <c r="N47" s="23">
        <f t="shared" si="6"/>
        <v>87.334000000000003</v>
      </c>
      <c r="O47" s="23">
        <f>O27</f>
        <v>2231.9800000000005</v>
      </c>
      <c r="P47" s="24">
        <f>P27</f>
        <v>87.334000000000003</v>
      </c>
    </row>
  </sheetData>
  <mergeCells count="11">
    <mergeCell ref="A8:P8"/>
    <mergeCell ref="G5:J5"/>
    <mergeCell ref="K5:N5"/>
    <mergeCell ref="O5:P5"/>
    <mergeCell ref="B7:C7"/>
    <mergeCell ref="A1:P1"/>
    <mergeCell ref="A2:P2"/>
    <mergeCell ref="A3:P3"/>
    <mergeCell ref="A5:A6"/>
    <mergeCell ref="B5:E5"/>
    <mergeCell ref="F5:F6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28</vt:i4>
      </vt:variant>
    </vt:vector>
  </HeadingPairs>
  <TitlesOfParts>
    <vt:vector size="42" baseType="lpstr">
      <vt:lpstr>CE</vt:lpstr>
      <vt:lpstr>ME</vt:lpstr>
      <vt:lpstr>MD</vt:lpstr>
      <vt:lpstr>LOE</vt:lpstr>
      <vt:lpstr>LOD</vt:lpstr>
      <vt:lpstr>AFONSO_1</vt:lpstr>
      <vt:lpstr>AFONSO_2</vt:lpstr>
      <vt:lpstr>ANTÔNIO</vt:lpstr>
      <vt:lpstr>HEITOR</vt:lpstr>
      <vt:lpstr>NAGIB</vt:lpstr>
      <vt:lpstr>POLI</vt:lpstr>
      <vt:lpstr>VITOR</vt:lpstr>
      <vt:lpstr>VITOR_LE</vt:lpstr>
      <vt:lpstr>VITOR_LD</vt:lpstr>
      <vt:lpstr>AFONSO_1!Area_de_impressao</vt:lpstr>
      <vt:lpstr>AFONSO_2!Area_de_impressao</vt:lpstr>
      <vt:lpstr>ANTÔNIO!Area_de_impressao</vt:lpstr>
      <vt:lpstr>CE!Area_de_impressao</vt:lpstr>
      <vt:lpstr>HEITOR!Area_de_impressao</vt:lpstr>
      <vt:lpstr>LOD!Area_de_impressao</vt:lpstr>
      <vt:lpstr>LOE!Area_de_impressao</vt:lpstr>
      <vt:lpstr>MD!Area_de_impressao</vt:lpstr>
      <vt:lpstr>ME!Area_de_impressao</vt:lpstr>
      <vt:lpstr>NAGIB!Area_de_impressao</vt:lpstr>
      <vt:lpstr>POLI!Area_de_impressao</vt:lpstr>
      <vt:lpstr>VITOR!Area_de_impressao</vt:lpstr>
      <vt:lpstr>VITOR_LD!Area_de_impressao</vt:lpstr>
      <vt:lpstr>VITOR_LE!Area_de_impressao</vt:lpstr>
      <vt:lpstr>AFONSO_1!Titulos_de_impressao</vt:lpstr>
      <vt:lpstr>AFONSO_2!Titulos_de_impressao</vt:lpstr>
      <vt:lpstr>ANTÔNIO!Titulos_de_impressao</vt:lpstr>
      <vt:lpstr>CE!Titulos_de_impressao</vt:lpstr>
      <vt:lpstr>HEITOR!Titulos_de_impressao</vt:lpstr>
      <vt:lpstr>LOD!Titulos_de_impressao</vt:lpstr>
      <vt:lpstr>LOE!Titulos_de_impressao</vt:lpstr>
      <vt:lpstr>MD!Titulos_de_impressao</vt:lpstr>
      <vt:lpstr>ME!Titulos_de_impressao</vt:lpstr>
      <vt:lpstr>NAGIB!Titulos_de_impressao</vt:lpstr>
      <vt:lpstr>POLI!Titulos_de_impressao</vt:lpstr>
      <vt:lpstr>VITOR!Titulos_de_impressao</vt:lpstr>
      <vt:lpstr>VITOR_LD!Titulos_de_impressao</vt:lpstr>
      <vt:lpstr>VITOR_LE!Titulos_de_impressao</vt:lpstr>
    </vt:vector>
  </TitlesOfParts>
  <Company>Engemin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Maurício</dc:creator>
  <cp:lastModifiedBy>Fabiano</cp:lastModifiedBy>
  <cp:lastPrinted>2011-08-26T14:41:18Z</cp:lastPrinted>
  <dcterms:created xsi:type="dcterms:W3CDTF">2002-03-15T16:28:23Z</dcterms:created>
  <dcterms:modified xsi:type="dcterms:W3CDTF">2011-08-26T14:46:39Z</dcterms:modified>
</cp:coreProperties>
</file>