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1620" windowWidth="15300" windowHeight="5790" tabRatio="553" firstSheet="9"/>
  </bookViews>
  <sheets>
    <sheet name="Canaleta Exclusiva" sheetId="13" r:id="rId1"/>
    <sheet name="Marginal Esquerda" sheetId="25" r:id="rId2"/>
    <sheet name="Marginal Direita" sheetId="24" r:id="rId3"/>
    <sheet name="Marginal Esquerda - Passeio" sheetId="30" r:id="rId4"/>
    <sheet name="Marginal Direita - Passeio" sheetId="28" r:id="rId5"/>
    <sheet name="Via Local Esquerda" sheetId="27" r:id="rId6"/>
    <sheet name="Via Local Direita" sheetId="26" r:id="rId7"/>
    <sheet name="Trincheira - R. Agamenon Magalh" sheetId="16" r:id="rId8"/>
    <sheet name="Trincheira - R. Roberto Cichon" sheetId="17" r:id="rId9"/>
    <sheet name="R. José Rissato" sheetId="18" r:id="rId10"/>
    <sheet name="R. Guilherme Born" sheetId="19" r:id="rId11"/>
    <sheet name="R. Roberto Cichon" sheetId="22" r:id="rId12"/>
    <sheet name="R. Agamenon Magalhães" sheetId="23" r:id="rId13"/>
  </sheets>
  <definedNames>
    <definedName name="_xlnm.Print_Area" localSheetId="0">'Canaleta Exclusiva'!$A$1:$AC$123</definedName>
    <definedName name="_xlnm.Print_Area" localSheetId="2">'Marginal Direita'!$A$1:$AE$120</definedName>
    <definedName name="_xlnm.Print_Area" localSheetId="4">'Marginal Direita - Passeio'!$A$1:$O$137</definedName>
    <definedName name="_xlnm.Print_Area" localSheetId="1">'Marginal Esquerda'!$A$1:$AC$120</definedName>
    <definedName name="_xlnm.Print_Area" localSheetId="3">'Marginal Esquerda - Passeio'!$A$1:$J$137</definedName>
    <definedName name="_xlnm.Print_Area" localSheetId="12">'R. Agamenon Magalhães'!$A$1:$AK$50</definedName>
    <definedName name="_xlnm.Print_Area" localSheetId="10">'R. Guilherme Born'!$A$1:$AC$46</definedName>
    <definedName name="_xlnm.Print_Area" localSheetId="9">'R. José Rissato'!$A$1:$AC$46</definedName>
    <definedName name="_xlnm.Print_Area" localSheetId="11">'R. Roberto Cichon'!$A$1:$AK$51</definedName>
    <definedName name="_xlnm.Print_Area" localSheetId="7">'Trincheira - R. Agamenon Magalh'!$A$1:$U$46</definedName>
    <definedName name="_xlnm.Print_Area" localSheetId="8">'Trincheira - R. Roberto Cichon'!$A$1:$U$46</definedName>
    <definedName name="_xlnm.Print_Area" localSheetId="6">'Via Local Direita'!$A$1:$U$83</definedName>
    <definedName name="_xlnm.Print_Area" localSheetId="5">'Via Local Esquerda'!$A$1:$Y$83</definedName>
    <definedName name="_xlnm.Print_Titles" localSheetId="0">'Canaleta Exclusiva'!$1:$9</definedName>
    <definedName name="_xlnm.Print_Titles" localSheetId="2">'Marginal Direita'!$1:$9</definedName>
    <definedName name="_xlnm.Print_Titles" localSheetId="4">'Marginal Direita - Passeio'!$1:$9</definedName>
    <definedName name="_xlnm.Print_Titles" localSheetId="1">'Marginal Esquerda'!$1:$9</definedName>
    <definedName name="_xlnm.Print_Titles" localSheetId="3">'Marginal Esquerda - Passeio'!$1:$9</definedName>
    <definedName name="_xlnm.Print_Titles" localSheetId="12">'R. Agamenon Magalhães'!$4:$8</definedName>
    <definedName name="_xlnm.Print_Titles" localSheetId="10">'R. Guilherme Born'!$1:$9</definedName>
    <definedName name="_xlnm.Print_Titles" localSheetId="9">'R. José Rissato'!$1:$9</definedName>
    <definedName name="_xlnm.Print_Titles" localSheetId="11">'R. Roberto Cichon'!$1:$9</definedName>
    <definedName name="_xlnm.Print_Titles" localSheetId="7">'Trincheira - R. Agamenon Magalh'!$1:$9</definedName>
    <definedName name="_xlnm.Print_Titles" localSheetId="8">'Trincheira - R. Roberto Cichon'!$4:$8</definedName>
    <definedName name="_xlnm.Print_Titles" localSheetId="6">'Via Local Direita'!$1:$9</definedName>
    <definedName name="_xlnm.Print_Titles" localSheetId="5">'Via Local Esquerda'!$1:$9</definedName>
  </definedNames>
  <calcPr calcId="124519"/>
</workbook>
</file>

<file path=xl/calcChain.xml><?xml version="1.0" encoding="utf-8"?>
<calcChain xmlns="http://schemas.openxmlformats.org/spreadsheetml/2006/main">
  <c r="Q68" i="26"/>
  <c r="L68"/>
  <c r="J68"/>
  <c r="F68"/>
  <c r="Q67"/>
  <c r="L67"/>
  <c r="J67"/>
  <c r="F67"/>
  <c r="Q66"/>
  <c r="L66"/>
  <c r="J66"/>
  <c r="F66"/>
  <c r="Q65"/>
  <c r="L65"/>
  <c r="J65"/>
  <c r="F65"/>
  <c r="Q64"/>
  <c r="L64"/>
  <c r="J64"/>
  <c r="F64"/>
  <c r="Q63"/>
  <c r="L63"/>
  <c r="J63"/>
  <c r="F63"/>
  <c r="Q62"/>
  <c r="L62"/>
  <c r="J62"/>
  <c r="F62"/>
  <c r="Q61"/>
  <c r="L61"/>
  <c r="J61"/>
  <c r="F61"/>
  <c r="Q60"/>
  <c r="L60"/>
  <c r="J60"/>
  <c r="F60"/>
  <c r="Q59"/>
  <c r="L59"/>
  <c r="J59"/>
  <c r="F59"/>
  <c r="Q58"/>
  <c r="L58"/>
  <c r="J58"/>
  <c r="F58"/>
  <c r="Q57"/>
  <c r="L57"/>
  <c r="J57"/>
  <c r="F57"/>
  <c r="Q56"/>
  <c r="L56"/>
  <c r="J56"/>
  <c r="F56"/>
  <c r="Q55"/>
  <c r="L55"/>
  <c r="J55"/>
  <c r="F55"/>
  <c r="Q54"/>
  <c r="L54"/>
  <c r="J54"/>
  <c r="F54"/>
  <c r="Q53"/>
  <c r="L53"/>
  <c r="J53"/>
  <c r="F53"/>
  <c r="Q52"/>
  <c r="L52"/>
  <c r="J52"/>
  <c r="F52"/>
  <c r="Q51"/>
  <c r="L51"/>
  <c r="J51"/>
  <c r="F51"/>
  <c r="Q50"/>
  <c r="L50"/>
  <c r="J50"/>
  <c r="F50"/>
  <c r="Q49"/>
  <c r="L49"/>
  <c r="J49"/>
  <c r="F49"/>
  <c r="Q48"/>
  <c r="L48"/>
  <c r="J48"/>
  <c r="F48"/>
  <c r="Q47"/>
  <c r="L47"/>
  <c r="J47"/>
  <c r="F47"/>
  <c r="Q46"/>
  <c r="L46"/>
  <c r="J46"/>
  <c r="F46"/>
  <c r="Q45"/>
  <c r="L45"/>
  <c r="J45"/>
  <c r="F45"/>
  <c r="Q44"/>
  <c r="L44"/>
  <c r="J44"/>
  <c r="F44"/>
  <c r="U72" i="27"/>
  <c r="P72"/>
  <c r="N72"/>
  <c r="J72"/>
  <c r="F79" i="28"/>
  <c r="E73" i="30"/>
  <c r="J73" s="1"/>
  <c r="G76"/>
  <c r="E76"/>
  <c r="J76" s="1"/>
  <c r="G77"/>
  <c r="E77"/>
  <c r="J77" s="1"/>
  <c r="J101" i="25"/>
  <c r="J100"/>
  <c r="G23" i="30"/>
  <c r="G24"/>
  <c r="J24" s="1"/>
  <c r="G25"/>
  <c r="G26"/>
  <c r="E26" s="1"/>
  <c r="J26" s="1"/>
  <c r="G27"/>
  <c r="E27"/>
  <c r="J27" s="1"/>
  <c r="G28"/>
  <c r="E28" s="1"/>
  <c r="J28" s="1"/>
  <c r="G29"/>
  <c r="E29" s="1"/>
  <c r="J29" s="1"/>
  <c r="G30"/>
  <c r="E30" s="1"/>
  <c r="J30" s="1"/>
  <c r="G31"/>
  <c r="E31" s="1"/>
  <c r="J31" s="1"/>
  <c r="G32"/>
  <c r="E32" s="1"/>
  <c r="J32" s="1"/>
  <c r="G33"/>
  <c r="E33" s="1"/>
  <c r="J33" s="1"/>
  <c r="G34"/>
  <c r="E34" s="1"/>
  <c r="J34" s="1"/>
  <c r="G35"/>
  <c r="E35" s="1"/>
  <c r="J35" s="1"/>
  <c r="G36"/>
  <c r="E36" s="1"/>
  <c r="J36" s="1"/>
  <c r="G37"/>
  <c r="E37" s="1"/>
  <c r="J37" s="1"/>
  <c r="G38"/>
  <c r="E38" s="1"/>
  <c r="J38" s="1"/>
  <c r="G39"/>
  <c r="E39" s="1"/>
  <c r="J39" s="1"/>
  <c r="G40"/>
  <c r="E40" s="1"/>
  <c r="J40" s="1"/>
  <c r="G41"/>
  <c r="E41" s="1"/>
  <c r="J41" s="1"/>
  <c r="G42"/>
  <c r="E42" s="1"/>
  <c r="J42" s="1"/>
  <c r="G43"/>
  <c r="E43" s="1"/>
  <c r="J43" s="1"/>
  <c r="G44"/>
  <c r="E44" s="1"/>
  <c r="J44" s="1"/>
  <c r="G45"/>
  <c r="E45" s="1"/>
  <c r="J45" s="1"/>
  <c r="G46"/>
  <c r="E46" s="1"/>
  <c r="J46" s="1"/>
  <c r="G47"/>
  <c r="E47" s="1"/>
  <c r="J47" s="1"/>
  <c r="G48"/>
  <c r="E48" s="1"/>
  <c r="J48" s="1"/>
  <c r="G49"/>
  <c r="E49" s="1"/>
  <c r="J49" s="1"/>
  <c r="G50"/>
  <c r="E50" s="1"/>
  <c r="J50" s="1"/>
  <c r="G51"/>
  <c r="E51" s="1"/>
  <c r="J51" s="1"/>
  <c r="G52"/>
  <c r="E52" s="1"/>
  <c r="J52" s="1"/>
  <c r="G53"/>
  <c r="E53" s="1"/>
  <c r="J53" s="1"/>
  <c r="G54"/>
  <c r="E54" s="1"/>
  <c r="J54" s="1"/>
  <c r="G55"/>
  <c r="E55" s="1"/>
  <c r="J55" s="1"/>
  <c r="G56"/>
  <c r="E56" s="1"/>
  <c r="J56" s="1"/>
  <c r="G57"/>
  <c r="E57" s="1"/>
  <c r="J57" s="1"/>
  <c r="G58"/>
  <c r="E58" s="1"/>
  <c r="J58" s="1"/>
  <c r="G59"/>
  <c r="E59" s="1"/>
  <c r="J59" s="1"/>
  <c r="G60"/>
  <c r="E60" s="1"/>
  <c r="J60" s="1"/>
  <c r="G61"/>
  <c r="E61" s="1"/>
  <c r="J61" s="1"/>
  <c r="G62"/>
  <c r="E62" s="1"/>
  <c r="J62" s="1"/>
  <c r="G63"/>
  <c r="E63" s="1"/>
  <c r="J63" s="1"/>
  <c r="G64"/>
  <c r="E64" s="1"/>
  <c r="J64" s="1"/>
  <c r="G65"/>
  <c r="E65" s="1"/>
  <c r="J65" s="1"/>
  <c r="G66"/>
  <c r="E66" s="1"/>
  <c r="J66" s="1"/>
  <c r="G67"/>
  <c r="E67" s="1"/>
  <c r="J67" s="1"/>
  <c r="G68"/>
  <c r="E68" s="1"/>
  <c r="J68" s="1"/>
  <c r="G69"/>
  <c r="E69" s="1"/>
  <c r="J69" s="1"/>
  <c r="G70"/>
  <c r="E70" s="1"/>
  <c r="J70" s="1"/>
  <c r="G71"/>
  <c r="E71" s="1"/>
  <c r="J71" s="1"/>
  <c r="G72"/>
  <c r="E72" s="1"/>
  <c r="J72" s="1"/>
  <c r="G75"/>
  <c r="E75" s="1"/>
  <c r="J75" s="1"/>
  <c r="G22"/>
  <c r="J22" s="1"/>
  <c r="J23"/>
  <c r="J12"/>
  <c r="J13"/>
  <c r="J14"/>
  <c r="J15"/>
  <c r="J25"/>
  <c r="J11"/>
  <c r="F14" i="28"/>
  <c r="F13"/>
  <c r="F15"/>
  <c r="F16"/>
  <c r="F17"/>
  <c r="F18"/>
  <c r="F19"/>
  <c r="F20"/>
  <c r="F21"/>
  <c r="F23"/>
  <c r="F24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2"/>
  <c r="U14" i="27"/>
  <c r="P14"/>
  <c r="N14"/>
  <c r="U13"/>
  <c r="P13"/>
  <c r="N13"/>
  <c r="U12"/>
  <c r="P12"/>
  <c r="N12"/>
  <c r="U11"/>
  <c r="P11"/>
  <c r="N11"/>
  <c r="J15"/>
  <c r="J14"/>
  <c r="J13"/>
  <c r="J12"/>
  <c r="J11"/>
  <c r="U71"/>
  <c r="P71"/>
  <c r="N71"/>
  <c r="J71"/>
  <c r="U70"/>
  <c r="P70"/>
  <c r="N70"/>
  <c r="J70"/>
  <c r="U69"/>
  <c r="P69"/>
  <c r="N69"/>
  <c r="J69"/>
  <c r="U68"/>
  <c r="P68"/>
  <c r="N68"/>
  <c r="J68"/>
  <c r="U67"/>
  <c r="P67"/>
  <c r="N67"/>
  <c r="J67"/>
  <c r="U66"/>
  <c r="P66"/>
  <c r="N66"/>
  <c r="J66"/>
  <c r="U65"/>
  <c r="P65"/>
  <c r="N65"/>
  <c r="J65"/>
  <c r="U64"/>
  <c r="P64"/>
  <c r="N64"/>
  <c r="J64"/>
  <c r="U63"/>
  <c r="P63"/>
  <c r="N63"/>
  <c r="J63"/>
  <c r="U62"/>
  <c r="P62"/>
  <c r="N62"/>
  <c r="J62"/>
  <c r="U61"/>
  <c r="P61"/>
  <c r="N61"/>
  <c r="J61"/>
  <c r="U60"/>
  <c r="P60"/>
  <c r="N60"/>
  <c r="J60"/>
  <c r="U59"/>
  <c r="P59"/>
  <c r="N59"/>
  <c r="J59"/>
  <c r="U58"/>
  <c r="P58"/>
  <c r="N58"/>
  <c r="J58"/>
  <c r="U57"/>
  <c r="P57"/>
  <c r="N57"/>
  <c r="J57"/>
  <c r="U56"/>
  <c r="P56"/>
  <c r="N56"/>
  <c r="J56"/>
  <c r="U55"/>
  <c r="P55"/>
  <c r="N55"/>
  <c r="J55"/>
  <c r="U54"/>
  <c r="P54"/>
  <c r="N54"/>
  <c r="J54"/>
  <c r="U53"/>
  <c r="P53"/>
  <c r="N53"/>
  <c r="J53"/>
  <c r="U52"/>
  <c r="P52"/>
  <c r="N52"/>
  <c r="J52"/>
  <c r="U51"/>
  <c r="P51"/>
  <c r="N51"/>
  <c r="J51"/>
  <c r="U50"/>
  <c r="P50"/>
  <c r="N50"/>
  <c r="J50"/>
  <c r="U49"/>
  <c r="P49"/>
  <c r="N49"/>
  <c r="J49"/>
  <c r="U48"/>
  <c r="P48"/>
  <c r="N48"/>
  <c r="J48"/>
  <c r="U47"/>
  <c r="P47"/>
  <c r="N47"/>
  <c r="J47"/>
  <c r="U46"/>
  <c r="P46"/>
  <c r="N46"/>
  <c r="J46"/>
  <c r="U45"/>
  <c r="P45"/>
  <c r="N45"/>
  <c r="J45"/>
  <c r="U44"/>
  <c r="P44"/>
  <c r="N44"/>
  <c r="J44"/>
  <c r="U43"/>
  <c r="P43"/>
  <c r="N43"/>
  <c r="J43"/>
  <c r="U42"/>
  <c r="P42"/>
  <c r="N42"/>
  <c r="J42"/>
  <c r="U41"/>
  <c r="P41"/>
  <c r="N41"/>
  <c r="J41"/>
  <c r="U40"/>
  <c r="P40"/>
  <c r="N40"/>
  <c r="J40"/>
  <c r="U39"/>
  <c r="P39"/>
  <c r="N39"/>
  <c r="J39"/>
  <c r="U38"/>
  <c r="P38"/>
  <c r="N38"/>
  <c r="J38"/>
  <c r="U37"/>
  <c r="P37"/>
  <c r="N37"/>
  <c r="J37"/>
  <c r="U36"/>
  <c r="P36"/>
  <c r="N36"/>
  <c r="J36"/>
  <c r="U35"/>
  <c r="P35"/>
  <c r="N35"/>
  <c r="J35"/>
  <c r="U34"/>
  <c r="P34"/>
  <c r="N34"/>
  <c r="J34"/>
  <c r="U33"/>
  <c r="P33"/>
  <c r="N33"/>
  <c r="J33"/>
  <c r="U32"/>
  <c r="P32"/>
  <c r="N32"/>
  <c r="J32"/>
  <c r="U31"/>
  <c r="P31"/>
  <c r="N31"/>
  <c r="J31"/>
  <c r="U30"/>
  <c r="P30"/>
  <c r="N30"/>
  <c r="J30"/>
  <c r="U29"/>
  <c r="P29"/>
  <c r="N29"/>
  <c r="J29"/>
  <c r="U28"/>
  <c r="P28"/>
  <c r="N28"/>
  <c r="J28"/>
  <c r="U27"/>
  <c r="P27"/>
  <c r="N27"/>
  <c r="J27"/>
  <c r="U26"/>
  <c r="P26"/>
  <c r="N26"/>
  <c r="J26"/>
  <c r="U25"/>
  <c r="P25"/>
  <c r="N25"/>
  <c r="J25"/>
  <c r="U24"/>
  <c r="P24"/>
  <c r="N24"/>
  <c r="J24"/>
  <c r="U23"/>
  <c r="P23"/>
  <c r="N23"/>
  <c r="J23"/>
  <c r="U22"/>
  <c r="P22"/>
  <c r="N22"/>
  <c r="J22"/>
  <c r="U21"/>
  <c r="P21"/>
  <c r="N21"/>
  <c r="J21"/>
  <c r="U20"/>
  <c r="P20"/>
  <c r="N20"/>
  <c r="J20"/>
  <c r="U19"/>
  <c r="P19"/>
  <c r="N19"/>
  <c r="J19"/>
  <c r="U18"/>
  <c r="P18"/>
  <c r="N18"/>
  <c r="J18"/>
  <c r="U17"/>
  <c r="P17"/>
  <c r="N17"/>
  <c r="J17"/>
  <c r="U16"/>
  <c r="P16"/>
  <c r="N16"/>
  <c r="J16"/>
  <c r="U15"/>
  <c r="P15"/>
  <c r="N15"/>
  <c r="J43" i="26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1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J92" i="25"/>
  <c r="J91"/>
  <c r="J65"/>
  <c r="J61"/>
  <c r="J62"/>
  <c r="J60"/>
  <c r="J58"/>
  <c r="J59"/>
  <c r="J57"/>
  <c r="J55"/>
  <c r="J54"/>
  <c r="U51"/>
  <c r="U50"/>
  <c r="U49"/>
  <c r="J48"/>
  <c r="U47"/>
  <c r="J47"/>
  <c r="U46"/>
  <c r="J46"/>
  <c r="J45"/>
  <c r="U45"/>
  <c r="J44"/>
  <c r="J43"/>
  <c r="J42"/>
  <c r="J41"/>
  <c r="J40"/>
  <c r="U40"/>
  <c r="N40"/>
  <c r="P40"/>
  <c r="U39"/>
  <c r="J39"/>
  <c r="P39"/>
  <c r="N39"/>
  <c r="J38"/>
  <c r="U38"/>
  <c r="N38"/>
  <c r="P38"/>
  <c r="J31"/>
  <c r="U31"/>
  <c r="N31"/>
  <c r="P31"/>
  <c r="J30"/>
  <c r="U30"/>
  <c r="N30"/>
  <c r="P30"/>
  <c r="J29"/>
  <c r="U29"/>
  <c r="N29"/>
  <c r="P29"/>
  <c r="J27"/>
  <c r="U24"/>
  <c r="J23"/>
  <c r="N23"/>
  <c r="J22"/>
  <c r="J21"/>
  <c r="J20"/>
  <c r="J19"/>
  <c r="J18"/>
  <c r="J17"/>
  <c r="U95"/>
  <c r="U94"/>
  <c r="J77"/>
  <c r="J76"/>
  <c r="J75"/>
  <c r="J74"/>
  <c r="J73"/>
  <c r="J72"/>
  <c r="J71"/>
  <c r="J70"/>
  <c r="J69"/>
  <c r="J66"/>
  <c r="J63"/>
  <c r="U53"/>
  <c r="U52"/>
  <c r="U48"/>
  <c r="J28"/>
  <c r="U26"/>
  <c r="U25"/>
  <c r="U23"/>
  <c r="P23"/>
  <c r="J13"/>
  <c r="J12"/>
  <c r="J11"/>
  <c r="U104" i="24"/>
  <c r="U103"/>
  <c r="J103"/>
  <c r="J104"/>
  <c r="U86"/>
  <c r="U87"/>
  <c r="U88"/>
  <c r="U89"/>
  <c r="U90"/>
  <c r="U91"/>
  <c r="U92"/>
  <c r="U93"/>
  <c r="U94"/>
  <c r="U95"/>
  <c r="U96"/>
  <c r="U97"/>
  <c r="U85"/>
  <c r="U84"/>
  <c r="U83"/>
  <c r="U82"/>
  <c r="U81"/>
  <c r="U80"/>
  <c r="J80"/>
  <c r="U79"/>
  <c r="J79"/>
  <c r="U78"/>
  <c r="J78"/>
  <c r="J77"/>
  <c r="J76"/>
  <c r="J75"/>
  <c r="J74"/>
  <c r="J73"/>
  <c r="J72"/>
  <c r="J71"/>
  <c r="J70"/>
  <c r="J69"/>
  <c r="J68"/>
  <c r="J67"/>
  <c r="J66"/>
  <c r="J65"/>
  <c r="U63"/>
  <c r="U62"/>
  <c r="J62"/>
  <c r="J63"/>
  <c r="U61"/>
  <c r="J61"/>
  <c r="U60"/>
  <c r="U59"/>
  <c r="U58"/>
  <c r="U57"/>
  <c r="U56"/>
  <c r="U55"/>
  <c r="U54"/>
  <c r="U53"/>
  <c r="U52"/>
  <c r="U31"/>
  <c r="U30"/>
  <c r="U51"/>
  <c r="U50"/>
  <c r="N49"/>
  <c r="U48"/>
  <c r="U47"/>
  <c r="U43"/>
  <c r="U42"/>
  <c r="U41"/>
  <c r="U40"/>
  <c r="U39"/>
  <c r="U38"/>
  <c r="U37"/>
  <c r="U36"/>
  <c r="U32"/>
  <c r="J30"/>
  <c r="J29"/>
  <c r="J28"/>
  <c r="U26"/>
  <c r="J24"/>
  <c r="U25"/>
  <c r="J23"/>
  <c r="J22"/>
  <c r="J21"/>
  <c r="J20"/>
  <c r="U16"/>
  <c r="U15"/>
  <c r="U14"/>
  <c r="J13"/>
  <c r="J12"/>
  <c r="J11"/>
  <c r="U18"/>
  <c r="U19"/>
  <c r="U20"/>
  <c r="U21"/>
  <c r="U22"/>
  <c r="U23"/>
  <c r="U24"/>
  <c r="U44"/>
  <c r="U45"/>
  <c r="U46"/>
  <c r="U49"/>
  <c r="P19"/>
  <c r="P20"/>
  <c r="P21"/>
  <c r="P22"/>
  <c r="P23"/>
  <c r="P24"/>
  <c r="P44"/>
  <c r="P45"/>
  <c r="P46"/>
  <c r="P49"/>
  <c r="P50"/>
  <c r="P103"/>
  <c r="P104"/>
  <c r="J18"/>
  <c r="J19"/>
  <c r="J44"/>
  <c r="J45"/>
  <c r="J46"/>
  <c r="J49"/>
  <c r="J50"/>
  <c r="N18"/>
  <c r="N19"/>
  <c r="N20"/>
  <c r="N21"/>
  <c r="N22"/>
  <c r="N23"/>
  <c r="N24"/>
  <c r="N44"/>
  <c r="N45"/>
  <c r="N46"/>
  <c r="N50"/>
  <c r="N103"/>
  <c r="N104"/>
  <c r="P18"/>
  <c r="P16"/>
  <c r="P15"/>
  <c r="P14"/>
  <c r="Y33" i="23"/>
  <c r="Y28"/>
  <c r="Y27"/>
  <c r="Y26"/>
  <c r="Y25"/>
  <c r="Y32"/>
  <c r="Y31"/>
  <c r="Y30"/>
  <c r="Y21"/>
  <c r="Y16"/>
  <c r="R39"/>
  <c r="T39"/>
  <c r="Y39"/>
  <c r="N38"/>
  <c r="N39"/>
  <c r="N34"/>
  <c r="N33"/>
  <c r="N30"/>
  <c r="N31"/>
  <c r="N32"/>
  <c r="N35"/>
  <c r="N36"/>
  <c r="N37"/>
  <c r="N29"/>
  <c r="N27"/>
  <c r="N28"/>
  <c r="N26"/>
  <c r="N25"/>
  <c r="N21"/>
  <c r="R21"/>
  <c r="T21"/>
  <c r="R25"/>
  <c r="T25"/>
  <c r="R26"/>
  <c r="T26"/>
  <c r="R27"/>
  <c r="T27"/>
  <c r="T18"/>
  <c r="R16"/>
  <c r="R35"/>
  <c r="T35"/>
  <c r="Y35"/>
  <c r="R36"/>
  <c r="T36"/>
  <c r="Y36"/>
  <c r="R37"/>
  <c r="T37"/>
  <c r="Y37"/>
  <c r="R38"/>
  <c r="T38"/>
  <c r="Y38"/>
  <c r="Y34"/>
  <c r="T34"/>
  <c r="R34"/>
  <c r="Y29"/>
  <c r="T29"/>
  <c r="R29"/>
  <c r="T28"/>
  <c r="R28"/>
  <c r="Y20"/>
  <c r="T20"/>
  <c r="R20"/>
  <c r="N20"/>
  <c r="Y19"/>
  <c r="T19"/>
  <c r="R19"/>
  <c r="N19"/>
  <c r="Y18"/>
  <c r="R18"/>
  <c r="N18"/>
  <c r="Y17"/>
  <c r="T17"/>
  <c r="R17"/>
  <c r="N17"/>
  <c r="T16"/>
  <c r="N16"/>
  <c r="Y15"/>
  <c r="N15"/>
  <c r="Y14"/>
  <c r="N14"/>
  <c r="Y13"/>
  <c r="N13"/>
  <c r="Y12"/>
  <c r="N12"/>
  <c r="Y11"/>
  <c r="N11"/>
  <c r="N26" i="22"/>
  <c r="N27"/>
  <c r="N28"/>
  <c r="N25"/>
  <c r="Y29"/>
  <c r="N34"/>
  <c r="N35"/>
  <c r="T17"/>
  <c r="Y26"/>
  <c r="Y27"/>
  <c r="Y28"/>
  <c r="Y25"/>
  <c r="Y13"/>
  <c r="Y14"/>
  <c r="Y15"/>
  <c r="Y16"/>
  <c r="Y12"/>
  <c r="N17"/>
  <c r="R17"/>
  <c r="N13"/>
  <c r="N14"/>
  <c r="N15"/>
  <c r="N16"/>
  <c r="N12"/>
  <c r="R18"/>
  <c r="R19"/>
  <c r="R20"/>
  <c r="R21"/>
  <c r="R29"/>
  <c r="R30"/>
  <c r="R31"/>
  <c r="R32"/>
  <c r="R33"/>
  <c r="R34"/>
  <c r="R35"/>
  <c r="R11"/>
  <c r="Y18"/>
  <c r="Y19"/>
  <c r="Y20"/>
  <c r="Y21"/>
  <c r="Y30"/>
  <c r="Y31"/>
  <c r="Y32"/>
  <c r="Y33"/>
  <c r="Y34"/>
  <c r="Y35"/>
  <c r="N19"/>
  <c r="T19"/>
  <c r="N20"/>
  <c r="T20"/>
  <c r="N21"/>
  <c r="T21"/>
  <c r="N29"/>
  <c r="T29"/>
  <c r="N30"/>
  <c r="T30"/>
  <c r="N31"/>
  <c r="T31"/>
  <c r="N32"/>
  <c r="T32"/>
  <c r="N33"/>
  <c r="T33"/>
  <c r="T34"/>
  <c r="T35"/>
  <c r="T18"/>
  <c r="N18"/>
  <c r="Y17"/>
  <c r="Y11"/>
  <c r="T11"/>
  <c r="N11"/>
  <c r="P18" i="19"/>
  <c r="N18"/>
  <c r="J18"/>
  <c r="U17"/>
  <c r="P17"/>
  <c r="N17"/>
  <c r="J17"/>
  <c r="U16"/>
  <c r="P16"/>
  <c r="N16"/>
  <c r="J16"/>
  <c r="U15"/>
  <c r="P15"/>
  <c r="N15"/>
  <c r="J15"/>
  <c r="U14"/>
  <c r="P14"/>
  <c r="N14"/>
  <c r="J14"/>
  <c r="U13"/>
  <c r="P13"/>
  <c r="N13"/>
  <c r="J13"/>
  <c r="U12"/>
  <c r="P12"/>
  <c r="N12"/>
  <c r="J12"/>
  <c r="U11"/>
  <c r="P11"/>
  <c r="N11"/>
  <c r="J11"/>
  <c r="U12" i="18"/>
  <c r="U13"/>
  <c r="U14"/>
  <c r="U15"/>
  <c r="U16"/>
  <c r="U17"/>
  <c r="U18"/>
  <c r="U19"/>
  <c r="U20"/>
  <c r="U21"/>
  <c r="U22"/>
  <c r="U23"/>
  <c r="J12"/>
  <c r="J13"/>
  <c r="J14"/>
  <c r="J15"/>
  <c r="J16"/>
  <c r="J17"/>
  <c r="J18"/>
  <c r="J19"/>
  <c r="J20"/>
  <c r="J21"/>
  <c r="J22"/>
  <c r="J23"/>
  <c r="J11"/>
  <c r="N11"/>
  <c r="P11"/>
  <c r="U11"/>
  <c r="N13"/>
  <c r="N14"/>
  <c r="N15"/>
  <c r="N16"/>
  <c r="N17"/>
  <c r="N18"/>
  <c r="N19"/>
  <c r="N20"/>
  <c r="N21"/>
  <c r="N22"/>
  <c r="N23"/>
  <c r="N12"/>
  <c r="P23"/>
  <c r="P22"/>
  <c r="P21"/>
  <c r="P20"/>
  <c r="P19"/>
  <c r="P18"/>
  <c r="P17"/>
  <c r="P16"/>
  <c r="P15"/>
  <c r="P14"/>
  <c r="P13"/>
  <c r="P12"/>
  <c r="J27" i="17"/>
  <c r="J28"/>
  <c r="J29"/>
  <c r="J26"/>
  <c r="J12"/>
  <c r="J13"/>
  <c r="J14"/>
  <c r="J15"/>
  <c r="J11"/>
  <c r="Q29"/>
  <c r="Q28"/>
  <c r="Q11"/>
  <c r="L29"/>
  <c r="L28"/>
  <c r="L11"/>
  <c r="F28"/>
  <c r="F29"/>
  <c r="F11"/>
  <c r="Q27"/>
  <c r="L27"/>
  <c r="F27"/>
  <c r="Q26"/>
  <c r="L26"/>
  <c r="F26"/>
  <c r="Q25"/>
  <c r="L25"/>
  <c r="J25"/>
  <c r="F25"/>
  <c r="Q24"/>
  <c r="L24"/>
  <c r="J24"/>
  <c r="F24"/>
  <c r="Q23"/>
  <c r="L23"/>
  <c r="J23"/>
  <c r="F23"/>
  <c r="Q22"/>
  <c r="L22"/>
  <c r="J22"/>
  <c r="F22"/>
  <c r="Q21"/>
  <c r="L21"/>
  <c r="J21"/>
  <c r="F21"/>
  <c r="Q20"/>
  <c r="L20"/>
  <c r="J20"/>
  <c r="F20"/>
  <c r="Q19"/>
  <c r="L19"/>
  <c r="J19"/>
  <c r="F19"/>
  <c r="Q18"/>
  <c r="L18"/>
  <c r="J18"/>
  <c r="F18"/>
  <c r="Q17"/>
  <c r="L17"/>
  <c r="J17"/>
  <c r="F17"/>
  <c r="Q16"/>
  <c r="L16"/>
  <c r="J16"/>
  <c r="F16"/>
  <c r="Q15"/>
  <c r="L15"/>
  <c r="F15"/>
  <c r="Q14"/>
  <c r="L14"/>
  <c r="F14"/>
  <c r="Q13"/>
  <c r="L13"/>
  <c r="F13"/>
  <c r="Q12"/>
  <c r="L12"/>
  <c r="F12"/>
  <c r="Q12" i="16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J31"/>
  <c r="L31"/>
  <c r="J32"/>
  <c r="L32"/>
  <c r="J16"/>
  <c r="J17"/>
  <c r="J18"/>
  <c r="J19"/>
  <c r="J20"/>
  <c r="J21"/>
  <c r="J22"/>
  <c r="J23"/>
  <c r="J24"/>
  <c r="J25"/>
  <c r="J26"/>
  <c r="J27"/>
  <c r="J28"/>
  <c r="J15"/>
  <c r="J30"/>
  <c r="L30"/>
  <c r="L25"/>
  <c r="L26"/>
  <c r="L27"/>
  <c r="L28"/>
  <c r="J29"/>
  <c r="L29"/>
  <c r="J12"/>
  <c r="J13"/>
  <c r="J14"/>
  <c r="J11"/>
  <c r="L24"/>
  <c r="L23"/>
  <c r="L22"/>
  <c r="L21"/>
  <c r="L20"/>
  <c r="L19"/>
  <c r="L18"/>
  <c r="L17"/>
  <c r="L16"/>
  <c r="L15"/>
  <c r="L14"/>
  <c r="L13"/>
  <c r="L12"/>
  <c r="Q11"/>
  <c r="L11"/>
  <c r="F11"/>
  <c r="U38" i="13"/>
  <c r="U37"/>
  <c r="U25"/>
  <c r="J40"/>
  <c r="J41"/>
  <c r="J39"/>
  <c r="J36"/>
  <c r="J27"/>
  <c r="J28"/>
  <c r="J29"/>
  <c r="J30"/>
  <c r="J26"/>
  <c r="J12"/>
  <c r="J13"/>
  <c r="J14"/>
  <c r="J15"/>
  <c r="J16"/>
  <c r="J17"/>
  <c r="J18"/>
  <c r="J19"/>
  <c r="J20"/>
  <c r="J21"/>
  <c r="J22"/>
  <c r="J23"/>
  <c r="J24"/>
  <c r="J11"/>
  <c r="U40"/>
  <c r="U41"/>
  <c r="U39"/>
  <c r="U12"/>
  <c r="U13"/>
  <c r="U14"/>
  <c r="U15"/>
  <c r="U16"/>
  <c r="U17"/>
  <c r="U18"/>
  <c r="U19"/>
  <c r="U20"/>
  <c r="U21"/>
  <c r="U22"/>
  <c r="U23"/>
  <c r="U24"/>
  <c r="U11"/>
  <c r="N12"/>
  <c r="N13"/>
  <c r="N14"/>
  <c r="N15"/>
  <c r="N16"/>
  <c r="N17"/>
  <c r="N18"/>
  <c r="N19"/>
  <c r="N20"/>
  <c r="N21"/>
  <c r="N22"/>
  <c r="N23"/>
  <c r="N24"/>
  <c r="N39"/>
  <c r="N40"/>
  <c r="N41"/>
  <c r="N11"/>
  <c r="P39"/>
  <c r="P40"/>
  <c r="P41"/>
  <c r="P11"/>
  <c r="P12"/>
  <c r="P13"/>
  <c r="P14"/>
  <c r="P15"/>
  <c r="P16"/>
  <c r="P17"/>
  <c r="P18"/>
  <c r="P19"/>
  <c r="P20"/>
  <c r="P21"/>
  <c r="P22"/>
  <c r="P23"/>
  <c r="P24"/>
</calcChain>
</file>

<file path=xl/sharedStrings.xml><?xml version="1.0" encoding="utf-8"?>
<sst xmlns="http://schemas.openxmlformats.org/spreadsheetml/2006/main" count="1216" uniqueCount="184">
  <si>
    <t>E I X O</t>
  </si>
  <si>
    <t>OFFSET</t>
  </si>
  <si>
    <t>COTA</t>
  </si>
  <si>
    <t>%</t>
  </si>
  <si>
    <t>LADO ESQUERDO</t>
  </si>
  <si>
    <t>LADO DIREITO</t>
  </si>
  <si>
    <t>BORDO</t>
  </si>
  <si>
    <t>DIST.</t>
  </si>
  <si>
    <t>COTA PAVIMEN-TAÇÃO</t>
  </si>
  <si>
    <t>COTA DE TERRAPLE-NAGEM</t>
  </si>
  <si>
    <t>COTA VERMELHA</t>
  </si>
  <si>
    <t>DECLIV       %</t>
  </si>
  <si>
    <t>BORDO DA PISTA</t>
  </si>
  <si>
    <t>ESTACA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</si>
  <si>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</si>
  <si>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</si>
  <si>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</si>
  <si>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</si>
  <si>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</si>
  <si>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</si>
  <si>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</si>
  <si>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</si>
  <si>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</si>
  <si>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</si>
  <si>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</si>
  <si>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</si>
  <si>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</si>
  <si>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</si>
  <si>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</si>
  <si>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</si>
  <si>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</si>
  <si>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</si>
  <si>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</si>
  <si>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</si>
  <si>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</si>
  <si>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</si>
  <si>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</si>
  <si>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</si>
  <si>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</si>
  <si>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</si>
  <si>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</si>
  <si>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</si>
  <si>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</si>
  <si>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</si>
  <si>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</si>
  <si>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</si>
  <si>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</si>
  <si>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</si>
  <si>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</si>
  <si>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</si>
  <si>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</si>
  <si>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</si>
  <si>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</si>
  <si>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</si>
  <si>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</si>
  <si>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</si>
  <si>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</si>
  <si>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</si>
  <si>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</si>
  <si>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</si>
  <si>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</si>
  <si>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</si>
  <si>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</si>
  <si>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</si>
  <si>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</si>
  <si>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</si>
  <si>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</si>
  <si>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</si>
  <si>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</si>
  <si>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</si>
  <si>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</si>
  <si>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</si>
  <si>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</si>
  <si>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</si>
  <si>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</si>
  <si>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</si>
  <si>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</si>
  <si>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</si>
  <si>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</si>
  <si>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</si>
  <si>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</si>
  <si>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</si>
  <si>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</si>
  <si>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</si>
  <si>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</si>
  <si>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</si>
  <si>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</si>
  <si>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</si>
  <si>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</si>
  <si>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</si>
  <si>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</si>
  <si>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</si>
  <si>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</si>
  <si>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</si>
  <si>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</si>
  <si>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</si>
  <si>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</si>
  <si>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</si>
  <si>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</si>
  <si>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</si>
  <si>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</si>
  <si>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</si>
  <si>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</si>
  <si>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</si>
  <si>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</si>
  <si>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</si>
  <si>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</si>
  <si>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</si>
  <si>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</si>
  <si>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</si>
  <si>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</si>
  <si>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</si>
  <si>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</si>
  <si>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</si>
  <si>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</si>
  <si>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</si>
  <si>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</si>
  <si>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</si>
  <si>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</si>
  <si>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</si>
  <si>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</si>
  <si>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</si>
  <si>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</si>
  <si>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</si>
  <si>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</si>
  <si>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</si>
  <si>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</si>
  <si>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</si>
  <si>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</si>
  <si>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3</t>
  </si>
  <si>
    <t>4</t>
  </si>
  <si>
    <t>5</t>
  </si>
  <si>
    <t>BORDO EXISTENTE</t>
  </si>
  <si>
    <t>COTA EXISTENTE</t>
  </si>
  <si>
    <t>DECLIV   %</t>
  </si>
  <si>
    <t>EMBAIXO</t>
  </si>
  <si>
    <t>ENCIMA</t>
  </si>
  <si>
    <t>PISTA EXISTENTE</t>
  </si>
  <si>
    <t>VIADUTO</t>
  </si>
  <si>
    <t>12+10</t>
  </si>
  <si>
    <t>13+10</t>
  </si>
  <si>
    <t>CALÇADA</t>
  </si>
  <si>
    <t>INÍCIO</t>
  </si>
  <si>
    <t>FINAL</t>
  </si>
  <si>
    <t>25</t>
  </si>
  <si>
    <t>BORDO MURO</t>
  </si>
  <si>
    <t>922.,940</t>
  </si>
  <si>
    <t>26</t>
  </si>
  <si>
    <t>27</t>
  </si>
  <si>
    <t>28</t>
  </si>
  <si>
    <t>29</t>
  </si>
  <si>
    <t>30</t>
  </si>
  <si>
    <t>MARGINAL DIREITA</t>
  </si>
  <si>
    <t>736</t>
  </si>
  <si>
    <t>737</t>
  </si>
  <si>
    <t>738</t>
  </si>
  <si>
    <t>739</t>
  </si>
  <si>
    <t>ALARGAMENTO</t>
  </si>
  <si>
    <t>MARGINAL ESQUERDA</t>
  </si>
  <si>
    <t>CALÇADA PROJETADA</t>
  </si>
  <si>
    <t>ENCIMA - INÍCIO</t>
  </si>
  <si>
    <t>EMBAIXO - INÍCIO</t>
  </si>
  <si>
    <t>AGULHA</t>
  </si>
  <si>
    <t>916,65.</t>
  </si>
  <si>
    <t>8.80</t>
  </si>
  <si>
    <t>MURO</t>
  </si>
  <si>
    <t>PASSEIO PROJETADO</t>
  </si>
  <si>
    <t>CANALETA EXCLUSIVA</t>
  </si>
  <si>
    <t>MARGINAL DIREITA - PASSEIO</t>
  </si>
  <si>
    <t>MARGINAL ESQUERDA - PASSEIO</t>
  </si>
  <si>
    <t>VIA LOCAL DIREITA</t>
  </si>
  <si>
    <t>VIA LOCAL ESQUERDA</t>
  </si>
  <si>
    <t>RUA GOVERNADOR AGAMENON MAGALHÃES - TRINCHEIRA</t>
  </si>
  <si>
    <t>RUA ROBERTO CICHON - TRINCHEIRA</t>
  </si>
  <si>
    <t>RUA JOSÉ RISSATO</t>
  </si>
  <si>
    <t>RUA GILHERME BORN</t>
  </si>
  <si>
    <t>RUA ROBERTO CICHON</t>
  </si>
  <si>
    <t>RUA GOVERNADOR AGAMENON MAGALHÃES</t>
  </si>
  <si>
    <t>DECLIV %</t>
  </si>
  <si>
    <t>NOTAS DE SERVIÇO</t>
  </si>
  <si>
    <t>COTA PAVIMENTAÇÃO</t>
  </si>
  <si>
    <t>COTA DE TERRAPLENAGEM</t>
  </si>
  <si>
    <t>RODOVIA: LINHA VERDE NORTE - BR-476 / PR</t>
  </si>
  <si>
    <t>TRECHO: EST. 640+00,00 A 731+00,00 - LOTE 1</t>
  </si>
</sst>
</file>

<file path=xl/styles.xml><?xml version="1.0" encoding="utf-8"?>
<styleSheet xmlns="http://schemas.openxmlformats.org/spreadsheetml/2006/main">
  <numFmts count="1">
    <numFmt numFmtId="164" formatCode="0.000"/>
  </numFmts>
  <fonts count="33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Arial Black"/>
      <family val="2"/>
    </font>
    <font>
      <b/>
      <sz val="19"/>
      <name val="Arial"/>
      <family val="2"/>
    </font>
    <font>
      <b/>
      <sz val="17"/>
      <name val="Arial"/>
      <family val="2"/>
    </font>
    <font>
      <sz val="13"/>
      <color theme="1"/>
      <name val="Arial"/>
      <family val="2"/>
    </font>
    <font>
      <sz val="17"/>
      <name val="Arial"/>
      <family val="2"/>
    </font>
    <font>
      <sz val="1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39" applyNumberFormat="0" applyAlignment="0" applyProtection="0"/>
    <xf numFmtId="0" fontId="10" fillId="25" borderId="40" applyNumberFormat="0" applyAlignment="0" applyProtection="0"/>
    <xf numFmtId="0" fontId="11" fillId="0" borderId="41" applyNumberFormat="0" applyFill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2" fillId="32" borderId="39" applyNumberFormat="0" applyAlignment="0" applyProtection="0"/>
    <xf numFmtId="0" fontId="13" fillId="33" borderId="0" applyNumberFormat="0" applyBorder="0" applyAlignment="0" applyProtection="0"/>
    <xf numFmtId="0" fontId="14" fillId="34" borderId="0" applyNumberFormat="0" applyBorder="0" applyAlignment="0" applyProtection="0"/>
    <xf numFmtId="0" fontId="6" fillId="0" borderId="0"/>
    <xf numFmtId="0" fontId="6" fillId="35" borderId="42" applyNumberFormat="0" applyFont="0" applyAlignment="0" applyProtection="0"/>
    <xf numFmtId="0" fontId="6" fillId="35" borderId="42" applyNumberFormat="0" applyFont="0" applyAlignment="0" applyProtection="0"/>
    <xf numFmtId="0" fontId="15" fillId="24" borderId="4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4" applyNumberFormat="0" applyFill="0" applyAlignment="0" applyProtection="0"/>
    <xf numFmtId="0" fontId="20" fillId="0" borderId="45" applyNumberFormat="0" applyFill="0" applyAlignment="0" applyProtection="0"/>
    <xf numFmtId="0" fontId="21" fillId="0" borderId="4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47" applyNumberFormat="0" applyFill="0" applyAlignment="0" applyProtection="0"/>
  </cellStyleXfs>
  <cellXfs count="264">
    <xf numFmtId="0" fontId="0" fillId="0" borderId="0" xfId="0"/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164" fontId="0" fillId="0" borderId="0" xfId="0" applyNumberFormat="1" applyFill="1"/>
    <xf numFmtId="2" fontId="0" fillId="0" borderId="0" xfId="0" applyNumberFormat="1" applyFill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0" fillId="4" borderId="0" xfId="0" applyNumberFormat="1" applyFill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2" fontId="24" fillId="0" borderId="4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2" fontId="26" fillId="4" borderId="2" xfId="0" applyNumberFormat="1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26" fillId="0" borderId="1" xfId="0" applyNumberFormat="1" applyFont="1" applyFill="1" applyBorder="1" applyAlignment="1">
      <alignment horizontal="center" vertical="center"/>
    </xf>
    <xf numFmtId="2" fontId="26" fillId="4" borderId="2" xfId="0" applyNumberFormat="1" applyFont="1" applyFill="1" applyBorder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1" xfId="0" applyFont="1" applyFill="1" applyBorder="1"/>
    <xf numFmtId="2" fontId="26" fillId="0" borderId="2" xfId="0" applyNumberFormat="1" applyFont="1" applyFill="1" applyBorder="1"/>
    <xf numFmtId="164" fontId="26" fillId="0" borderId="2" xfId="0" applyNumberFormat="1" applyFont="1" applyFill="1" applyBorder="1"/>
    <xf numFmtId="2" fontId="26" fillId="4" borderId="2" xfId="0" applyNumberFormat="1" applyFont="1" applyFill="1" applyBorder="1"/>
    <xf numFmtId="0" fontId="26" fillId="0" borderId="2" xfId="0" applyFont="1" applyFill="1" applyBorder="1"/>
    <xf numFmtId="164" fontId="26" fillId="0" borderId="3" xfId="0" applyNumberFormat="1" applyFont="1" applyFill="1" applyBorder="1"/>
    <xf numFmtId="0" fontId="26" fillId="0" borderId="15" xfId="0" applyFont="1" applyFill="1" applyBorder="1"/>
    <xf numFmtId="2" fontId="26" fillId="0" borderId="24" xfId="0" applyNumberFormat="1" applyFont="1" applyFill="1" applyBorder="1"/>
    <xf numFmtId="164" fontId="26" fillId="0" borderId="24" xfId="0" applyNumberFormat="1" applyFont="1" applyFill="1" applyBorder="1"/>
    <xf numFmtId="2" fontId="26" fillId="4" borderId="24" xfId="0" applyNumberFormat="1" applyFont="1" applyFill="1" applyBorder="1"/>
    <xf numFmtId="0" fontId="26" fillId="0" borderId="24" xfId="0" applyFont="1" applyFill="1" applyBorder="1"/>
    <xf numFmtId="164" fontId="26" fillId="0" borderId="25" xfId="0" applyNumberFormat="1" applyFont="1" applyFill="1" applyBorder="1"/>
    <xf numFmtId="0" fontId="25" fillId="0" borderId="19" xfId="0" applyFont="1" applyFill="1" applyBorder="1"/>
    <xf numFmtId="2" fontId="26" fillId="0" borderId="20" xfId="0" applyNumberFormat="1" applyFont="1" applyFill="1" applyBorder="1"/>
    <xf numFmtId="164" fontId="26" fillId="0" borderId="20" xfId="0" applyNumberFormat="1" applyFont="1" applyFill="1" applyBorder="1"/>
    <xf numFmtId="2" fontId="26" fillId="4" borderId="20" xfId="0" applyNumberFormat="1" applyFont="1" applyFill="1" applyBorder="1"/>
    <xf numFmtId="49" fontId="26" fillId="0" borderId="15" xfId="0" applyNumberFormat="1" applyFont="1" applyFill="1" applyBorder="1" applyAlignment="1">
      <alignment horizontal="center" vertical="center"/>
    </xf>
    <xf numFmtId="2" fontId="26" fillId="0" borderId="24" xfId="0" applyNumberFormat="1" applyFont="1" applyFill="1" applyBorder="1" applyAlignment="1">
      <alignment horizontal="center" vertical="center"/>
    </xf>
    <xf numFmtId="164" fontId="26" fillId="0" borderId="24" xfId="0" applyNumberFormat="1" applyFont="1" applyFill="1" applyBorder="1" applyAlignment="1">
      <alignment horizontal="center" vertical="center"/>
    </xf>
    <xf numFmtId="2" fontId="26" fillId="4" borderId="24" xfId="0" applyNumberFormat="1" applyFont="1" applyFill="1" applyBorder="1" applyAlignment="1">
      <alignment horizontal="center" vertical="center"/>
    </xf>
    <xf numFmtId="164" fontId="26" fillId="0" borderId="25" xfId="0" applyNumberFormat="1" applyFont="1" applyFill="1" applyBorder="1" applyAlignment="1">
      <alignment horizontal="center" vertical="center"/>
    </xf>
    <xf numFmtId="49" fontId="26" fillId="0" borderId="49" xfId="0" applyNumberFormat="1" applyFont="1" applyFill="1" applyBorder="1" applyAlignment="1">
      <alignment horizontal="center" vertical="center"/>
    </xf>
    <xf numFmtId="2" fontId="26" fillId="0" borderId="50" xfId="0" applyNumberFormat="1" applyFont="1" applyFill="1" applyBorder="1" applyAlignment="1">
      <alignment horizontal="center" vertical="center"/>
    </xf>
    <xf numFmtId="164" fontId="26" fillId="0" borderId="50" xfId="0" applyNumberFormat="1" applyFont="1" applyFill="1" applyBorder="1" applyAlignment="1">
      <alignment horizontal="center" vertical="center"/>
    </xf>
    <xf numFmtId="2" fontId="26" fillId="4" borderId="50" xfId="0" applyNumberFormat="1" applyFont="1" applyFill="1" applyBorder="1" applyAlignment="1">
      <alignment horizontal="center" vertical="center"/>
    </xf>
    <xf numFmtId="164" fontId="26" fillId="0" borderId="51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64" fontId="26" fillId="0" borderId="8" xfId="0" applyNumberFormat="1" applyFont="1" applyFill="1" applyBorder="1" applyAlignment="1">
      <alignment horizontal="center" vertical="center"/>
    </xf>
    <xf numFmtId="2" fontId="26" fillId="0" borderId="8" xfId="0" applyNumberFormat="1" applyFont="1" applyFill="1" applyBorder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164" fontId="26" fillId="2" borderId="0" xfId="0" applyNumberFormat="1" applyFont="1" applyFill="1" applyBorder="1"/>
    <xf numFmtId="164" fontId="26" fillId="0" borderId="6" xfId="0" applyNumberFormat="1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center" vertical="center"/>
    </xf>
    <xf numFmtId="164" fontId="26" fillId="0" borderId="7" xfId="0" applyNumberFormat="1" applyFont="1" applyFill="1" applyBorder="1" applyAlignment="1">
      <alignment horizontal="center" vertical="center"/>
    </xf>
    <xf numFmtId="164" fontId="26" fillId="0" borderId="5" xfId="0" applyNumberFormat="1" applyFont="1" applyFill="1" applyBorder="1" applyAlignment="1">
      <alignment horizontal="center" vertical="center"/>
    </xf>
    <xf numFmtId="2" fontId="26" fillId="0" borderId="0" xfId="0" applyNumberFormat="1" applyFont="1" applyFill="1"/>
    <xf numFmtId="164" fontId="26" fillId="0" borderId="0" xfId="0" applyNumberFormat="1" applyFont="1" applyFill="1"/>
    <xf numFmtId="2" fontId="26" fillId="4" borderId="0" xfId="0" applyNumberFormat="1" applyFont="1" applyFill="1"/>
    <xf numFmtId="0" fontId="30" fillId="0" borderId="2" xfId="32" applyFont="1" applyBorder="1"/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2" fontId="26" fillId="4" borderId="8" xfId="0" applyNumberFormat="1" applyFont="1" applyFill="1" applyBorder="1" applyAlignment="1">
      <alignment horizontal="center" vertical="center"/>
    </xf>
    <xf numFmtId="0" fontId="25" fillId="0" borderId="26" xfId="0" applyFont="1" applyFill="1" applyBorder="1"/>
    <xf numFmtId="2" fontId="26" fillId="0" borderId="0" xfId="0" applyNumberFormat="1" applyFont="1" applyFill="1" applyBorder="1"/>
    <xf numFmtId="164" fontId="26" fillId="0" borderId="0" xfId="0" applyNumberFormat="1" applyFont="1" applyFill="1" applyBorder="1"/>
    <xf numFmtId="2" fontId="26" fillId="4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2" fontId="1" fillId="4" borderId="0" xfId="0" applyNumberFormat="1" applyFont="1" applyFill="1"/>
    <xf numFmtId="49" fontId="26" fillId="36" borderId="1" xfId="0" applyNumberFormat="1" applyFont="1" applyFill="1" applyBorder="1" applyAlignment="1">
      <alignment horizontal="center" vertical="center"/>
    </xf>
    <xf numFmtId="2" fontId="26" fillId="36" borderId="2" xfId="0" applyNumberFormat="1" applyFont="1" applyFill="1" applyBorder="1" applyAlignment="1">
      <alignment horizontal="center" vertical="center"/>
    </xf>
    <xf numFmtId="0" fontId="26" fillId="36" borderId="0" xfId="0" applyFont="1" applyFill="1"/>
    <xf numFmtId="0" fontId="26" fillId="36" borderId="0" xfId="0" applyFont="1" applyFill="1" applyBorder="1"/>
    <xf numFmtId="49" fontId="26" fillId="36" borderId="15" xfId="0" applyNumberFormat="1" applyFont="1" applyFill="1" applyBorder="1" applyAlignment="1">
      <alignment horizontal="center" vertical="center"/>
    </xf>
    <xf numFmtId="2" fontId="26" fillId="36" borderId="24" xfId="0" applyNumberFormat="1" applyFont="1" applyFill="1" applyBorder="1" applyAlignment="1">
      <alignment horizontal="center" vertical="center"/>
    </xf>
    <xf numFmtId="49" fontId="26" fillId="36" borderId="10" xfId="0" applyNumberFormat="1" applyFont="1" applyFill="1" applyBorder="1" applyAlignment="1">
      <alignment horizontal="center" vertical="center"/>
    </xf>
    <xf numFmtId="2" fontId="26" fillId="36" borderId="8" xfId="0" applyNumberFormat="1" applyFont="1" applyFill="1" applyBorder="1" applyAlignment="1">
      <alignment horizontal="center" vertical="center"/>
    </xf>
    <xf numFmtId="2" fontId="24" fillId="0" borderId="4" xfId="0" applyNumberFormat="1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164" fontId="24" fillId="0" borderId="4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0" xfId="0" applyFont="1" applyFill="1" applyBorder="1"/>
    <xf numFmtId="0" fontId="24" fillId="0" borderId="0" xfId="0" applyFont="1" applyFill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2" fontId="26" fillId="0" borderId="16" xfId="0" applyNumberFormat="1" applyFont="1" applyFill="1" applyBorder="1" applyAlignment="1">
      <alignment horizontal="center" vertical="center"/>
    </xf>
    <xf numFmtId="164" fontId="26" fillId="0" borderId="16" xfId="0" applyNumberFormat="1" applyFont="1" applyFill="1" applyBorder="1" applyAlignment="1">
      <alignment horizontal="center" vertical="center"/>
    </xf>
    <xf numFmtId="2" fontId="26" fillId="4" borderId="16" xfId="0" applyNumberFormat="1" applyFont="1" applyFill="1" applyBorder="1" applyAlignment="1">
      <alignment horizontal="center" vertical="center"/>
    </xf>
    <xf numFmtId="49" fontId="26" fillId="0" borderId="16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2" fontId="26" fillId="4" borderId="0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164" fontId="26" fillId="0" borderId="26" xfId="0" applyNumberFormat="1" applyFont="1" applyFill="1" applyBorder="1" applyAlignment="1">
      <alignment horizontal="center" vertical="center"/>
    </xf>
    <xf numFmtId="0" fontId="26" fillId="0" borderId="26" xfId="0" applyFont="1" applyFill="1" applyBorder="1"/>
    <xf numFmtId="2" fontId="26" fillId="0" borderId="2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164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2" fontId="26" fillId="0" borderId="11" xfId="0" applyNumberFormat="1" applyFont="1" applyFill="1" applyBorder="1" applyAlignment="1">
      <alignment horizontal="center" vertical="center"/>
    </xf>
    <xf numFmtId="164" fontId="26" fillId="0" borderId="11" xfId="0" applyNumberFormat="1" applyFont="1" applyFill="1" applyBorder="1" applyAlignment="1">
      <alignment horizontal="center" vertical="center"/>
    </xf>
    <xf numFmtId="2" fontId="26" fillId="4" borderId="11" xfId="0" applyNumberFormat="1" applyFont="1" applyFill="1" applyBorder="1" applyAlignment="1">
      <alignment horizontal="center" vertical="center"/>
    </xf>
    <xf numFmtId="164" fontId="26" fillId="0" borderId="21" xfId="0" applyNumberFormat="1" applyFont="1" applyFill="1" applyBorder="1" applyAlignment="1">
      <alignment horizontal="center" vertical="center"/>
    </xf>
    <xf numFmtId="49" fontId="26" fillId="0" borderId="30" xfId="0" applyNumberFormat="1" applyFont="1" applyFill="1" applyBorder="1" applyAlignment="1">
      <alignment horizontal="center" vertical="center"/>
    </xf>
    <xf numFmtId="2" fontId="26" fillId="0" borderId="18" xfId="0" applyNumberFormat="1" applyFont="1" applyFill="1" applyBorder="1" applyAlignment="1">
      <alignment horizontal="center" vertical="center"/>
    </xf>
    <xf numFmtId="164" fontId="26" fillId="0" borderId="18" xfId="0" applyNumberFormat="1" applyFont="1" applyFill="1" applyBorder="1" applyAlignment="1">
      <alignment horizontal="center" vertical="center"/>
    </xf>
    <xf numFmtId="2" fontId="26" fillId="4" borderId="18" xfId="0" applyNumberFormat="1" applyFont="1" applyFill="1" applyBorder="1" applyAlignment="1">
      <alignment horizontal="center" vertical="center"/>
    </xf>
    <xf numFmtId="164" fontId="26" fillId="0" borderId="64" xfId="0" applyNumberFormat="1" applyFont="1" applyFill="1" applyBorder="1" applyAlignment="1">
      <alignment horizontal="center" vertical="center"/>
    </xf>
    <xf numFmtId="164" fontId="27" fillId="0" borderId="20" xfId="0" applyNumberFormat="1" applyFont="1" applyFill="1" applyBorder="1" applyAlignment="1">
      <alignment horizontal="center"/>
    </xf>
    <xf numFmtId="164" fontId="27" fillId="0" borderId="29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 vertical="center"/>
    </xf>
    <xf numFmtId="0" fontId="24" fillId="0" borderId="37" xfId="0" applyFont="1" applyBorder="1" applyAlignment="1"/>
    <xf numFmtId="0" fontId="24" fillId="0" borderId="37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164" fontId="24" fillId="0" borderId="37" xfId="0" applyNumberFormat="1" applyFont="1" applyFill="1" applyBorder="1" applyAlignment="1">
      <alignment horizontal="center" vertical="center"/>
    </xf>
    <xf numFmtId="164" fontId="24" fillId="0" borderId="38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2" fontId="24" fillId="0" borderId="37" xfId="0" applyNumberFormat="1" applyFont="1" applyFill="1" applyBorder="1" applyAlignment="1">
      <alignment horizontal="center" vertical="center" wrapText="1"/>
    </xf>
    <xf numFmtId="2" fontId="24" fillId="0" borderId="37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4" xfId="0" applyFont="1" applyFill="1" applyBorder="1" applyAlignment="1">
      <alignment horizontal="center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164" fontId="24" fillId="0" borderId="37" xfId="0" applyNumberFormat="1" applyFont="1" applyFill="1" applyBorder="1" applyAlignment="1">
      <alignment horizontal="center" vertical="center" wrapText="1"/>
    </xf>
    <xf numFmtId="164" fontId="24" fillId="0" borderId="37" xfId="0" applyNumberFormat="1" applyFont="1" applyBorder="1" applyAlignment="1">
      <alignment horizontal="center" vertical="center" wrapText="1"/>
    </xf>
    <xf numFmtId="164" fontId="24" fillId="0" borderId="4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/>
    </xf>
    <xf numFmtId="2" fontId="24" fillId="0" borderId="4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164" fontId="24" fillId="0" borderId="23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/>
    </xf>
    <xf numFmtId="164" fontId="25" fillId="0" borderId="27" xfId="0" applyNumberFormat="1" applyFont="1" applyFill="1" applyBorder="1" applyAlignment="1">
      <alignment horizontal="center"/>
    </xf>
    <xf numFmtId="0" fontId="29" fillId="0" borderId="49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2" fontId="24" fillId="0" borderId="38" xfId="0" applyNumberFormat="1" applyFont="1" applyFill="1" applyBorder="1" applyAlignment="1">
      <alignment horizontal="center" vertical="center" wrapText="1"/>
    </xf>
    <xf numFmtId="2" fontId="24" fillId="0" borderId="38" xfId="0" applyNumberFormat="1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/>
    </xf>
    <xf numFmtId="0" fontId="26" fillId="0" borderId="2" xfId="0" applyFont="1" applyBorder="1"/>
    <xf numFmtId="0" fontId="26" fillId="0" borderId="3" xfId="0" applyFont="1" applyBorder="1"/>
    <xf numFmtId="164" fontId="24" fillId="0" borderId="53" xfId="0" applyNumberFormat="1" applyFont="1" applyFill="1" applyBorder="1" applyAlignment="1">
      <alignment horizontal="center" vertical="center"/>
    </xf>
    <xf numFmtId="2" fontId="24" fillId="0" borderId="52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164" fontId="25" fillId="0" borderId="26" xfId="0" applyNumberFormat="1" applyFont="1" applyFill="1" applyBorder="1" applyAlignment="1">
      <alignment horizontal="left" vertical="center"/>
    </xf>
    <xf numFmtId="164" fontId="26" fillId="0" borderId="0" xfId="0" applyNumberFormat="1" applyFont="1" applyBorder="1" applyAlignment="1">
      <alignment horizontal="left" vertical="center"/>
    </xf>
    <xf numFmtId="164" fontId="26" fillId="0" borderId="27" xfId="0" applyNumberFormat="1" applyFont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2" fontId="24" fillId="0" borderId="59" xfId="0" applyNumberFormat="1" applyFont="1" applyFill="1" applyBorder="1" applyAlignment="1">
      <alignment horizontal="center" vertical="center"/>
    </xf>
    <xf numFmtId="164" fontId="24" fillId="0" borderId="52" xfId="0" applyNumberFormat="1" applyFont="1" applyFill="1" applyBorder="1" applyAlignment="1">
      <alignment horizontal="center" vertical="center"/>
    </xf>
    <xf numFmtId="164" fontId="24" fillId="0" borderId="59" xfId="0" applyNumberFormat="1" applyFont="1" applyFill="1" applyBorder="1" applyAlignment="1">
      <alignment horizontal="center" vertical="center"/>
    </xf>
    <xf numFmtId="164" fontId="24" fillId="0" borderId="56" xfId="0" applyNumberFormat="1" applyFont="1" applyFill="1" applyBorder="1" applyAlignment="1">
      <alignment horizontal="center" vertical="center"/>
    </xf>
    <xf numFmtId="164" fontId="24" fillId="0" borderId="57" xfId="0" applyNumberFormat="1" applyFont="1" applyFill="1" applyBorder="1" applyAlignment="1">
      <alignment horizontal="center" vertical="center"/>
    </xf>
    <xf numFmtId="164" fontId="24" fillId="0" borderId="58" xfId="0" applyNumberFormat="1" applyFont="1" applyFill="1" applyBorder="1" applyAlignment="1">
      <alignment horizontal="center" vertical="center"/>
    </xf>
    <xf numFmtId="164" fontId="24" fillId="0" borderId="52" xfId="0" applyNumberFormat="1" applyFont="1" applyFill="1" applyBorder="1" applyAlignment="1">
      <alignment horizontal="center" vertical="center" wrapText="1"/>
    </xf>
    <xf numFmtId="164" fontId="24" fillId="0" borderId="18" xfId="0" applyNumberFormat="1" applyFont="1" applyFill="1" applyBorder="1" applyAlignment="1">
      <alignment horizontal="center" vertical="center" wrapText="1"/>
    </xf>
    <xf numFmtId="164" fontId="24" fillId="0" borderId="59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164" fontId="25" fillId="0" borderId="27" xfId="0" applyNumberFormat="1" applyFont="1" applyFill="1" applyBorder="1" applyAlignment="1">
      <alignment horizontal="left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2" fontId="24" fillId="0" borderId="52" xfId="0" applyNumberFormat="1" applyFont="1" applyFill="1" applyBorder="1" applyAlignment="1">
      <alignment horizontal="center" vertical="center" wrapText="1"/>
    </xf>
    <xf numFmtId="2" fontId="24" fillId="0" borderId="18" xfId="0" applyNumberFormat="1" applyFont="1" applyFill="1" applyBorder="1" applyAlignment="1">
      <alignment horizontal="center" vertical="center" wrapText="1"/>
    </xf>
    <xf numFmtId="2" fontId="24" fillId="0" borderId="59" xfId="0" applyNumberFormat="1" applyFont="1" applyFill="1" applyBorder="1" applyAlignment="1">
      <alignment horizontal="center" vertical="center" wrapText="1"/>
    </xf>
    <xf numFmtId="164" fontId="24" fillId="0" borderId="13" xfId="0" applyNumberFormat="1" applyFont="1" applyFill="1" applyBorder="1" applyAlignment="1">
      <alignment horizontal="center" vertical="center"/>
    </xf>
    <xf numFmtId="164" fontId="24" fillId="0" borderId="14" xfId="0" applyNumberFormat="1" applyFont="1" applyFill="1" applyBorder="1" applyAlignment="1">
      <alignment horizontal="center" vertical="center"/>
    </xf>
    <xf numFmtId="2" fontId="29" fillId="0" borderId="31" xfId="0" applyNumberFormat="1" applyFont="1" applyFill="1" applyBorder="1" applyAlignment="1">
      <alignment horizontal="center" vertical="center"/>
    </xf>
    <xf numFmtId="2" fontId="29" fillId="0" borderId="48" xfId="0" applyNumberFormat="1" applyFont="1" applyFill="1" applyBorder="1" applyAlignment="1">
      <alignment horizontal="center" vertical="center"/>
    </xf>
    <xf numFmtId="2" fontId="29" fillId="0" borderId="32" xfId="0" applyNumberFormat="1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/>
    </xf>
    <xf numFmtId="2" fontId="26" fillId="0" borderId="21" xfId="0" applyNumberFormat="1" applyFont="1" applyFill="1" applyBorder="1" applyAlignment="1">
      <alignment horizontal="center" vertical="center"/>
    </xf>
    <xf numFmtId="2" fontId="26" fillId="0" borderId="24" xfId="0" applyNumberFormat="1" applyFont="1" applyFill="1" applyBorder="1" applyAlignment="1">
      <alignment horizontal="center" vertical="center"/>
    </xf>
    <xf numFmtId="0" fontId="26" fillId="0" borderId="25" xfId="0" applyFont="1" applyBorder="1"/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ta 2" xfId="33"/>
    <cellStyle name="Nota 3" xfId="34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Flux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3"/>
  <sheetViews>
    <sheetView showGridLines="0" tabSelected="1" zoomScale="60" zoomScaleNormal="60" workbookViewId="0">
      <selection sqref="A1:AC1"/>
    </sheetView>
  </sheetViews>
  <sheetFormatPr defaultRowHeight="12.75"/>
  <cols>
    <col min="1" max="1" width="11.42578125" style="2" customWidth="1"/>
    <col min="2" max="2" width="11.42578125" style="5" customWidth="1"/>
    <col min="3" max="3" width="11.42578125" style="4" customWidth="1"/>
    <col min="4" max="4" width="11.42578125" style="8" customWidth="1"/>
    <col min="5" max="5" width="11.42578125" style="4" customWidth="1"/>
    <col min="6" max="6" width="11.42578125" style="5" customWidth="1"/>
    <col min="7" max="7" width="11.42578125" style="4" customWidth="1"/>
    <col min="8" max="8" width="11.42578125" style="5" customWidth="1"/>
    <col min="9" max="9" width="11.42578125" style="4" customWidth="1"/>
    <col min="10" max="10" width="11" style="5" customWidth="1"/>
    <col min="11" max="12" width="11.42578125" style="2" hidden="1" customWidth="1"/>
    <col min="13" max="13" width="11.42578125" style="5" customWidth="1"/>
    <col min="14" max="14" width="17.140625" style="2" customWidth="1"/>
    <col min="15" max="15" width="18.7109375" style="4" customWidth="1"/>
    <col min="16" max="16" width="12" style="4" customWidth="1"/>
    <col min="17" max="20" width="11.42578125" style="2" hidden="1" customWidth="1"/>
    <col min="21" max="21" width="11" style="5" customWidth="1"/>
    <col min="22" max="22" width="11.42578125" style="5" customWidth="1"/>
    <col min="23" max="23" width="11.42578125" style="4" customWidth="1"/>
    <col min="24" max="24" width="11.42578125" style="5" customWidth="1"/>
    <col min="25" max="25" width="11.42578125" style="4" customWidth="1"/>
    <col min="26" max="26" width="11.42578125" style="5" customWidth="1"/>
    <col min="27" max="27" width="11.42578125" style="4" customWidth="1"/>
    <col min="28" max="28" width="11.42578125" style="5" customWidth="1"/>
    <col min="29" max="29" width="11.42578125" style="4" customWidth="1"/>
    <col min="30" max="16384" width="9.140625" style="2"/>
  </cols>
  <sheetData>
    <row r="1" spans="1:29" ht="27" customHeight="1">
      <c r="A1" s="167" t="s">
        <v>179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</row>
    <row r="2" spans="1:29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</row>
    <row r="3" spans="1:29" ht="17.25" customHeigh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</row>
    <row r="4" spans="1:29" ht="19.5" customHeight="1" thickBot="1">
      <c r="A4" s="44"/>
      <c r="B4" s="45"/>
      <c r="C4" s="46"/>
      <c r="D4" s="47"/>
      <c r="E4" s="46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6"/>
    </row>
    <row r="5" spans="1:29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78"/>
    </row>
    <row r="6" spans="1:29" ht="15.75" customHeight="1">
      <c r="A6" s="180"/>
      <c r="B6" s="151" t="s">
        <v>1</v>
      </c>
      <c r="C6" s="151"/>
      <c r="D6" s="151" t="s">
        <v>12</v>
      </c>
      <c r="E6" s="151"/>
      <c r="F6" s="176" t="s">
        <v>132</v>
      </c>
      <c r="G6" s="176"/>
      <c r="H6" s="176"/>
      <c r="I6" s="176"/>
      <c r="J6" s="155" t="s">
        <v>178</v>
      </c>
      <c r="K6" s="149" t="s">
        <v>6</v>
      </c>
      <c r="L6" s="149"/>
      <c r="M6" s="155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5" t="s">
        <v>132</v>
      </c>
      <c r="W6" s="155"/>
      <c r="X6" s="155"/>
      <c r="Y6" s="155"/>
      <c r="Z6" s="151" t="s">
        <v>12</v>
      </c>
      <c r="AA6" s="151"/>
      <c r="AB6" s="151" t="s">
        <v>1</v>
      </c>
      <c r="AC6" s="152"/>
    </row>
    <row r="7" spans="1:29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47" t="s">
        <v>135</v>
      </c>
      <c r="G7" s="148"/>
      <c r="H7" s="147" t="s">
        <v>136</v>
      </c>
      <c r="I7" s="148"/>
      <c r="J7" s="156"/>
      <c r="K7" s="12" t="s">
        <v>7</v>
      </c>
      <c r="L7" s="12" t="s">
        <v>2</v>
      </c>
      <c r="M7" s="156"/>
      <c r="N7" s="159"/>
      <c r="O7" s="174"/>
      <c r="P7" s="174"/>
      <c r="Q7" s="149"/>
      <c r="R7" s="12" t="s">
        <v>7</v>
      </c>
      <c r="S7" s="12" t="s">
        <v>2</v>
      </c>
      <c r="T7" s="12" t="s">
        <v>7</v>
      </c>
      <c r="U7" s="156"/>
      <c r="V7" s="147" t="s">
        <v>136</v>
      </c>
      <c r="W7" s="148"/>
      <c r="X7" s="147" t="s">
        <v>135</v>
      </c>
      <c r="Y7" s="148"/>
      <c r="Z7" s="147" t="s">
        <v>7</v>
      </c>
      <c r="AA7" s="151" t="s">
        <v>2</v>
      </c>
      <c r="AB7" s="147" t="s">
        <v>7</v>
      </c>
      <c r="AC7" s="152" t="s">
        <v>2</v>
      </c>
    </row>
    <row r="8" spans="1:29" ht="15.75" customHeight="1" thickBot="1">
      <c r="A8" s="181"/>
      <c r="B8" s="177"/>
      <c r="C8" s="163"/>
      <c r="D8" s="161"/>
      <c r="E8" s="161"/>
      <c r="F8" s="13" t="s">
        <v>7</v>
      </c>
      <c r="G8" s="14" t="s">
        <v>2</v>
      </c>
      <c r="H8" s="13" t="s">
        <v>7</v>
      </c>
      <c r="I8" s="14" t="s">
        <v>2</v>
      </c>
      <c r="J8" s="157"/>
      <c r="K8" s="15"/>
      <c r="L8" s="15"/>
      <c r="M8" s="157"/>
      <c r="N8" s="160"/>
      <c r="O8" s="175"/>
      <c r="P8" s="175"/>
      <c r="Q8" s="162"/>
      <c r="R8" s="17"/>
      <c r="S8" s="17"/>
      <c r="T8" s="17"/>
      <c r="U8" s="157"/>
      <c r="V8" s="13" t="s">
        <v>7</v>
      </c>
      <c r="W8" s="18" t="s">
        <v>2</v>
      </c>
      <c r="X8" s="13" t="s">
        <v>7</v>
      </c>
      <c r="Y8" s="14" t="s">
        <v>2</v>
      </c>
      <c r="Z8" s="177"/>
      <c r="AA8" s="163"/>
      <c r="AB8" s="177"/>
      <c r="AC8" s="182"/>
    </row>
    <row r="9" spans="1:29" ht="30" customHeight="1">
      <c r="A9" s="164" t="s">
        <v>167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6"/>
    </row>
    <row r="10" spans="1:29" s="26" customFormat="1" ht="21.75" customHeight="1">
      <c r="A10" s="21"/>
      <c r="B10" s="22"/>
      <c r="C10" s="23"/>
      <c r="D10" s="24"/>
      <c r="E10" s="23"/>
      <c r="F10" s="22"/>
      <c r="G10" s="23"/>
      <c r="H10" s="22"/>
      <c r="I10" s="23"/>
      <c r="J10" s="22"/>
      <c r="K10" s="23"/>
      <c r="L10" s="23"/>
      <c r="M10" s="22"/>
      <c r="N10" s="23"/>
      <c r="O10" s="23"/>
      <c r="P10" s="23"/>
      <c r="Q10" s="22"/>
      <c r="R10" s="23"/>
      <c r="S10" s="23"/>
      <c r="T10" s="23"/>
      <c r="U10" s="22"/>
      <c r="V10" s="22"/>
      <c r="W10" s="23"/>
      <c r="X10" s="22"/>
      <c r="Y10" s="23"/>
      <c r="Z10" s="22"/>
      <c r="AA10" s="23"/>
      <c r="AB10" s="22"/>
      <c r="AC10" s="25"/>
    </row>
    <row r="11" spans="1:29" s="26" customFormat="1" ht="21.75" customHeight="1">
      <c r="A11" s="27" t="s">
        <v>33</v>
      </c>
      <c r="B11" s="22">
        <v>-4</v>
      </c>
      <c r="C11" s="23">
        <v>916.10599999999999</v>
      </c>
      <c r="D11" s="24">
        <v>-4</v>
      </c>
      <c r="E11" s="23">
        <v>915.197</v>
      </c>
      <c r="F11" s="22"/>
      <c r="G11" s="23"/>
      <c r="H11" s="22"/>
      <c r="I11" s="23"/>
      <c r="J11" s="22">
        <f>((O11-E11)/D11)*100</f>
        <v>2.0000000000010232</v>
      </c>
      <c r="K11" s="23"/>
      <c r="L11" s="23"/>
      <c r="M11" s="22">
        <v>915.89499999999998</v>
      </c>
      <c r="N11" s="23">
        <f>O11+0.98</f>
        <v>916.09699999999998</v>
      </c>
      <c r="O11" s="23">
        <v>915.11699999999996</v>
      </c>
      <c r="P11" s="23">
        <f t="shared" ref="P11:P41" si="0">O11-M11</f>
        <v>-0.77800000000002001</v>
      </c>
      <c r="Q11" s="22"/>
      <c r="R11" s="23"/>
      <c r="S11" s="23"/>
      <c r="T11" s="23"/>
      <c r="U11" s="22">
        <f>((AA11-O11)/Z11)*100</f>
        <v>-1.999999999998181</v>
      </c>
      <c r="V11" s="22"/>
      <c r="W11" s="23"/>
      <c r="X11" s="22"/>
      <c r="Y11" s="23"/>
      <c r="Z11" s="22">
        <v>4</v>
      </c>
      <c r="AA11" s="23">
        <v>915.03700000000003</v>
      </c>
      <c r="AB11" s="22">
        <v>4</v>
      </c>
      <c r="AC11" s="25">
        <v>915.89700000000005</v>
      </c>
    </row>
    <row r="12" spans="1:29" s="26" customFormat="1" ht="21.75" customHeight="1">
      <c r="A12" s="27" t="s">
        <v>34</v>
      </c>
      <c r="B12" s="22">
        <v>-4</v>
      </c>
      <c r="C12" s="23">
        <v>917.12900000000002</v>
      </c>
      <c r="D12" s="24">
        <v>-4</v>
      </c>
      <c r="E12" s="23">
        <v>916.39700000000005</v>
      </c>
      <c r="F12" s="22"/>
      <c r="G12" s="23"/>
      <c r="H12" s="22"/>
      <c r="I12" s="23"/>
      <c r="J12" s="22">
        <f t="shared" ref="J12:J24" si="1">((O12-E12)/D12)*100</f>
        <v>2.0000000000010232</v>
      </c>
      <c r="K12" s="23"/>
      <c r="L12" s="23"/>
      <c r="M12" s="22">
        <v>917.11199999999997</v>
      </c>
      <c r="N12" s="23">
        <f t="shared" ref="N12:N41" si="2">O12+0.98</f>
        <v>917.29700000000003</v>
      </c>
      <c r="O12" s="23">
        <v>916.31700000000001</v>
      </c>
      <c r="P12" s="23">
        <f t="shared" si="0"/>
        <v>-0.79499999999995907</v>
      </c>
      <c r="Q12" s="22"/>
      <c r="R12" s="23"/>
      <c r="S12" s="23"/>
      <c r="T12" s="23"/>
      <c r="U12" s="22">
        <f t="shared" ref="U12:U24" si="3">((AA12-O12)/Z12)*100</f>
        <v>-2.0000000000010232</v>
      </c>
      <c r="V12" s="22"/>
      <c r="W12" s="23"/>
      <c r="X12" s="22"/>
      <c r="Y12" s="23"/>
      <c r="Z12" s="22">
        <v>4</v>
      </c>
      <c r="AA12" s="23">
        <v>916.23699999999997</v>
      </c>
      <c r="AB12" s="22">
        <v>4</v>
      </c>
      <c r="AC12" s="25">
        <v>917.06299999999999</v>
      </c>
    </row>
    <row r="13" spans="1:29" s="26" customFormat="1" ht="21.75" customHeight="1">
      <c r="A13" s="27" t="s">
        <v>35</v>
      </c>
      <c r="B13" s="22">
        <v>-4</v>
      </c>
      <c r="C13" s="23">
        <v>918.35799999999995</v>
      </c>
      <c r="D13" s="28">
        <v>-4</v>
      </c>
      <c r="E13" s="29">
        <v>917.59699999999998</v>
      </c>
      <c r="F13" s="30"/>
      <c r="G13" s="29"/>
      <c r="H13" s="30"/>
      <c r="I13" s="29"/>
      <c r="J13" s="22">
        <f t="shared" si="1"/>
        <v>1.999999999998181</v>
      </c>
      <c r="K13" s="23"/>
      <c r="L13" s="23"/>
      <c r="M13" s="22">
        <v>918.28099999999995</v>
      </c>
      <c r="N13" s="23">
        <f t="shared" si="2"/>
        <v>918.49700000000007</v>
      </c>
      <c r="O13" s="23">
        <v>917.51700000000005</v>
      </c>
      <c r="P13" s="23">
        <f t="shared" si="0"/>
        <v>-0.76399999999989632</v>
      </c>
      <c r="Q13" s="22"/>
      <c r="R13" s="23"/>
      <c r="S13" s="23"/>
      <c r="T13" s="23"/>
      <c r="U13" s="22">
        <f t="shared" si="3"/>
        <v>-2.0000000000010232</v>
      </c>
      <c r="V13" s="22"/>
      <c r="W13" s="23"/>
      <c r="X13" s="22"/>
      <c r="Y13" s="23"/>
      <c r="Z13" s="22">
        <v>4</v>
      </c>
      <c r="AA13" s="23">
        <v>917.43700000000001</v>
      </c>
      <c r="AB13" s="22">
        <v>4</v>
      </c>
      <c r="AC13" s="25">
        <v>918.19399999999996</v>
      </c>
    </row>
    <row r="14" spans="1:29" s="26" customFormat="1" ht="21.75" customHeight="1">
      <c r="A14" s="27" t="s">
        <v>36</v>
      </c>
      <c r="B14" s="22">
        <v>-4</v>
      </c>
      <c r="C14" s="23">
        <v>919.51599999999996</v>
      </c>
      <c r="D14" s="24">
        <v>-4</v>
      </c>
      <c r="E14" s="23">
        <v>918.79700000000003</v>
      </c>
      <c r="F14" s="22"/>
      <c r="G14" s="23"/>
      <c r="H14" s="22"/>
      <c r="I14" s="23"/>
      <c r="J14" s="22">
        <f t="shared" si="1"/>
        <v>2.0000000000010232</v>
      </c>
      <c r="K14" s="23"/>
      <c r="L14" s="23"/>
      <c r="M14" s="22">
        <v>919.46199999999999</v>
      </c>
      <c r="N14" s="23">
        <f t="shared" si="2"/>
        <v>919.697</v>
      </c>
      <c r="O14" s="23">
        <v>918.71699999999998</v>
      </c>
      <c r="P14" s="23">
        <f t="shared" si="0"/>
        <v>-0.74500000000000455</v>
      </c>
      <c r="Q14" s="22"/>
      <c r="R14" s="23"/>
      <c r="S14" s="23"/>
      <c r="T14" s="23"/>
      <c r="U14" s="22">
        <f t="shared" si="3"/>
        <v>-2.0000000000010232</v>
      </c>
      <c r="V14" s="22"/>
      <c r="W14" s="23"/>
      <c r="X14" s="22"/>
      <c r="Y14" s="23"/>
      <c r="Z14" s="22">
        <v>4</v>
      </c>
      <c r="AA14" s="23">
        <v>918.63699999999994</v>
      </c>
      <c r="AB14" s="22">
        <v>4</v>
      </c>
      <c r="AC14" s="25">
        <v>919.37699999999995</v>
      </c>
    </row>
    <row r="15" spans="1:29" s="26" customFormat="1" ht="21.75" customHeight="1">
      <c r="A15" s="27" t="s">
        <v>37</v>
      </c>
      <c r="B15" s="22">
        <v>-4</v>
      </c>
      <c r="C15" s="23">
        <v>920.55600000000004</v>
      </c>
      <c r="D15" s="24">
        <v>-4</v>
      </c>
      <c r="E15" s="23">
        <v>919.99699999999996</v>
      </c>
      <c r="F15" s="22"/>
      <c r="G15" s="23"/>
      <c r="H15" s="22"/>
      <c r="I15" s="23"/>
      <c r="J15" s="22">
        <f t="shared" si="1"/>
        <v>1.999999999998181</v>
      </c>
      <c r="K15" s="23"/>
      <c r="L15" s="23"/>
      <c r="M15" s="22">
        <v>920.48500000000001</v>
      </c>
      <c r="N15" s="23">
        <f t="shared" si="2"/>
        <v>920.89700000000005</v>
      </c>
      <c r="O15" s="23">
        <v>919.91700000000003</v>
      </c>
      <c r="P15" s="23">
        <f t="shared" si="0"/>
        <v>-0.56799999999998363</v>
      </c>
      <c r="Q15" s="22"/>
      <c r="R15" s="23"/>
      <c r="S15" s="23"/>
      <c r="T15" s="23"/>
      <c r="U15" s="22">
        <f t="shared" si="3"/>
        <v>-2.0000000000010232</v>
      </c>
      <c r="V15" s="22"/>
      <c r="W15" s="23"/>
      <c r="X15" s="22"/>
      <c r="Y15" s="23"/>
      <c r="Z15" s="22">
        <v>4</v>
      </c>
      <c r="AA15" s="23">
        <v>919.83699999999999</v>
      </c>
      <c r="AB15" s="22">
        <v>4</v>
      </c>
      <c r="AC15" s="25">
        <v>920.56500000000005</v>
      </c>
    </row>
    <row r="16" spans="1:29" s="26" customFormat="1" ht="21.75" customHeight="1">
      <c r="A16" s="27" t="s">
        <v>38</v>
      </c>
      <c r="B16" s="22">
        <v>-4</v>
      </c>
      <c r="C16" s="23">
        <v>921.80200000000002</v>
      </c>
      <c r="D16" s="24">
        <v>-4</v>
      </c>
      <c r="E16" s="23">
        <v>921.197</v>
      </c>
      <c r="F16" s="22"/>
      <c r="G16" s="23"/>
      <c r="H16" s="22"/>
      <c r="I16" s="23"/>
      <c r="J16" s="22">
        <f t="shared" si="1"/>
        <v>2.0000000000010232</v>
      </c>
      <c r="K16" s="23"/>
      <c r="L16" s="23"/>
      <c r="M16" s="22">
        <v>921.13800000000003</v>
      </c>
      <c r="N16" s="23">
        <f t="shared" si="2"/>
        <v>922.09699999999998</v>
      </c>
      <c r="O16" s="23">
        <v>921.11699999999996</v>
      </c>
      <c r="P16" s="23">
        <f t="shared" si="0"/>
        <v>-2.100000000007185E-2</v>
      </c>
      <c r="Q16" s="22"/>
      <c r="R16" s="23"/>
      <c r="S16" s="23"/>
      <c r="T16" s="23"/>
      <c r="U16" s="22">
        <f t="shared" si="3"/>
        <v>-1.999999999998181</v>
      </c>
      <c r="V16" s="22"/>
      <c r="W16" s="23"/>
      <c r="X16" s="22"/>
      <c r="Y16" s="23"/>
      <c r="Z16" s="22">
        <v>4</v>
      </c>
      <c r="AA16" s="23">
        <v>921.03700000000003</v>
      </c>
      <c r="AB16" s="22">
        <v>4</v>
      </c>
      <c r="AC16" s="25">
        <v>921.62199999999996</v>
      </c>
    </row>
    <row r="17" spans="1:29" s="26" customFormat="1" ht="21.75" customHeight="1">
      <c r="A17" s="27" t="s">
        <v>39</v>
      </c>
      <c r="B17" s="22">
        <v>-4</v>
      </c>
      <c r="C17" s="23">
        <v>922.93100000000004</v>
      </c>
      <c r="D17" s="24">
        <v>-4</v>
      </c>
      <c r="E17" s="23">
        <v>922.34199999999998</v>
      </c>
      <c r="F17" s="22"/>
      <c r="G17" s="23"/>
      <c r="H17" s="22"/>
      <c r="I17" s="23"/>
      <c r="J17" s="22">
        <f t="shared" si="1"/>
        <v>2.0000000000010232</v>
      </c>
      <c r="K17" s="23"/>
      <c r="L17" s="23"/>
      <c r="M17" s="22">
        <v>922.34199999999998</v>
      </c>
      <c r="N17" s="23">
        <f t="shared" si="2"/>
        <v>923.24199999999996</v>
      </c>
      <c r="O17" s="23">
        <v>922.26199999999994</v>
      </c>
      <c r="P17" s="23">
        <f t="shared" si="0"/>
        <v>-8.0000000000040927E-2</v>
      </c>
      <c r="Q17" s="22"/>
      <c r="R17" s="23"/>
      <c r="S17" s="23"/>
      <c r="T17" s="23"/>
      <c r="U17" s="22">
        <f t="shared" si="3"/>
        <v>-1.999999999998181</v>
      </c>
      <c r="V17" s="22"/>
      <c r="W17" s="23"/>
      <c r="X17" s="22"/>
      <c r="Y17" s="23"/>
      <c r="Z17" s="22">
        <v>4</v>
      </c>
      <c r="AA17" s="23">
        <v>922.18200000000002</v>
      </c>
      <c r="AB17" s="22">
        <v>4</v>
      </c>
      <c r="AC17" s="25">
        <v>922.89800000000002</v>
      </c>
    </row>
    <row r="18" spans="1:29" s="26" customFormat="1" ht="21.75" customHeight="1">
      <c r="A18" s="27" t="s">
        <v>40</v>
      </c>
      <c r="B18" s="22">
        <v>-4</v>
      </c>
      <c r="C18" s="23">
        <v>923.97299999999996</v>
      </c>
      <c r="D18" s="24">
        <v>-4</v>
      </c>
      <c r="E18" s="23">
        <v>923.34400000000005</v>
      </c>
      <c r="F18" s="22"/>
      <c r="G18" s="23"/>
      <c r="H18" s="22"/>
      <c r="I18" s="23"/>
      <c r="J18" s="22">
        <f t="shared" si="1"/>
        <v>2.0000000000010232</v>
      </c>
      <c r="K18" s="23"/>
      <c r="L18" s="23"/>
      <c r="M18" s="22">
        <v>923.46500000000003</v>
      </c>
      <c r="N18" s="23">
        <f t="shared" si="2"/>
        <v>924.24400000000003</v>
      </c>
      <c r="O18" s="23">
        <v>923.26400000000001</v>
      </c>
      <c r="P18" s="23">
        <f t="shared" si="0"/>
        <v>-0.20100000000002183</v>
      </c>
      <c r="Q18" s="22"/>
      <c r="R18" s="23"/>
      <c r="S18" s="23"/>
      <c r="T18" s="23"/>
      <c r="U18" s="22">
        <f t="shared" si="3"/>
        <v>-2.0000000000010232</v>
      </c>
      <c r="V18" s="22"/>
      <c r="W18" s="23"/>
      <c r="X18" s="22"/>
      <c r="Y18" s="23"/>
      <c r="Z18" s="22">
        <v>4</v>
      </c>
      <c r="AA18" s="23">
        <v>923.18399999999997</v>
      </c>
      <c r="AB18" s="22">
        <v>4</v>
      </c>
      <c r="AC18" s="25">
        <v>924.15700000000004</v>
      </c>
    </row>
    <row r="19" spans="1:29" s="26" customFormat="1" ht="21.75" customHeight="1">
      <c r="A19" s="27" t="s">
        <v>41</v>
      </c>
      <c r="B19" s="22">
        <v>-4</v>
      </c>
      <c r="C19" s="23">
        <v>924.92600000000004</v>
      </c>
      <c r="D19" s="24">
        <v>-4</v>
      </c>
      <c r="E19" s="23">
        <v>924.22199999999998</v>
      </c>
      <c r="F19" s="22"/>
      <c r="G19" s="23"/>
      <c r="H19" s="22"/>
      <c r="I19" s="23"/>
      <c r="J19" s="22">
        <f t="shared" si="1"/>
        <v>2.5000000000005684</v>
      </c>
      <c r="K19" s="23"/>
      <c r="L19" s="23"/>
      <c r="M19" s="22">
        <v>924.55</v>
      </c>
      <c r="N19" s="23">
        <f t="shared" si="2"/>
        <v>925.10199999999998</v>
      </c>
      <c r="O19" s="23">
        <v>924.12199999999996</v>
      </c>
      <c r="P19" s="23">
        <f t="shared" si="0"/>
        <v>-0.42799999999999727</v>
      </c>
      <c r="Q19" s="22"/>
      <c r="R19" s="23"/>
      <c r="S19" s="23"/>
      <c r="T19" s="23"/>
      <c r="U19" s="22">
        <f t="shared" si="3"/>
        <v>-2.4999999999977263</v>
      </c>
      <c r="V19" s="22"/>
      <c r="W19" s="23"/>
      <c r="X19" s="22"/>
      <c r="Y19" s="23"/>
      <c r="Z19" s="22">
        <v>4</v>
      </c>
      <c r="AA19" s="23">
        <v>924.02200000000005</v>
      </c>
      <c r="AB19" s="22">
        <v>4</v>
      </c>
      <c r="AC19" s="25">
        <v>925.10900000000004</v>
      </c>
    </row>
    <row r="20" spans="1:29" s="26" customFormat="1" ht="21.75" customHeight="1">
      <c r="A20" s="27" t="s">
        <v>42</v>
      </c>
      <c r="B20" s="22">
        <v>-4</v>
      </c>
      <c r="C20" s="23">
        <v>925.79700000000003</v>
      </c>
      <c r="D20" s="24">
        <v>-4</v>
      </c>
      <c r="E20" s="23">
        <v>924.93600000000004</v>
      </c>
      <c r="F20" s="22"/>
      <c r="G20" s="23"/>
      <c r="H20" s="22"/>
      <c r="I20" s="23"/>
      <c r="J20" s="22">
        <f t="shared" si="1"/>
        <v>2.5000000000005684</v>
      </c>
      <c r="K20" s="23"/>
      <c r="L20" s="23"/>
      <c r="M20" s="22">
        <v>925.11300000000006</v>
      </c>
      <c r="N20" s="23">
        <f t="shared" si="2"/>
        <v>925.81600000000003</v>
      </c>
      <c r="O20" s="23">
        <v>924.83600000000001</v>
      </c>
      <c r="P20" s="23">
        <f t="shared" si="0"/>
        <v>-0.27700000000004366</v>
      </c>
      <c r="Q20" s="22"/>
      <c r="R20" s="23"/>
      <c r="S20" s="23"/>
      <c r="T20" s="23"/>
      <c r="U20" s="22">
        <f t="shared" si="3"/>
        <v>-2.5000000000005684</v>
      </c>
      <c r="V20" s="22"/>
      <c r="W20" s="23"/>
      <c r="X20" s="22"/>
      <c r="Y20" s="23"/>
      <c r="Z20" s="22">
        <v>4</v>
      </c>
      <c r="AA20" s="23">
        <v>924.73599999999999</v>
      </c>
      <c r="AB20" s="22">
        <v>4</v>
      </c>
      <c r="AC20" s="25">
        <v>925.68600000000004</v>
      </c>
    </row>
    <row r="21" spans="1:29" s="26" customFormat="1" ht="21.75" customHeight="1">
      <c r="A21" s="27" t="s">
        <v>43</v>
      </c>
      <c r="B21" s="22">
        <v>-4</v>
      </c>
      <c r="C21" s="23">
        <v>926.33600000000001</v>
      </c>
      <c r="D21" s="24">
        <v>-4</v>
      </c>
      <c r="E21" s="23">
        <v>925.44600000000003</v>
      </c>
      <c r="F21" s="22"/>
      <c r="G21" s="23"/>
      <c r="H21" s="22"/>
      <c r="I21" s="23"/>
      <c r="J21" s="22">
        <f t="shared" si="1"/>
        <v>1.0000000000019327</v>
      </c>
      <c r="K21" s="23"/>
      <c r="L21" s="23"/>
      <c r="M21" s="22">
        <v>926.23699999999997</v>
      </c>
      <c r="N21" s="23">
        <f t="shared" si="2"/>
        <v>926.38599999999997</v>
      </c>
      <c r="O21" s="23">
        <v>925.40599999999995</v>
      </c>
      <c r="P21" s="23">
        <f t="shared" si="0"/>
        <v>-0.83100000000001728</v>
      </c>
      <c r="Q21" s="22"/>
      <c r="R21" s="23"/>
      <c r="S21" s="23"/>
      <c r="T21" s="23"/>
      <c r="U21" s="22">
        <f t="shared" si="3"/>
        <v>-0.99999999999909051</v>
      </c>
      <c r="V21" s="22"/>
      <c r="W21" s="23"/>
      <c r="X21" s="22"/>
      <c r="Y21" s="23"/>
      <c r="Z21" s="22">
        <v>4</v>
      </c>
      <c r="AA21" s="23">
        <v>925.36599999999999</v>
      </c>
      <c r="AB21" s="22">
        <v>4</v>
      </c>
      <c r="AC21" s="25">
        <v>926.12300000000005</v>
      </c>
    </row>
    <row r="22" spans="1:29" s="26" customFormat="1" ht="21.75" customHeight="1">
      <c r="A22" s="27" t="s">
        <v>44</v>
      </c>
      <c r="B22" s="22">
        <v>-4</v>
      </c>
      <c r="C22" s="23">
        <v>926.85</v>
      </c>
      <c r="D22" s="24">
        <v>-4</v>
      </c>
      <c r="E22" s="23">
        <v>925.77200000000005</v>
      </c>
      <c r="F22" s="22"/>
      <c r="G22" s="23"/>
      <c r="H22" s="22"/>
      <c r="I22" s="23"/>
      <c r="J22" s="22">
        <f t="shared" si="1"/>
        <v>-1.4999999999986358</v>
      </c>
      <c r="K22" s="23"/>
      <c r="L22" s="23"/>
      <c r="M22" s="22">
        <v>926.64499999999998</v>
      </c>
      <c r="N22" s="23">
        <f t="shared" si="2"/>
        <v>926.81200000000001</v>
      </c>
      <c r="O22" s="23">
        <v>925.83199999999999</v>
      </c>
      <c r="P22" s="23">
        <f t="shared" si="0"/>
        <v>-0.81299999999998818</v>
      </c>
      <c r="Q22" s="22"/>
      <c r="R22" s="23"/>
      <c r="S22" s="23"/>
      <c r="T22" s="23"/>
      <c r="U22" s="22">
        <f t="shared" si="3"/>
        <v>1.5000000000014779</v>
      </c>
      <c r="V22" s="22"/>
      <c r="W22" s="23"/>
      <c r="X22" s="22"/>
      <c r="Y22" s="23"/>
      <c r="Z22" s="22">
        <v>4</v>
      </c>
      <c r="AA22" s="23">
        <v>925.89200000000005</v>
      </c>
      <c r="AB22" s="22">
        <v>4</v>
      </c>
      <c r="AC22" s="25">
        <v>926.34</v>
      </c>
    </row>
    <row r="23" spans="1:29" s="26" customFormat="1" ht="21.75" customHeight="1">
      <c r="A23" s="27" t="s">
        <v>45</v>
      </c>
      <c r="B23" s="22">
        <v>-2.48</v>
      </c>
      <c r="C23" s="23">
        <v>927.28599999999994</v>
      </c>
      <c r="D23" s="24">
        <v>-2.48</v>
      </c>
      <c r="E23" s="23">
        <v>926.02499999999998</v>
      </c>
      <c r="F23" s="22"/>
      <c r="G23" s="23"/>
      <c r="H23" s="22"/>
      <c r="I23" s="23"/>
      <c r="J23" s="22">
        <f t="shared" si="1"/>
        <v>-3.5887096774215923</v>
      </c>
      <c r="K23" s="23"/>
      <c r="L23" s="23"/>
      <c r="M23" s="22">
        <v>927.21699999999998</v>
      </c>
      <c r="N23" s="23">
        <f t="shared" si="2"/>
        <v>927.09400000000005</v>
      </c>
      <c r="O23" s="23">
        <v>926.11400000000003</v>
      </c>
      <c r="P23" s="23">
        <f t="shared" si="0"/>
        <v>-1.1029999999999518</v>
      </c>
      <c r="Q23" s="22"/>
      <c r="R23" s="23"/>
      <c r="S23" s="23"/>
      <c r="T23" s="23"/>
      <c r="U23" s="22">
        <f t="shared" si="3"/>
        <v>3.6000000000001364</v>
      </c>
      <c r="V23" s="22"/>
      <c r="W23" s="23"/>
      <c r="X23" s="22"/>
      <c r="Y23" s="23"/>
      <c r="Z23" s="22">
        <v>4</v>
      </c>
      <c r="AA23" s="23">
        <v>926.25800000000004</v>
      </c>
      <c r="AB23" s="22">
        <v>4</v>
      </c>
      <c r="AC23" s="25">
        <v>926.46</v>
      </c>
    </row>
    <row r="24" spans="1:29" s="26" customFormat="1" ht="21.75" customHeight="1">
      <c r="A24" s="27" t="s">
        <v>46</v>
      </c>
      <c r="B24" s="22">
        <v>-0.28499999999999998</v>
      </c>
      <c r="C24" s="23">
        <v>927.55100000000004</v>
      </c>
      <c r="D24" s="24">
        <v>-0.28499999999999998</v>
      </c>
      <c r="E24" s="23">
        <v>926.25199999999995</v>
      </c>
      <c r="F24" s="22"/>
      <c r="G24" s="23"/>
      <c r="H24" s="22"/>
      <c r="I24" s="23"/>
      <c r="J24" s="22">
        <f t="shared" si="1"/>
        <v>-3.5087719298213709</v>
      </c>
      <c r="K24" s="23"/>
      <c r="L24" s="23"/>
      <c r="M24" s="22">
        <v>927.54200000000003</v>
      </c>
      <c r="N24" s="23">
        <f t="shared" si="2"/>
        <v>927.24199999999996</v>
      </c>
      <c r="O24" s="23">
        <v>926.26199999999994</v>
      </c>
      <c r="P24" s="23">
        <f t="shared" si="0"/>
        <v>-1.2800000000000864</v>
      </c>
      <c r="Q24" s="22"/>
      <c r="R24" s="23"/>
      <c r="S24" s="23"/>
      <c r="T24" s="23"/>
      <c r="U24" s="22">
        <f t="shared" si="3"/>
        <v>3.6000000000001364</v>
      </c>
      <c r="V24" s="22"/>
      <c r="W24" s="23"/>
      <c r="X24" s="22"/>
      <c r="Y24" s="23"/>
      <c r="Z24" s="22">
        <v>4</v>
      </c>
      <c r="AA24" s="23">
        <v>926.40599999999995</v>
      </c>
      <c r="AB24" s="22">
        <v>4</v>
      </c>
      <c r="AC24" s="25">
        <v>927.38800000000003</v>
      </c>
    </row>
    <row r="25" spans="1:29" s="26" customFormat="1" ht="21.75" customHeight="1">
      <c r="A25" s="27" t="s">
        <v>47</v>
      </c>
      <c r="B25" s="22"/>
      <c r="C25" s="23"/>
      <c r="D25" s="24"/>
      <c r="E25" s="23"/>
      <c r="F25" s="22"/>
      <c r="G25" s="23"/>
      <c r="H25" s="22"/>
      <c r="I25" s="23"/>
      <c r="J25" s="22"/>
      <c r="K25" s="23"/>
      <c r="L25" s="23"/>
      <c r="M25" s="22">
        <v>927.51599999999996</v>
      </c>
      <c r="N25" s="23"/>
      <c r="O25" s="23"/>
      <c r="P25" s="23"/>
      <c r="Q25" s="22"/>
      <c r="R25" s="23"/>
      <c r="S25" s="23"/>
      <c r="T25" s="23"/>
      <c r="U25" s="22">
        <f>(((AA25-Y25)/(Z25-X25)*100))</f>
        <v>3.6076662908660952</v>
      </c>
      <c r="V25" s="22">
        <v>2.226</v>
      </c>
      <c r="W25" s="23">
        <v>927.59799999999996</v>
      </c>
      <c r="X25" s="22">
        <v>2.226</v>
      </c>
      <c r="Y25" s="23">
        <v>926.46199999999999</v>
      </c>
      <c r="Z25" s="22">
        <v>4</v>
      </c>
      <c r="AA25" s="23">
        <v>926.52599999999995</v>
      </c>
      <c r="AB25" s="22">
        <v>4</v>
      </c>
      <c r="AC25" s="25">
        <v>927.59299999999996</v>
      </c>
    </row>
    <row r="26" spans="1:29" s="26" customFormat="1" ht="21.75" customHeight="1">
      <c r="A26" s="27" t="s">
        <v>48</v>
      </c>
      <c r="B26" s="22">
        <v>-4</v>
      </c>
      <c r="C26" s="23">
        <v>928.20100000000002</v>
      </c>
      <c r="D26" s="24">
        <v>-4</v>
      </c>
      <c r="E26" s="23">
        <v>926.38400000000001</v>
      </c>
      <c r="F26" s="22">
        <v>-2.9039999999999999</v>
      </c>
      <c r="G26" s="23">
        <v>926.423</v>
      </c>
      <c r="H26" s="22">
        <v>-2.9039999999999999</v>
      </c>
      <c r="I26" s="23">
        <v>927.53700000000003</v>
      </c>
      <c r="J26" s="22">
        <f>((G26-E26)/(D26-F26)*100)</f>
        <v>-3.5583941605827798</v>
      </c>
      <c r="K26" s="23"/>
      <c r="L26" s="23"/>
      <c r="M26" s="22">
        <v>927.63800000000003</v>
      </c>
      <c r="N26" s="23"/>
      <c r="O26" s="23"/>
      <c r="P26" s="23"/>
      <c r="Q26" s="22"/>
      <c r="R26" s="23"/>
      <c r="S26" s="23"/>
      <c r="T26" s="23"/>
      <c r="U26" s="22"/>
      <c r="V26" s="22"/>
      <c r="W26" s="23"/>
      <c r="X26" s="22"/>
      <c r="Y26" s="23"/>
      <c r="Z26" s="22"/>
      <c r="AA26" s="23"/>
      <c r="AB26" s="22"/>
      <c r="AC26" s="25"/>
    </row>
    <row r="27" spans="1:29" s="26" customFormat="1" ht="21.75" customHeight="1">
      <c r="A27" s="27" t="s">
        <v>49</v>
      </c>
      <c r="B27" s="22">
        <v>-4</v>
      </c>
      <c r="C27" s="23">
        <v>927.95699999999999</v>
      </c>
      <c r="D27" s="24">
        <v>-4</v>
      </c>
      <c r="E27" s="23">
        <v>926.88900000000001</v>
      </c>
      <c r="F27" s="22">
        <v>-2.19</v>
      </c>
      <c r="G27" s="23">
        <v>926.92499999999995</v>
      </c>
      <c r="H27" s="22">
        <v>-2.19</v>
      </c>
      <c r="I27" s="23">
        <v>927.95699999999999</v>
      </c>
      <c r="J27" s="22">
        <f>((G27-E27)/(D27-F27)*100)</f>
        <v>-1.9889502762400288</v>
      </c>
      <c r="K27" s="23"/>
      <c r="L27" s="23"/>
      <c r="M27" s="22">
        <v>928.01900000000001</v>
      </c>
      <c r="N27" s="23"/>
      <c r="O27" s="23"/>
      <c r="P27" s="23"/>
      <c r="Q27" s="22"/>
      <c r="R27" s="23"/>
      <c r="S27" s="23"/>
      <c r="T27" s="23"/>
      <c r="U27" s="22"/>
      <c r="V27" s="22"/>
      <c r="W27" s="23"/>
      <c r="X27" s="22"/>
      <c r="Y27" s="23"/>
      <c r="Z27" s="22"/>
      <c r="AA27" s="23"/>
      <c r="AB27" s="22"/>
      <c r="AC27" s="25"/>
    </row>
    <row r="28" spans="1:29" s="26" customFormat="1" ht="21.75" customHeight="1">
      <c r="A28" s="27" t="s">
        <v>50</v>
      </c>
      <c r="B28" s="22">
        <v>-4</v>
      </c>
      <c r="C28" s="23">
        <v>928.577</v>
      </c>
      <c r="D28" s="24">
        <v>-4</v>
      </c>
      <c r="E28" s="23">
        <v>927.55700000000002</v>
      </c>
      <c r="F28" s="22">
        <v>-1.861</v>
      </c>
      <c r="G28" s="23">
        <v>927.6</v>
      </c>
      <c r="H28" s="22">
        <v>-1.861</v>
      </c>
      <c r="I28" s="23">
        <v>928.45100000000002</v>
      </c>
      <c r="J28" s="22">
        <f>((G28-E28)/(D28-F28)*100)</f>
        <v>-2.0102851799909471</v>
      </c>
      <c r="K28" s="23"/>
      <c r="L28" s="23"/>
      <c r="M28" s="22">
        <v>928.53499999999997</v>
      </c>
      <c r="N28" s="23"/>
      <c r="O28" s="23"/>
      <c r="P28" s="23"/>
      <c r="Q28" s="22"/>
      <c r="R28" s="23"/>
      <c r="S28" s="23"/>
      <c r="T28" s="23"/>
      <c r="U28" s="22"/>
      <c r="V28" s="22"/>
      <c r="W28" s="23"/>
      <c r="X28" s="22"/>
      <c r="Y28" s="23"/>
      <c r="Z28" s="22"/>
      <c r="AA28" s="23"/>
      <c r="AB28" s="22"/>
      <c r="AC28" s="25"/>
    </row>
    <row r="29" spans="1:29" s="26" customFormat="1" ht="21.75" customHeight="1">
      <c r="A29" s="27" t="s">
        <v>51</v>
      </c>
      <c r="B29" s="22">
        <v>-4</v>
      </c>
      <c r="C29" s="23">
        <v>929.07500000000005</v>
      </c>
      <c r="D29" s="24">
        <v>-4</v>
      </c>
      <c r="E29" s="23">
        <v>928.21299999999997</v>
      </c>
      <c r="F29" s="22">
        <v>-2.4049999999999998</v>
      </c>
      <c r="G29" s="23">
        <v>928.245</v>
      </c>
      <c r="H29" s="22">
        <v>-2.4049999999999998</v>
      </c>
      <c r="I29" s="23">
        <v>929.11400000000003</v>
      </c>
      <c r="J29" s="22">
        <f>((G29-E29)/(D29-F29)*100)</f>
        <v>-2.0062695924789407</v>
      </c>
      <c r="K29" s="23"/>
      <c r="L29" s="23"/>
      <c r="M29" s="22">
        <v>929.21900000000005</v>
      </c>
      <c r="N29" s="23"/>
      <c r="O29" s="23"/>
      <c r="P29" s="23"/>
      <c r="Q29" s="22"/>
      <c r="R29" s="23"/>
      <c r="S29" s="23"/>
      <c r="T29" s="23"/>
      <c r="U29" s="22"/>
      <c r="V29" s="22"/>
      <c r="W29" s="23"/>
      <c r="X29" s="22"/>
      <c r="Y29" s="23"/>
      <c r="Z29" s="22"/>
      <c r="AA29" s="23"/>
      <c r="AB29" s="22"/>
      <c r="AC29" s="25"/>
    </row>
    <row r="30" spans="1:29" s="26" customFormat="1" ht="21.75" customHeight="1">
      <c r="A30" s="27" t="s">
        <v>52</v>
      </c>
      <c r="B30" s="22">
        <v>-4</v>
      </c>
      <c r="C30" s="23">
        <v>929.61800000000005</v>
      </c>
      <c r="D30" s="24">
        <v>-4</v>
      </c>
      <c r="E30" s="23">
        <v>928.70299999999997</v>
      </c>
      <c r="F30" s="22">
        <v>-3.1240000000000001</v>
      </c>
      <c r="G30" s="23">
        <v>928.721</v>
      </c>
      <c r="H30" s="22">
        <v>-3.1240000000000001</v>
      </c>
      <c r="I30" s="23">
        <v>929.64300000000003</v>
      </c>
      <c r="J30" s="22">
        <f>((G30-E30)/(D30-F30)*100)</f>
        <v>-2.0547945205512677</v>
      </c>
      <c r="K30" s="23"/>
      <c r="L30" s="23"/>
      <c r="M30" s="22">
        <v>929.74800000000005</v>
      </c>
      <c r="N30" s="23"/>
      <c r="O30" s="23"/>
      <c r="P30" s="23"/>
      <c r="Q30" s="22"/>
      <c r="R30" s="23"/>
      <c r="S30" s="23"/>
      <c r="T30" s="23"/>
      <c r="U30" s="22"/>
      <c r="V30" s="22"/>
      <c r="W30" s="23"/>
      <c r="X30" s="22"/>
      <c r="Y30" s="23"/>
      <c r="Z30" s="22"/>
      <c r="AA30" s="23"/>
      <c r="AB30" s="22"/>
      <c r="AC30" s="25"/>
    </row>
    <row r="31" spans="1:29" s="26" customFormat="1" ht="21.75" customHeight="1">
      <c r="A31" s="27" t="s">
        <v>53</v>
      </c>
      <c r="B31" s="153" t="s">
        <v>137</v>
      </c>
      <c r="C31" s="154"/>
      <c r="D31" s="154"/>
      <c r="E31" s="154"/>
      <c r="F31" s="22"/>
      <c r="G31" s="23"/>
      <c r="H31" s="22"/>
      <c r="I31" s="23"/>
      <c r="J31" s="22"/>
      <c r="K31" s="23"/>
      <c r="L31" s="23"/>
      <c r="M31" s="22">
        <v>929.95899999999995</v>
      </c>
      <c r="N31" s="23"/>
      <c r="O31" s="23"/>
      <c r="P31" s="23"/>
      <c r="Q31" s="22"/>
      <c r="R31" s="23"/>
      <c r="S31" s="23"/>
      <c r="T31" s="23"/>
      <c r="U31" s="22"/>
      <c r="V31" s="22"/>
      <c r="W31" s="23"/>
      <c r="X31" s="22"/>
      <c r="Y31" s="23"/>
      <c r="Z31" s="22"/>
      <c r="AA31" s="23"/>
      <c r="AB31" s="22"/>
      <c r="AC31" s="25"/>
    </row>
    <row r="32" spans="1:29" s="26" customFormat="1" ht="21.75" customHeight="1">
      <c r="A32" s="27" t="s">
        <v>54</v>
      </c>
      <c r="B32" s="153" t="s">
        <v>137</v>
      </c>
      <c r="C32" s="154"/>
      <c r="D32" s="154"/>
      <c r="E32" s="154"/>
      <c r="F32" s="22"/>
      <c r="G32" s="23"/>
      <c r="H32" s="22"/>
      <c r="I32" s="23"/>
      <c r="J32" s="22"/>
      <c r="K32" s="23"/>
      <c r="L32" s="23"/>
      <c r="M32" s="22">
        <v>930.04600000000005</v>
      </c>
      <c r="N32" s="23"/>
      <c r="O32" s="23"/>
      <c r="P32" s="23"/>
      <c r="Q32" s="22"/>
      <c r="R32" s="23"/>
      <c r="S32" s="23"/>
      <c r="T32" s="23"/>
      <c r="U32" s="22"/>
      <c r="V32" s="22"/>
      <c r="W32" s="23"/>
      <c r="X32" s="22"/>
      <c r="Y32" s="23"/>
      <c r="Z32" s="22"/>
      <c r="AA32" s="23"/>
      <c r="AB32" s="22"/>
      <c r="AC32" s="25"/>
    </row>
    <row r="33" spans="1:29" s="26" customFormat="1" ht="21.75" customHeight="1">
      <c r="A33" s="27" t="s">
        <v>55</v>
      </c>
      <c r="B33" s="153" t="s">
        <v>138</v>
      </c>
      <c r="C33" s="154"/>
      <c r="D33" s="154"/>
      <c r="E33" s="154"/>
      <c r="F33" s="22"/>
      <c r="G33" s="23"/>
      <c r="H33" s="22"/>
      <c r="I33" s="23"/>
      <c r="J33" s="22"/>
      <c r="K33" s="23"/>
      <c r="L33" s="23"/>
      <c r="M33" s="22"/>
      <c r="N33" s="23"/>
      <c r="O33" s="23"/>
      <c r="P33" s="23"/>
      <c r="Q33" s="22"/>
      <c r="R33" s="23"/>
      <c r="S33" s="23"/>
      <c r="T33" s="23"/>
      <c r="U33" s="22"/>
      <c r="V33" s="22"/>
      <c r="W33" s="23"/>
      <c r="X33" s="22"/>
      <c r="Y33" s="23"/>
      <c r="Z33" s="22"/>
      <c r="AA33" s="23"/>
      <c r="AB33" s="22"/>
      <c r="AC33" s="25"/>
    </row>
    <row r="34" spans="1:29" s="26" customFormat="1" ht="21.75" customHeight="1">
      <c r="A34" s="27" t="s">
        <v>56</v>
      </c>
      <c r="B34" s="153" t="s">
        <v>138</v>
      </c>
      <c r="C34" s="154"/>
      <c r="D34" s="154"/>
      <c r="E34" s="154"/>
      <c r="F34" s="22"/>
      <c r="G34" s="23"/>
      <c r="H34" s="22"/>
      <c r="I34" s="23"/>
      <c r="J34" s="22"/>
      <c r="K34" s="23"/>
      <c r="L34" s="23"/>
      <c r="M34" s="22"/>
      <c r="N34" s="23"/>
      <c r="O34" s="23"/>
      <c r="P34" s="23"/>
      <c r="Q34" s="22"/>
      <c r="R34" s="23"/>
      <c r="S34" s="23"/>
      <c r="T34" s="23"/>
      <c r="U34" s="22"/>
      <c r="V34" s="22"/>
      <c r="W34" s="23"/>
      <c r="X34" s="22"/>
      <c r="Y34" s="23"/>
      <c r="Z34" s="22"/>
      <c r="AA34" s="23"/>
      <c r="AB34" s="22"/>
      <c r="AC34" s="25"/>
    </row>
    <row r="35" spans="1:29" s="26" customFormat="1" ht="21.75" customHeight="1">
      <c r="A35" s="27" t="s">
        <v>57</v>
      </c>
      <c r="B35" s="153" t="s">
        <v>138</v>
      </c>
      <c r="C35" s="154"/>
      <c r="D35" s="154"/>
      <c r="E35" s="154"/>
      <c r="F35" s="22"/>
      <c r="G35" s="23"/>
      <c r="H35" s="22"/>
      <c r="I35" s="23"/>
      <c r="J35" s="22"/>
      <c r="K35" s="23"/>
      <c r="L35" s="23"/>
      <c r="M35" s="22"/>
      <c r="N35" s="23"/>
      <c r="O35" s="23"/>
      <c r="P35" s="23"/>
      <c r="Q35" s="22"/>
      <c r="R35" s="23"/>
      <c r="S35" s="23"/>
      <c r="T35" s="23"/>
      <c r="U35" s="22"/>
      <c r="V35" s="22"/>
      <c r="W35" s="23"/>
      <c r="X35" s="22"/>
      <c r="Y35" s="23"/>
      <c r="Z35" s="22"/>
      <c r="AA35" s="23"/>
      <c r="AB35" s="22"/>
      <c r="AC35" s="25"/>
    </row>
    <row r="36" spans="1:29" s="26" customFormat="1" ht="21.75" customHeight="1">
      <c r="A36" s="27" t="s">
        <v>58</v>
      </c>
      <c r="B36" s="22">
        <v>-4</v>
      </c>
      <c r="C36" s="23">
        <v>930.21</v>
      </c>
      <c r="D36" s="24">
        <v>-4</v>
      </c>
      <c r="E36" s="23">
        <v>929.14599999999996</v>
      </c>
      <c r="F36" s="22">
        <v>-2.899</v>
      </c>
      <c r="G36" s="23">
        <v>929.14599999999996</v>
      </c>
      <c r="H36" s="22">
        <v>-2.899</v>
      </c>
      <c r="I36" s="23">
        <v>930.21500000000003</v>
      </c>
      <c r="J36" s="22">
        <f>((G36-E36)/(D36-F36)*100)</f>
        <v>0</v>
      </c>
      <c r="K36" s="23"/>
      <c r="L36" s="23"/>
      <c r="M36" s="22">
        <v>930.25800000000004</v>
      </c>
      <c r="N36" s="23"/>
      <c r="O36" s="23"/>
      <c r="P36" s="23"/>
      <c r="Q36" s="22"/>
      <c r="R36" s="23"/>
      <c r="S36" s="23"/>
      <c r="T36" s="23"/>
      <c r="U36" s="22"/>
      <c r="V36" s="22"/>
      <c r="W36" s="23"/>
      <c r="X36" s="22"/>
      <c r="Y36" s="23"/>
      <c r="Z36" s="22"/>
      <c r="AA36" s="23"/>
      <c r="AB36" s="22"/>
      <c r="AC36" s="25"/>
    </row>
    <row r="37" spans="1:29" s="26" customFormat="1" ht="21.75" customHeight="1">
      <c r="A37" s="27" t="s">
        <v>59</v>
      </c>
      <c r="B37" s="22"/>
      <c r="C37" s="23"/>
      <c r="D37" s="24"/>
      <c r="E37" s="23"/>
      <c r="F37" s="22"/>
      <c r="G37" s="23"/>
      <c r="H37" s="22"/>
      <c r="I37" s="23"/>
      <c r="J37" s="22"/>
      <c r="K37" s="23"/>
      <c r="L37" s="23"/>
      <c r="M37" s="22">
        <v>930.13</v>
      </c>
      <c r="N37" s="23"/>
      <c r="O37" s="23"/>
      <c r="P37" s="23"/>
      <c r="Q37" s="22"/>
      <c r="R37" s="23"/>
      <c r="S37" s="23"/>
      <c r="T37" s="23"/>
      <c r="U37" s="22">
        <f>(((AA37-Y37)/(Z37-X37)*100))</f>
        <v>-1.9984012789750012</v>
      </c>
      <c r="V37" s="22">
        <v>2.7490000000000001</v>
      </c>
      <c r="W37" s="23">
        <v>930.14800000000002</v>
      </c>
      <c r="X37" s="22">
        <v>2.7490000000000001</v>
      </c>
      <c r="Y37" s="23">
        <v>929.09100000000001</v>
      </c>
      <c r="Z37" s="22">
        <v>4</v>
      </c>
      <c r="AA37" s="23">
        <v>929.06600000000003</v>
      </c>
      <c r="AB37" s="22">
        <v>4</v>
      </c>
      <c r="AC37" s="25">
        <v>929.98099999999999</v>
      </c>
    </row>
    <row r="38" spans="1:29" s="26" customFormat="1" ht="21.75" customHeight="1">
      <c r="A38" s="27" t="s">
        <v>60</v>
      </c>
      <c r="B38" s="22"/>
      <c r="C38" s="23"/>
      <c r="D38" s="24"/>
      <c r="E38" s="23"/>
      <c r="F38" s="22"/>
      <c r="G38" s="23"/>
      <c r="H38" s="22"/>
      <c r="I38" s="23"/>
      <c r="J38" s="22"/>
      <c r="K38" s="23"/>
      <c r="L38" s="23"/>
      <c r="M38" s="22">
        <v>929.80600000000004</v>
      </c>
      <c r="N38" s="23"/>
      <c r="O38" s="23"/>
      <c r="P38" s="23"/>
      <c r="Q38" s="22"/>
      <c r="R38" s="23"/>
      <c r="S38" s="23"/>
      <c r="T38" s="23"/>
      <c r="U38" s="22">
        <f>(((AA38-Y38)/(Z38-X38)*100))</f>
        <v>-0.99842354177642967</v>
      </c>
      <c r="V38" s="22">
        <v>0.19400000000000001</v>
      </c>
      <c r="W38" s="23">
        <v>929.80600000000004</v>
      </c>
      <c r="X38" s="22">
        <v>0.19400000000000001</v>
      </c>
      <c r="Y38" s="23">
        <v>929.05399999999997</v>
      </c>
      <c r="Z38" s="22">
        <v>4</v>
      </c>
      <c r="AA38" s="23">
        <v>929.01599999999996</v>
      </c>
      <c r="AB38" s="22">
        <v>4</v>
      </c>
      <c r="AC38" s="25">
        <v>929.495</v>
      </c>
    </row>
    <row r="39" spans="1:29" s="26" customFormat="1" ht="21.75" customHeight="1">
      <c r="A39" s="27" t="s">
        <v>61</v>
      </c>
      <c r="B39" s="22">
        <v>-2.3730000000000002</v>
      </c>
      <c r="C39" s="23">
        <v>929.322</v>
      </c>
      <c r="D39" s="24">
        <v>-2.3730000000000002</v>
      </c>
      <c r="E39" s="23">
        <v>928.63300000000004</v>
      </c>
      <c r="F39" s="22"/>
      <c r="G39" s="23"/>
      <c r="H39" s="22"/>
      <c r="I39" s="23"/>
      <c r="J39" s="22">
        <f t="shared" ref="J39:J41" si="4">((O39-E39)/D39)*100</f>
        <v>-0.969237252419337</v>
      </c>
      <c r="K39" s="23"/>
      <c r="L39" s="23"/>
      <c r="M39" s="22">
        <v>929.04499999999996</v>
      </c>
      <c r="N39" s="23">
        <f t="shared" si="2"/>
        <v>929.63599999999997</v>
      </c>
      <c r="O39" s="23">
        <v>928.65599999999995</v>
      </c>
      <c r="P39" s="23">
        <f t="shared" si="0"/>
        <v>-0.38900000000001</v>
      </c>
      <c r="Q39" s="22"/>
      <c r="R39" s="23"/>
      <c r="S39" s="23"/>
      <c r="T39" s="23"/>
      <c r="U39" s="22">
        <f t="shared" ref="U39:U41" si="5">((AA39-O39)/Z39)*100</f>
        <v>1.0000000000019327</v>
      </c>
      <c r="V39" s="22"/>
      <c r="W39" s="23"/>
      <c r="X39" s="22"/>
      <c r="Y39" s="23"/>
      <c r="Z39" s="22">
        <v>4</v>
      </c>
      <c r="AA39" s="23">
        <v>928.69600000000003</v>
      </c>
      <c r="AB39" s="22">
        <v>4</v>
      </c>
      <c r="AC39" s="25">
        <v>929.05200000000002</v>
      </c>
    </row>
    <row r="40" spans="1:29" s="26" customFormat="1" ht="21.75" customHeight="1">
      <c r="A40" s="27" t="s">
        <v>62</v>
      </c>
      <c r="B40" s="22">
        <v>-4</v>
      </c>
      <c r="C40" s="23">
        <v>928.60199999999998</v>
      </c>
      <c r="D40" s="24">
        <v>-4</v>
      </c>
      <c r="E40" s="23">
        <v>927.85699999999997</v>
      </c>
      <c r="F40" s="22"/>
      <c r="G40" s="23"/>
      <c r="H40" s="22"/>
      <c r="I40" s="23"/>
      <c r="J40" s="22">
        <f t="shared" si="4"/>
        <v>-2.0000000000010232</v>
      </c>
      <c r="K40" s="23"/>
      <c r="L40" s="23"/>
      <c r="M40" s="22">
        <v>927.96299999999997</v>
      </c>
      <c r="N40" s="23">
        <f t="shared" si="2"/>
        <v>928.91700000000003</v>
      </c>
      <c r="O40" s="23">
        <v>927.93700000000001</v>
      </c>
      <c r="P40" s="23">
        <f t="shared" si="0"/>
        <v>-2.5999999999953616E-2</v>
      </c>
      <c r="Q40" s="22"/>
      <c r="R40" s="23"/>
      <c r="S40" s="23"/>
      <c r="T40" s="23"/>
      <c r="U40" s="22">
        <f t="shared" si="5"/>
        <v>1.9689987431933584</v>
      </c>
      <c r="V40" s="22"/>
      <c r="W40" s="23"/>
      <c r="X40" s="22"/>
      <c r="Y40" s="23"/>
      <c r="Z40" s="22">
        <v>2.387</v>
      </c>
      <c r="AA40" s="23">
        <v>927.98400000000004</v>
      </c>
      <c r="AB40" s="22">
        <v>2.387</v>
      </c>
      <c r="AC40" s="25">
        <v>928.21199999999999</v>
      </c>
    </row>
    <row r="41" spans="1:29" s="26" customFormat="1" ht="21.75" customHeight="1">
      <c r="A41" s="27" t="s">
        <v>63</v>
      </c>
      <c r="B41" s="22">
        <v>-4</v>
      </c>
      <c r="C41" s="23">
        <v>927.75199999999995</v>
      </c>
      <c r="D41" s="24">
        <v>-4</v>
      </c>
      <c r="E41" s="23">
        <v>926.90700000000004</v>
      </c>
      <c r="F41" s="22"/>
      <c r="G41" s="23"/>
      <c r="H41" s="22"/>
      <c r="I41" s="23"/>
      <c r="J41" s="22">
        <f t="shared" si="4"/>
        <v>-1.999999999998181</v>
      </c>
      <c r="K41" s="23"/>
      <c r="L41" s="23"/>
      <c r="M41" s="22">
        <v>927.1</v>
      </c>
      <c r="N41" s="23">
        <f t="shared" si="2"/>
        <v>927.96699999999998</v>
      </c>
      <c r="O41" s="23">
        <v>926.98699999999997</v>
      </c>
      <c r="P41" s="23">
        <f t="shared" si="0"/>
        <v>-0.11300000000005639</v>
      </c>
      <c r="Q41" s="22"/>
      <c r="R41" s="23"/>
      <c r="S41" s="23"/>
      <c r="T41" s="23"/>
      <c r="U41" s="22">
        <f t="shared" si="5"/>
        <v>2.0323084940066316</v>
      </c>
      <c r="V41" s="22"/>
      <c r="W41" s="23"/>
      <c r="X41" s="22"/>
      <c r="Y41" s="23"/>
      <c r="Z41" s="22">
        <v>1.919</v>
      </c>
      <c r="AA41" s="23">
        <v>927.02599999999995</v>
      </c>
      <c r="AB41" s="22">
        <v>1.919</v>
      </c>
      <c r="AC41" s="25">
        <v>927.29200000000003</v>
      </c>
    </row>
    <row r="42" spans="1:29" s="26" customFormat="1" ht="21.75" customHeight="1">
      <c r="A42" s="27" t="s">
        <v>64</v>
      </c>
      <c r="B42" s="22">
        <v>-4</v>
      </c>
      <c r="C42" s="23">
        <v>926.88599999999997</v>
      </c>
      <c r="D42" s="24">
        <v>-4</v>
      </c>
      <c r="E42" s="23">
        <v>925.94799999999998</v>
      </c>
      <c r="F42" s="22"/>
      <c r="G42" s="23"/>
      <c r="H42" s="22"/>
      <c r="I42" s="23"/>
      <c r="J42" s="22">
        <v>-2.0000000000010232</v>
      </c>
      <c r="K42" s="23"/>
      <c r="L42" s="23"/>
      <c r="M42" s="22">
        <v>926.23</v>
      </c>
      <c r="N42" s="23">
        <v>927.00800000000004</v>
      </c>
      <c r="O42" s="23">
        <v>926.02800000000002</v>
      </c>
      <c r="P42" s="23">
        <v>-0.20199999999999818</v>
      </c>
      <c r="Q42" s="22"/>
      <c r="R42" s="23"/>
      <c r="S42" s="23"/>
      <c r="T42" s="23"/>
      <c r="U42" s="22">
        <v>2.0035356511486042</v>
      </c>
      <c r="V42" s="22"/>
      <c r="W42" s="23"/>
      <c r="X42" s="22"/>
      <c r="Y42" s="23"/>
      <c r="Z42" s="22">
        <v>1.6970000000000001</v>
      </c>
      <c r="AA42" s="23">
        <v>926.06200000000001</v>
      </c>
      <c r="AB42" s="22">
        <v>1.6970000000000001</v>
      </c>
      <c r="AC42" s="25">
        <v>926.37300000000005</v>
      </c>
    </row>
    <row r="43" spans="1:29" s="26" customFormat="1" ht="21.75" customHeight="1">
      <c r="A43" s="27" t="s">
        <v>65</v>
      </c>
      <c r="B43" s="22">
        <v>-4</v>
      </c>
      <c r="C43" s="23">
        <v>925.95</v>
      </c>
      <c r="D43" s="24">
        <v>-4</v>
      </c>
      <c r="E43" s="23">
        <v>924.98800000000006</v>
      </c>
      <c r="F43" s="22"/>
      <c r="G43" s="23"/>
      <c r="H43" s="22"/>
      <c r="I43" s="23"/>
      <c r="J43" s="22">
        <v>-1.999999999998181</v>
      </c>
      <c r="K43" s="23"/>
      <c r="L43" s="23"/>
      <c r="M43" s="22">
        <v>925.37300000000005</v>
      </c>
      <c r="N43" s="23">
        <v>926.048</v>
      </c>
      <c r="O43" s="23">
        <v>925.06799999999998</v>
      </c>
      <c r="P43" s="23">
        <v>-0.30500000000006366</v>
      </c>
      <c r="Q43" s="22"/>
      <c r="R43" s="23"/>
      <c r="S43" s="23"/>
      <c r="T43" s="23"/>
      <c r="U43" s="22">
        <v>2.0055325034575633</v>
      </c>
      <c r="V43" s="22"/>
      <c r="W43" s="23"/>
      <c r="X43" s="22"/>
      <c r="Y43" s="23"/>
      <c r="Z43" s="22">
        <v>1.446</v>
      </c>
      <c r="AA43" s="23">
        <v>925.09699999999998</v>
      </c>
      <c r="AB43" s="22">
        <v>1.446</v>
      </c>
      <c r="AC43" s="25">
        <v>925.49099999999999</v>
      </c>
    </row>
    <row r="44" spans="1:29" s="26" customFormat="1" ht="21.75" customHeight="1">
      <c r="A44" s="27" t="s">
        <v>66</v>
      </c>
      <c r="B44" s="22">
        <v>-4</v>
      </c>
      <c r="C44" s="23">
        <v>924.87900000000002</v>
      </c>
      <c r="D44" s="24">
        <v>-4</v>
      </c>
      <c r="E44" s="23">
        <v>924.029</v>
      </c>
      <c r="F44" s="22"/>
      <c r="G44" s="23"/>
      <c r="H44" s="22"/>
      <c r="I44" s="23"/>
      <c r="J44" s="22">
        <v>-2.0000000000010232</v>
      </c>
      <c r="K44" s="23"/>
      <c r="L44" s="23"/>
      <c r="M44" s="22">
        <v>924.50400000000002</v>
      </c>
      <c r="N44" s="23">
        <v>925.08900000000006</v>
      </c>
      <c r="O44" s="23">
        <v>924.10900000000004</v>
      </c>
      <c r="P44" s="23">
        <v>-0.39499999999998181</v>
      </c>
      <c r="Q44" s="22"/>
      <c r="R44" s="23"/>
      <c r="S44" s="23"/>
      <c r="T44" s="23"/>
      <c r="U44" s="22">
        <v>2.0016680567140042</v>
      </c>
      <c r="V44" s="22"/>
      <c r="W44" s="23"/>
      <c r="X44" s="22"/>
      <c r="Y44" s="23"/>
      <c r="Z44" s="22">
        <v>1.1990000000000001</v>
      </c>
      <c r="AA44" s="23">
        <v>924.13300000000004</v>
      </c>
      <c r="AB44" s="22">
        <v>1.1990000000000001</v>
      </c>
      <c r="AC44" s="25">
        <v>924.63</v>
      </c>
    </row>
    <row r="45" spans="1:29" s="26" customFormat="1" ht="21.75" customHeight="1">
      <c r="A45" s="27" t="s">
        <v>67</v>
      </c>
      <c r="B45" s="22">
        <v>-4</v>
      </c>
      <c r="C45" s="23">
        <v>923.90300000000002</v>
      </c>
      <c r="D45" s="24">
        <v>-4</v>
      </c>
      <c r="E45" s="23">
        <v>923.06899999999996</v>
      </c>
      <c r="F45" s="22"/>
      <c r="G45" s="23"/>
      <c r="H45" s="22"/>
      <c r="I45" s="23"/>
      <c r="J45" s="22">
        <v>-2.0000000000010232</v>
      </c>
      <c r="K45" s="23"/>
      <c r="L45" s="23"/>
      <c r="M45" s="22">
        <v>923.72</v>
      </c>
      <c r="N45" s="23">
        <v>924.12900000000002</v>
      </c>
      <c r="O45" s="23">
        <v>923.149</v>
      </c>
      <c r="P45" s="23">
        <v>-0.57100000000002638</v>
      </c>
      <c r="Q45" s="22"/>
      <c r="R45" s="23"/>
      <c r="S45" s="23"/>
      <c r="T45" s="23"/>
      <c r="U45" s="22">
        <v>2.0084566596200273</v>
      </c>
      <c r="V45" s="22"/>
      <c r="W45" s="23"/>
      <c r="X45" s="22"/>
      <c r="Y45" s="23"/>
      <c r="Z45" s="22">
        <v>0.94599999999999995</v>
      </c>
      <c r="AA45" s="23">
        <v>923.16800000000001</v>
      </c>
      <c r="AB45" s="22">
        <v>0.94599999999999995</v>
      </c>
      <c r="AC45" s="25">
        <v>923.78399999999999</v>
      </c>
    </row>
    <row r="46" spans="1:29" s="26" customFormat="1" ht="21.75" customHeight="1">
      <c r="A46" s="27" t="s">
        <v>68</v>
      </c>
      <c r="B46" s="22">
        <v>-4</v>
      </c>
      <c r="C46" s="23">
        <v>922.95399999999995</v>
      </c>
      <c r="D46" s="24">
        <v>-4</v>
      </c>
      <c r="E46" s="23">
        <v>922.11</v>
      </c>
      <c r="F46" s="22"/>
      <c r="G46" s="23"/>
      <c r="H46" s="22"/>
      <c r="I46" s="23"/>
      <c r="J46" s="22">
        <v>-2.0000000000010232</v>
      </c>
      <c r="K46" s="23"/>
      <c r="L46" s="23"/>
      <c r="M46" s="22">
        <v>922.99199999999996</v>
      </c>
      <c r="N46" s="23">
        <v>923.17000000000007</v>
      </c>
      <c r="O46" s="23">
        <v>922.19</v>
      </c>
      <c r="P46" s="23">
        <v>-0.80199999999990723</v>
      </c>
      <c r="Q46" s="22"/>
      <c r="R46" s="23"/>
      <c r="S46" s="23"/>
      <c r="T46" s="23"/>
      <c r="U46" s="22">
        <v>1.9548872180330772</v>
      </c>
      <c r="V46" s="22"/>
      <c r="W46" s="23"/>
      <c r="X46" s="22"/>
      <c r="Y46" s="23"/>
      <c r="Z46" s="22">
        <v>0.66500000000000004</v>
      </c>
      <c r="AA46" s="23">
        <v>922.20299999999997</v>
      </c>
      <c r="AB46" s="22">
        <v>0.66500000000000004</v>
      </c>
      <c r="AC46" s="25">
        <v>922.96600000000001</v>
      </c>
    </row>
    <row r="47" spans="1:29" s="26" customFormat="1" ht="21.75" customHeight="1" thickBot="1">
      <c r="A47" s="48" t="s">
        <v>69</v>
      </c>
      <c r="B47" s="49">
        <v>-4</v>
      </c>
      <c r="C47" s="50">
        <v>921.952</v>
      </c>
      <c r="D47" s="51">
        <v>-4</v>
      </c>
      <c r="E47" s="50">
        <v>921.15300000000002</v>
      </c>
      <c r="F47" s="49"/>
      <c r="G47" s="50"/>
      <c r="H47" s="49"/>
      <c r="I47" s="50"/>
      <c r="J47" s="49">
        <v>-1.999999999998181</v>
      </c>
      <c r="K47" s="50"/>
      <c r="L47" s="50"/>
      <c r="M47" s="49">
        <v>922.19100000000003</v>
      </c>
      <c r="N47" s="50">
        <v>922.21299999999997</v>
      </c>
      <c r="O47" s="50">
        <v>921.23299999999995</v>
      </c>
      <c r="P47" s="50">
        <v>-0.95800000000008367</v>
      </c>
      <c r="Q47" s="49"/>
      <c r="R47" s="50"/>
      <c r="S47" s="50"/>
      <c r="T47" s="50"/>
      <c r="U47" s="49">
        <v>1.9184652278269063</v>
      </c>
      <c r="V47" s="49"/>
      <c r="W47" s="50"/>
      <c r="X47" s="49"/>
      <c r="Y47" s="50"/>
      <c r="Z47" s="49">
        <v>0.41699999999999998</v>
      </c>
      <c r="AA47" s="50">
        <v>921.24099999999999</v>
      </c>
      <c r="AB47" s="49">
        <v>0.41699999999999998</v>
      </c>
      <c r="AC47" s="52">
        <v>922.10299999999995</v>
      </c>
    </row>
    <row r="48" spans="1:29" s="26" customFormat="1" ht="21.75" customHeight="1">
      <c r="A48" s="135" t="s">
        <v>70</v>
      </c>
      <c r="B48" s="136">
        <v>-4</v>
      </c>
      <c r="C48" s="137">
        <v>921.07100000000003</v>
      </c>
      <c r="D48" s="138">
        <v>-4</v>
      </c>
      <c r="E48" s="137">
        <v>920.29499999999996</v>
      </c>
      <c r="F48" s="136"/>
      <c r="G48" s="137"/>
      <c r="H48" s="136"/>
      <c r="I48" s="137"/>
      <c r="J48" s="136">
        <v>-2.0000000000010232</v>
      </c>
      <c r="K48" s="137"/>
      <c r="L48" s="137"/>
      <c r="M48" s="136">
        <v>921.31399999999996</v>
      </c>
      <c r="N48" s="137">
        <v>921.35500000000002</v>
      </c>
      <c r="O48" s="137">
        <v>920.375</v>
      </c>
      <c r="P48" s="137">
        <v>-0.93899999999996453</v>
      </c>
      <c r="Q48" s="136"/>
      <c r="R48" s="137"/>
      <c r="S48" s="137"/>
      <c r="T48" s="137"/>
      <c r="U48" s="136">
        <v>2.1276595744984017</v>
      </c>
      <c r="V48" s="136"/>
      <c r="W48" s="137"/>
      <c r="X48" s="136"/>
      <c r="Y48" s="137"/>
      <c r="Z48" s="136">
        <v>0.14099999999999999</v>
      </c>
      <c r="AA48" s="137">
        <v>920.37800000000004</v>
      </c>
      <c r="AB48" s="136">
        <v>0.14099999999999999</v>
      </c>
      <c r="AC48" s="139">
        <v>921.24599999999998</v>
      </c>
    </row>
    <row r="49" spans="1:29" s="26" customFormat="1" ht="21.75" customHeight="1">
      <c r="A49" s="27" t="s">
        <v>71</v>
      </c>
      <c r="B49" s="22">
        <v>-4</v>
      </c>
      <c r="C49" s="23">
        <v>920.19399999999996</v>
      </c>
      <c r="D49" s="24">
        <v>-4</v>
      </c>
      <c r="E49" s="23">
        <v>919.58799999999997</v>
      </c>
      <c r="F49" s="22"/>
      <c r="G49" s="23"/>
      <c r="H49" s="22"/>
      <c r="I49" s="23"/>
      <c r="J49" s="22">
        <v>-2.0000000000010232</v>
      </c>
      <c r="K49" s="23"/>
      <c r="L49" s="23"/>
      <c r="M49" s="22">
        <v>920.61099999999999</v>
      </c>
      <c r="N49" s="23">
        <v>920.64800000000002</v>
      </c>
      <c r="O49" s="23">
        <v>919.66800000000001</v>
      </c>
      <c r="P49" s="23">
        <v>-0.94299999999998363</v>
      </c>
      <c r="Q49" s="22"/>
      <c r="R49" s="23"/>
      <c r="S49" s="23"/>
      <c r="T49" s="23"/>
      <c r="U49" s="22"/>
      <c r="V49" s="22"/>
      <c r="W49" s="23"/>
      <c r="X49" s="22"/>
      <c r="Y49" s="23"/>
      <c r="Z49" s="22"/>
      <c r="AA49" s="23"/>
      <c r="AB49" s="22">
        <v>0</v>
      </c>
      <c r="AC49" s="25">
        <v>920.52200000000005</v>
      </c>
    </row>
    <row r="50" spans="1:29" s="26" customFormat="1" ht="21.75" customHeight="1">
      <c r="A50" s="27" t="s">
        <v>72</v>
      </c>
      <c r="B50" s="22">
        <v>-4</v>
      </c>
      <c r="C50" s="23">
        <v>919.46600000000001</v>
      </c>
      <c r="D50" s="24">
        <v>-4</v>
      </c>
      <c r="E50" s="23">
        <v>919.03099999999995</v>
      </c>
      <c r="F50" s="22"/>
      <c r="G50" s="23"/>
      <c r="H50" s="22"/>
      <c r="I50" s="23"/>
      <c r="J50" s="22">
        <v>-2.0000000000010232</v>
      </c>
      <c r="K50" s="23"/>
      <c r="L50" s="23"/>
      <c r="M50" s="22">
        <v>919.91499999999996</v>
      </c>
      <c r="N50" s="23">
        <v>920.09100000000001</v>
      </c>
      <c r="O50" s="23">
        <v>919.11099999999999</v>
      </c>
      <c r="P50" s="23">
        <v>-0.80399999999997362</v>
      </c>
      <c r="Q50" s="22"/>
      <c r="R50" s="23"/>
      <c r="S50" s="23"/>
      <c r="T50" s="23"/>
      <c r="U50" s="22">
        <v>1.9417475728248055</v>
      </c>
      <c r="V50" s="22"/>
      <c r="W50" s="23"/>
      <c r="X50" s="22"/>
      <c r="Y50" s="23"/>
      <c r="Z50" s="22">
        <v>0.41199999999999998</v>
      </c>
      <c r="AA50" s="23">
        <v>919.11900000000003</v>
      </c>
      <c r="AB50" s="22">
        <v>0.41199999999999998</v>
      </c>
      <c r="AC50" s="25">
        <v>920.01499999999999</v>
      </c>
    </row>
    <row r="51" spans="1:29" s="26" customFormat="1" ht="21.75" customHeight="1">
      <c r="A51" s="27" t="s">
        <v>73</v>
      </c>
      <c r="B51" s="22">
        <v>-4</v>
      </c>
      <c r="C51" s="23">
        <v>919.154</v>
      </c>
      <c r="D51" s="24">
        <v>-4</v>
      </c>
      <c r="E51" s="23">
        <v>918.625</v>
      </c>
      <c r="F51" s="22"/>
      <c r="G51" s="23"/>
      <c r="H51" s="22"/>
      <c r="I51" s="23"/>
      <c r="J51" s="22">
        <v>-2.0000000000010232</v>
      </c>
      <c r="K51" s="23"/>
      <c r="L51" s="23"/>
      <c r="M51" s="22">
        <v>919.399</v>
      </c>
      <c r="N51" s="23">
        <v>919.68500000000006</v>
      </c>
      <c r="O51" s="23">
        <v>918.70500000000004</v>
      </c>
      <c r="P51" s="23">
        <v>-0.69399999999995998</v>
      </c>
      <c r="Q51" s="22"/>
      <c r="R51" s="23"/>
      <c r="S51" s="23"/>
      <c r="T51" s="23"/>
      <c r="U51" s="22">
        <v>2.0223152022312667</v>
      </c>
      <c r="V51" s="22"/>
      <c r="W51" s="23"/>
      <c r="X51" s="22"/>
      <c r="Y51" s="23"/>
      <c r="Z51" s="22">
        <v>1.4339999999999999</v>
      </c>
      <c r="AA51" s="23">
        <v>918.73400000000004</v>
      </c>
      <c r="AB51" s="22">
        <v>1.4339999999999999</v>
      </c>
      <c r="AC51" s="25">
        <v>919.67499999999995</v>
      </c>
    </row>
    <row r="52" spans="1:29" s="26" customFormat="1" ht="21.75" customHeight="1">
      <c r="A52" s="27" t="s">
        <v>74</v>
      </c>
      <c r="B52" s="22">
        <v>-4</v>
      </c>
      <c r="C52" s="23">
        <v>918.85299999999995</v>
      </c>
      <c r="D52" s="24">
        <v>-4</v>
      </c>
      <c r="E52" s="23">
        <v>918.37</v>
      </c>
      <c r="F52" s="22"/>
      <c r="G52" s="23"/>
      <c r="H52" s="22"/>
      <c r="I52" s="23"/>
      <c r="J52" s="22">
        <v>-2.0000000000010232</v>
      </c>
      <c r="K52" s="23"/>
      <c r="L52" s="23"/>
      <c r="M52" s="22">
        <v>918.851</v>
      </c>
      <c r="N52" s="23">
        <v>919.43000000000006</v>
      </c>
      <c r="O52" s="23">
        <v>918.45</v>
      </c>
      <c r="P52" s="23">
        <v>-0.40099999999995362</v>
      </c>
      <c r="Q52" s="22"/>
      <c r="R52" s="23"/>
      <c r="S52" s="23"/>
      <c r="T52" s="23"/>
      <c r="U52" s="22">
        <v>1.996007984030121</v>
      </c>
      <c r="V52" s="22"/>
      <c r="W52" s="23"/>
      <c r="X52" s="22"/>
      <c r="Y52" s="23"/>
      <c r="Z52" s="22">
        <v>3.0059999999999998</v>
      </c>
      <c r="AA52" s="23">
        <v>918.51</v>
      </c>
      <c r="AB52" s="22">
        <v>3.0059999999999998</v>
      </c>
      <c r="AC52" s="25">
        <v>919.41300000000001</v>
      </c>
    </row>
    <row r="53" spans="1:29" s="26" customFormat="1" ht="21.75" customHeight="1">
      <c r="A53" s="27" t="s">
        <v>75</v>
      </c>
      <c r="B53" s="22">
        <v>-4</v>
      </c>
      <c r="C53" s="23">
        <v>918.66200000000003</v>
      </c>
      <c r="D53" s="24">
        <v>-4</v>
      </c>
      <c r="E53" s="23">
        <v>918.26300000000003</v>
      </c>
      <c r="F53" s="22"/>
      <c r="G53" s="23"/>
      <c r="H53" s="22"/>
      <c r="I53" s="23"/>
      <c r="J53" s="22">
        <v>-1.999999999998181</v>
      </c>
      <c r="K53" s="23"/>
      <c r="L53" s="23"/>
      <c r="M53" s="22">
        <v>918.47699999999998</v>
      </c>
      <c r="N53" s="23">
        <v>919.32299999999998</v>
      </c>
      <c r="O53" s="23">
        <v>918.34299999999996</v>
      </c>
      <c r="P53" s="23">
        <v>-0.13400000000001455</v>
      </c>
      <c r="Q53" s="22"/>
      <c r="R53" s="23"/>
      <c r="S53" s="23"/>
      <c r="T53" s="23"/>
      <c r="U53" s="22">
        <v>2.0000000000010232</v>
      </c>
      <c r="V53" s="22"/>
      <c r="W53" s="23"/>
      <c r="X53" s="22"/>
      <c r="Y53" s="23"/>
      <c r="Z53" s="22">
        <v>4</v>
      </c>
      <c r="AA53" s="23">
        <v>918.423</v>
      </c>
      <c r="AB53" s="22">
        <v>4</v>
      </c>
      <c r="AC53" s="25">
        <v>919.23599999999999</v>
      </c>
    </row>
    <row r="54" spans="1:29" s="26" customFormat="1" ht="21.75" customHeight="1">
      <c r="A54" s="27" t="s">
        <v>76</v>
      </c>
      <c r="B54" s="22">
        <v>-4</v>
      </c>
      <c r="C54" s="23">
        <v>918.72199999999998</v>
      </c>
      <c r="D54" s="24">
        <v>-4</v>
      </c>
      <c r="E54" s="23">
        <v>918.20699999999999</v>
      </c>
      <c r="F54" s="22"/>
      <c r="G54" s="23"/>
      <c r="H54" s="22"/>
      <c r="I54" s="23"/>
      <c r="J54" s="22">
        <v>-2.0000000000010232</v>
      </c>
      <c r="K54" s="23"/>
      <c r="L54" s="23"/>
      <c r="M54" s="22">
        <v>918.28499999999997</v>
      </c>
      <c r="N54" s="23">
        <v>919.26700000000005</v>
      </c>
      <c r="O54" s="23">
        <v>918.28700000000003</v>
      </c>
      <c r="P54" s="23">
        <v>2.0000000000663931E-3</v>
      </c>
      <c r="Q54" s="22"/>
      <c r="R54" s="23"/>
      <c r="S54" s="23"/>
      <c r="T54" s="23"/>
      <c r="U54" s="22">
        <v>1.999999999998181</v>
      </c>
      <c r="V54" s="22"/>
      <c r="W54" s="23"/>
      <c r="X54" s="22"/>
      <c r="Y54" s="23"/>
      <c r="Z54" s="22">
        <v>4</v>
      </c>
      <c r="AA54" s="23">
        <v>918.36699999999996</v>
      </c>
      <c r="AB54" s="22">
        <v>4</v>
      </c>
      <c r="AC54" s="25">
        <v>918.91200000000003</v>
      </c>
    </row>
    <row r="55" spans="1:29" s="26" customFormat="1" ht="21.75" customHeight="1">
      <c r="A55" s="27" t="s">
        <v>77</v>
      </c>
      <c r="B55" s="22">
        <v>-4</v>
      </c>
      <c r="C55" s="23">
        <v>918.66700000000003</v>
      </c>
      <c r="D55" s="24">
        <v>-4</v>
      </c>
      <c r="E55" s="23">
        <v>918.15200000000004</v>
      </c>
      <c r="F55" s="22"/>
      <c r="G55" s="23"/>
      <c r="H55" s="22"/>
      <c r="I55" s="23"/>
      <c r="J55" s="22">
        <v>-1.999999999998181</v>
      </c>
      <c r="K55" s="23"/>
      <c r="L55" s="23"/>
      <c r="M55" s="22">
        <v>918.01499999999999</v>
      </c>
      <c r="N55" s="23">
        <v>919.21199999999999</v>
      </c>
      <c r="O55" s="23">
        <v>918.23199999999997</v>
      </c>
      <c r="P55" s="23">
        <v>0.21699999999998454</v>
      </c>
      <c r="Q55" s="22"/>
      <c r="R55" s="23"/>
      <c r="S55" s="23"/>
      <c r="T55" s="23"/>
      <c r="U55" s="22">
        <v>2.0000000000010232</v>
      </c>
      <c r="V55" s="22"/>
      <c r="W55" s="23"/>
      <c r="X55" s="22"/>
      <c r="Y55" s="23"/>
      <c r="Z55" s="22">
        <v>4</v>
      </c>
      <c r="AA55" s="23">
        <v>918.31200000000001</v>
      </c>
      <c r="AB55" s="22">
        <v>4</v>
      </c>
      <c r="AC55" s="25">
        <v>918.66</v>
      </c>
    </row>
    <row r="56" spans="1:29" s="26" customFormat="1" ht="21.75" customHeight="1">
      <c r="A56" s="27" t="s">
        <v>78</v>
      </c>
      <c r="B56" s="22">
        <v>-4</v>
      </c>
      <c r="C56" s="23">
        <v>918.56600000000003</v>
      </c>
      <c r="D56" s="24">
        <v>-4</v>
      </c>
      <c r="E56" s="23">
        <v>918.09900000000005</v>
      </c>
      <c r="F56" s="22"/>
      <c r="G56" s="23"/>
      <c r="H56" s="22"/>
      <c r="I56" s="23"/>
      <c r="J56" s="22">
        <v>-1.999999999998181</v>
      </c>
      <c r="K56" s="23"/>
      <c r="L56" s="23"/>
      <c r="M56" s="22">
        <v>917.86400000000003</v>
      </c>
      <c r="N56" s="23">
        <v>919.15899999999999</v>
      </c>
      <c r="O56" s="23">
        <v>918.17899999999997</v>
      </c>
      <c r="P56" s="23">
        <v>0.31499999999994088</v>
      </c>
      <c r="Q56" s="22"/>
      <c r="R56" s="23"/>
      <c r="S56" s="23"/>
      <c r="T56" s="23"/>
      <c r="U56" s="22">
        <v>2.0000000000010232</v>
      </c>
      <c r="V56" s="22"/>
      <c r="W56" s="23"/>
      <c r="X56" s="22"/>
      <c r="Y56" s="23"/>
      <c r="Z56" s="22">
        <v>4</v>
      </c>
      <c r="AA56" s="23">
        <v>918.25900000000001</v>
      </c>
      <c r="AB56" s="22">
        <v>4</v>
      </c>
      <c r="AC56" s="25">
        <v>918.702</v>
      </c>
    </row>
    <row r="57" spans="1:29" s="26" customFormat="1" ht="21.75" customHeight="1">
      <c r="A57" s="27" t="s">
        <v>79</v>
      </c>
      <c r="B57" s="22">
        <v>-4</v>
      </c>
      <c r="C57" s="23">
        <v>918.66800000000001</v>
      </c>
      <c r="D57" s="24">
        <v>-4</v>
      </c>
      <c r="E57" s="23">
        <v>918.125</v>
      </c>
      <c r="F57" s="22"/>
      <c r="G57" s="23"/>
      <c r="H57" s="22"/>
      <c r="I57" s="23"/>
      <c r="J57" s="22">
        <v>-2.0000000000010232</v>
      </c>
      <c r="K57" s="23"/>
      <c r="L57" s="23"/>
      <c r="M57" s="22">
        <v>917.87099999999998</v>
      </c>
      <c r="N57" s="23">
        <v>919.18500000000006</v>
      </c>
      <c r="O57" s="23">
        <v>918.20500000000004</v>
      </c>
      <c r="P57" s="23">
        <v>0.33400000000006003</v>
      </c>
      <c r="Q57" s="22"/>
      <c r="R57" s="23"/>
      <c r="S57" s="23"/>
      <c r="T57" s="23"/>
      <c r="U57" s="22">
        <v>1.999999999998181</v>
      </c>
      <c r="V57" s="22"/>
      <c r="W57" s="23"/>
      <c r="X57" s="22"/>
      <c r="Y57" s="23"/>
      <c r="Z57" s="22">
        <v>4</v>
      </c>
      <c r="AA57" s="23">
        <v>918.28499999999997</v>
      </c>
      <c r="AB57" s="22">
        <v>4</v>
      </c>
      <c r="AC57" s="25">
        <v>918.57100000000003</v>
      </c>
    </row>
    <row r="58" spans="1:29" s="26" customFormat="1" ht="21.75" customHeight="1">
      <c r="A58" s="27" t="s">
        <v>80</v>
      </c>
      <c r="B58" s="22">
        <v>-4</v>
      </c>
      <c r="C58" s="23">
        <v>918.84699999999998</v>
      </c>
      <c r="D58" s="24">
        <v>-4</v>
      </c>
      <c r="E58" s="23">
        <v>918.34100000000001</v>
      </c>
      <c r="F58" s="22"/>
      <c r="G58" s="23"/>
      <c r="H58" s="22"/>
      <c r="I58" s="23"/>
      <c r="J58" s="22">
        <v>0</v>
      </c>
      <c r="K58" s="23"/>
      <c r="L58" s="23"/>
      <c r="M58" s="22">
        <v>918.02099999999996</v>
      </c>
      <c r="N58" s="23">
        <v>919.32100000000003</v>
      </c>
      <c r="O58" s="23">
        <v>918.34100000000001</v>
      </c>
      <c r="P58" s="23">
        <v>0.32000000000005002</v>
      </c>
      <c r="Q58" s="22"/>
      <c r="R58" s="23"/>
      <c r="S58" s="23"/>
      <c r="T58" s="23"/>
      <c r="U58" s="22">
        <v>0</v>
      </c>
      <c r="V58" s="22"/>
      <c r="W58" s="23"/>
      <c r="X58" s="22"/>
      <c r="Y58" s="23"/>
      <c r="Z58" s="22">
        <v>4</v>
      </c>
      <c r="AA58" s="23">
        <v>918.34100000000001</v>
      </c>
      <c r="AB58" s="22">
        <v>4</v>
      </c>
      <c r="AC58" s="25">
        <v>918.83299999999997</v>
      </c>
    </row>
    <row r="59" spans="1:29" s="26" customFormat="1" ht="21.75" customHeight="1">
      <c r="A59" s="27" t="s">
        <v>81</v>
      </c>
      <c r="B59" s="22">
        <v>-4</v>
      </c>
      <c r="C59" s="23">
        <v>918.94899999999996</v>
      </c>
      <c r="D59" s="24">
        <v>-4</v>
      </c>
      <c r="E59" s="23">
        <v>918.63499999999999</v>
      </c>
      <c r="F59" s="22"/>
      <c r="G59" s="23"/>
      <c r="H59" s="22"/>
      <c r="I59" s="23"/>
      <c r="J59" s="22">
        <v>2.0000000000010232</v>
      </c>
      <c r="K59" s="23"/>
      <c r="L59" s="23"/>
      <c r="M59" s="22">
        <v>918.34</v>
      </c>
      <c r="N59" s="23">
        <v>919.53499999999997</v>
      </c>
      <c r="O59" s="23">
        <v>918.55499999999995</v>
      </c>
      <c r="P59" s="23">
        <v>0.21499999999991815</v>
      </c>
      <c r="Q59" s="22"/>
      <c r="R59" s="23"/>
      <c r="S59" s="23"/>
      <c r="T59" s="23"/>
      <c r="U59" s="22">
        <v>-1.999999999998181</v>
      </c>
      <c r="V59" s="22"/>
      <c r="W59" s="23"/>
      <c r="X59" s="22"/>
      <c r="Y59" s="23"/>
      <c r="Z59" s="22">
        <v>4</v>
      </c>
      <c r="AA59" s="23">
        <v>918.47500000000002</v>
      </c>
      <c r="AB59" s="22">
        <v>4</v>
      </c>
      <c r="AC59" s="25">
        <v>918.98400000000004</v>
      </c>
    </row>
    <row r="60" spans="1:29" s="26" customFormat="1" ht="21.75" customHeight="1">
      <c r="A60" s="27" t="s">
        <v>82</v>
      </c>
      <c r="B60" s="22">
        <v>-4</v>
      </c>
      <c r="C60" s="23">
        <v>919.24599999999998</v>
      </c>
      <c r="D60" s="24">
        <v>-4</v>
      </c>
      <c r="E60" s="23">
        <v>918.85199999999998</v>
      </c>
      <c r="F60" s="22"/>
      <c r="G60" s="23"/>
      <c r="H60" s="22"/>
      <c r="I60" s="23"/>
      <c r="J60" s="22">
        <v>1.999999999998181</v>
      </c>
      <c r="K60" s="23"/>
      <c r="L60" s="23"/>
      <c r="M60" s="22">
        <v>918.53099999999995</v>
      </c>
      <c r="N60" s="23">
        <v>919.75200000000007</v>
      </c>
      <c r="O60" s="23">
        <v>918.77200000000005</v>
      </c>
      <c r="P60" s="23">
        <v>0.24100000000009913</v>
      </c>
      <c r="Q60" s="22"/>
      <c r="R60" s="23"/>
      <c r="S60" s="23"/>
      <c r="T60" s="23"/>
      <c r="U60" s="22">
        <v>-2.0000000000010232</v>
      </c>
      <c r="V60" s="22"/>
      <c r="W60" s="23"/>
      <c r="X60" s="22"/>
      <c r="Y60" s="23"/>
      <c r="Z60" s="22">
        <v>4</v>
      </c>
      <c r="AA60" s="23">
        <v>918.69200000000001</v>
      </c>
      <c r="AB60" s="22">
        <v>4</v>
      </c>
      <c r="AC60" s="25">
        <v>919.17200000000003</v>
      </c>
    </row>
    <row r="61" spans="1:29" s="26" customFormat="1" ht="21.75" customHeight="1">
      <c r="A61" s="27" t="s">
        <v>83</v>
      </c>
      <c r="B61" s="22">
        <v>-4</v>
      </c>
      <c r="C61" s="23">
        <v>919.45600000000002</v>
      </c>
      <c r="D61" s="24">
        <v>-4</v>
      </c>
      <c r="E61" s="23">
        <v>919.07</v>
      </c>
      <c r="F61" s="22"/>
      <c r="G61" s="23"/>
      <c r="H61" s="22"/>
      <c r="I61" s="23"/>
      <c r="J61" s="22">
        <v>2.0000000000010232</v>
      </c>
      <c r="K61" s="23"/>
      <c r="L61" s="23"/>
      <c r="M61" s="22">
        <v>918.77300000000002</v>
      </c>
      <c r="N61" s="23">
        <v>919.97</v>
      </c>
      <c r="O61" s="23">
        <v>918.99</v>
      </c>
      <c r="P61" s="23">
        <v>0.21699999999998454</v>
      </c>
      <c r="Q61" s="22"/>
      <c r="R61" s="23"/>
      <c r="S61" s="23"/>
      <c r="T61" s="23"/>
      <c r="U61" s="22">
        <v>-2.0000000000010232</v>
      </c>
      <c r="V61" s="22"/>
      <c r="W61" s="23"/>
      <c r="X61" s="22"/>
      <c r="Y61" s="23"/>
      <c r="Z61" s="22">
        <v>4</v>
      </c>
      <c r="AA61" s="23">
        <v>918.91</v>
      </c>
      <c r="AB61" s="22">
        <v>4</v>
      </c>
      <c r="AC61" s="25">
        <v>919.38199999999995</v>
      </c>
    </row>
    <row r="62" spans="1:29" s="26" customFormat="1" ht="21.75" customHeight="1">
      <c r="A62" s="27" t="s">
        <v>84</v>
      </c>
      <c r="B62" s="22">
        <v>-4</v>
      </c>
      <c r="C62" s="23">
        <v>919.69299999999998</v>
      </c>
      <c r="D62" s="24">
        <v>-4</v>
      </c>
      <c r="E62" s="23">
        <v>919.25</v>
      </c>
      <c r="F62" s="22"/>
      <c r="G62" s="23"/>
      <c r="H62" s="22"/>
      <c r="I62" s="23"/>
      <c r="J62" s="22">
        <v>2.199999999999136</v>
      </c>
      <c r="K62" s="23"/>
      <c r="L62" s="23"/>
      <c r="M62" s="22">
        <v>918.97400000000005</v>
      </c>
      <c r="N62" s="23">
        <v>920.14200000000005</v>
      </c>
      <c r="O62" s="23">
        <v>919.16200000000003</v>
      </c>
      <c r="P62" s="23">
        <v>0.18799999999998818</v>
      </c>
      <c r="Q62" s="22"/>
      <c r="R62" s="23"/>
      <c r="S62" s="23"/>
      <c r="T62" s="23"/>
      <c r="U62" s="22">
        <v>-2.225000000001387</v>
      </c>
      <c r="V62" s="22"/>
      <c r="W62" s="23"/>
      <c r="X62" s="22"/>
      <c r="Y62" s="23"/>
      <c r="Z62" s="22">
        <v>4</v>
      </c>
      <c r="AA62" s="23">
        <v>919.07299999999998</v>
      </c>
      <c r="AB62" s="22">
        <v>4</v>
      </c>
      <c r="AC62" s="25">
        <v>919.49400000000003</v>
      </c>
    </row>
    <row r="63" spans="1:29" s="26" customFormat="1" ht="21.75" customHeight="1">
      <c r="A63" s="27" t="s">
        <v>85</v>
      </c>
      <c r="B63" s="22">
        <v>-4</v>
      </c>
      <c r="C63" s="23">
        <v>919.86900000000003</v>
      </c>
      <c r="D63" s="24">
        <v>-4</v>
      </c>
      <c r="E63" s="23">
        <v>919.36099999999999</v>
      </c>
      <c r="F63" s="22"/>
      <c r="G63" s="23"/>
      <c r="H63" s="22"/>
      <c r="I63" s="23"/>
      <c r="J63" s="22">
        <v>2.9499999999984539</v>
      </c>
      <c r="K63" s="23"/>
      <c r="L63" s="23"/>
      <c r="M63" s="22">
        <v>919.048</v>
      </c>
      <c r="N63" s="23">
        <v>920.22300000000007</v>
      </c>
      <c r="O63" s="23">
        <v>919.24300000000005</v>
      </c>
      <c r="P63" s="23">
        <v>0.19500000000005002</v>
      </c>
      <c r="Q63" s="22"/>
      <c r="R63" s="23"/>
      <c r="S63" s="23"/>
      <c r="T63" s="23"/>
      <c r="U63" s="22">
        <v>-2.9750000000007049</v>
      </c>
      <c r="V63" s="22"/>
      <c r="W63" s="23"/>
      <c r="X63" s="22"/>
      <c r="Y63" s="23"/>
      <c r="Z63" s="22">
        <v>4</v>
      </c>
      <c r="AA63" s="23">
        <v>919.12400000000002</v>
      </c>
      <c r="AB63" s="22">
        <v>4</v>
      </c>
      <c r="AC63" s="25">
        <v>919.59400000000005</v>
      </c>
    </row>
    <row r="64" spans="1:29" s="26" customFormat="1" ht="21.75" customHeight="1">
      <c r="A64" s="27" t="s">
        <v>86</v>
      </c>
      <c r="B64" s="22">
        <v>-4</v>
      </c>
      <c r="C64" s="23">
        <v>920.02</v>
      </c>
      <c r="D64" s="24">
        <v>-4</v>
      </c>
      <c r="E64" s="23">
        <v>919.38099999999997</v>
      </c>
      <c r="F64" s="22"/>
      <c r="G64" s="23"/>
      <c r="H64" s="22"/>
      <c r="I64" s="23"/>
      <c r="J64" s="22">
        <v>3.7250000000000227</v>
      </c>
      <c r="K64" s="23"/>
      <c r="L64" s="23"/>
      <c r="M64" s="22">
        <v>919.30499999999995</v>
      </c>
      <c r="N64" s="23">
        <v>920.21199999999999</v>
      </c>
      <c r="O64" s="23">
        <v>919.23199999999997</v>
      </c>
      <c r="P64" s="23">
        <v>-7.2999999999979082E-2</v>
      </c>
      <c r="Q64" s="22"/>
      <c r="R64" s="23"/>
      <c r="S64" s="23"/>
      <c r="T64" s="23"/>
      <c r="U64" s="22">
        <v>-3.7000000000006139</v>
      </c>
      <c r="V64" s="22"/>
      <c r="W64" s="23"/>
      <c r="X64" s="22"/>
      <c r="Y64" s="23"/>
      <c r="Z64" s="22">
        <v>4</v>
      </c>
      <c r="AA64" s="23">
        <v>919.08399999999995</v>
      </c>
      <c r="AB64" s="22">
        <v>4</v>
      </c>
      <c r="AC64" s="25">
        <v>919.71100000000001</v>
      </c>
    </row>
    <row r="65" spans="1:29" s="26" customFormat="1" ht="21.75" customHeight="1">
      <c r="A65" s="27" t="s">
        <v>87</v>
      </c>
      <c r="B65" s="22">
        <v>-4</v>
      </c>
      <c r="C65" s="23">
        <v>920.01599999999996</v>
      </c>
      <c r="D65" s="24">
        <v>-4</v>
      </c>
      <c r="E65" s="23">
        <v>919.31</v>
      </c>
      <c r="F65" s="22"/>
      <c r="G65" s="23"/>
      <c r="H65" s="22"/>
      <c r="I65" s="23"/>
      <c r="J65" s="22">
        <v>4.4749999999993406</v>
      </c>
      <c r="K65" s="23"/>
      <c r="L65" s="23"/>
      <c r="M65" s="22">
        <v>919.48699999999997</v>
      </c>
      <c r="N65" s="23">
        <v>920.11099999999999</v>
      </c>
      <c r="O65" s="23">
        <v>919.13099999999997</v>
      </c>
      <c r="P65" s="23">
        <v>-0.35599999999999454</v>
      </c>
      <c r="Q65" s="22"/>
      <c r="R65" s="23"/>
      <c r="S65" s="23"/>
      <c r="T65" s="23"/>
      <c r="U65" s="22">
        <v>-4.4499999999999318</v>
      </c>
      <c r="V65" s="22"/>
      <c r="W65" s="23"/>
      <c r="X65" s="22"/>
      <c r="Y65" s="23"/>
      <c r="Z65" s="22">
        <v>4</v>
      </c>
      <c r="AA65" s="23">
        <v>918.95299999999997</v>
      </c>
      <c r="AB65" s="22">
        <v>4</v>
      </c>
      <c r="AC65" s="25">
        <v>919.58100000000002</v>
      </c>
    </row>
    <row r="66" spans="1:29" s="26" customFormat="1" ht="21.75" customHeight="1">
      <c r="A66" s="27" t="s">
        <v>88</v>
      </c>
      <c r="B66" s="22">
        <v>-4</v>
      </c>
      <c r="C66" s="23">
        <v>919.80200000000002</v>
      </c>
      <c r="D66" s="24">
        <v>-4</v>
      </c>
      <c r="E66" s="23">
        <v>919.15200000000004</v>
      </c>
      <c r="F66" s="22"/>
      <c r="G66" s="23"/>
      <c r="H66" s="22"/>
      <c r="I66" s="23"/>
      <c r="J66" s="22">
        <v>5.3250000000019782</v>
      </c>
      <c r="K66" s="23"/>
      <c r="L66" s="23"/>
      <c r="M66" s="22">
        <v>919.34500000000003</v>
      </c>
      <c r="N66" s="23">
        <v>919.91899999999998</v>
      </c>
      <c r="O66" s="23">
        <v>918.93899999999996</v>
      </c>
      <c r="P66" s="23">
        <v>-0.40600000000006276</v>
      </c>
      <c r="Q66" s="22"/>
      <c r="R66" s="23"/>
      <c r="S66" s="23"/>
      <c r="T66" s="23"/>
      <c r="U66" s="22">
        <v>-5.324999999999136</v>
      </c>
      <c r="V66" s="22"/>
      <c r="W66" s="23"/>
      <c r="X66" s="22"/>
      <c r="Y66" s="23"/>
      <c r="Z66" s="22">
        <v>4</v>
      </c>
      <c r="AA66" s="23">
        <v>918.726</v>
      </c>
      <c r="AB66" s="22">
        <v>4</v>
      </c>
      <c r="AC66" s="25">
        <v>919.33900000000006</v>
      </c>
    </row>
    <row r="67" spans="1:29" s="26" customFormat="1" ht="21.75" customHeight="1">
      <c r="A67" s="27" t="s">
        <v>89</v>
      </c>
      <c r="B67" s="22">
        <v>-4</v>
      </c>
      <c r="C67" s="23">
        <v>919.33799999999997</v>
      </c>
      <c r="D67" s="24">
        <v>-4</v>
      </c>
      <c r="E67" s="23">
        <v>918.87199999999996</v>
      </c>
      <c r="F67" s="22"/>
      <c r="G67" s="23"/>
      <c r="H67" s="22"/>
      <c r="I67" s="23"/>
      <c r="J67" s="22">
        <v>5.4000000000002046</v>
      </c>
      <c r="K67" s="23"/>
      <c r="L67" s="23"/>
      <c r="M67" s="22">
        <v>918.904</v>
      </c>
      <c r="N67" s="23">
        <v>919.63599999999997</v>
      </c>
      <c r="O67" s="23">
        <v>918.65599999999995</v>
      </c>
      <c r="P67" s="23">
        <v>-0.24800000000004729</v>
      </c>
      <c r="Q67" s="22"/>
      <c r="R67" s="23"/>
      <c r="S67" s="23"/>
      <c r="T67" s="23"/>
      <c r="U67" s="22">
        <v>-5.3999999999973625</v>
      </c>
      <c r="V67" s="22"/>
      <c r="W67" s="23"/>
      <c r="X67" s="22"/>
      <c r="Y67" s="23"/>
      <c r="Z67" s="22">
        <v>4</v>
      </c>
      <c r="AA67" s="23">
        <v>918.44</v>
      </c>
      <c r="AB67" s="22">
        <v>4</v>
      </c>
      <c r="AC67" s="25">
        <v>918.97</v>
      </c>
    </row>
    <row r="68" spans="1:29" s="26" customFormat="1" ht="21.75" customHeight="1">
      <c r="A68" s="27" t="s">
        <v>90</v>
      </c>
      <c r="B68" s="22">
        <v>-4</v>
      </c>
      <c r="C68" s="23">
        <v>918.91899999999998</v>
      </c>
      <c r="D68" s="24">
        <v>-4</v>
      </c>
      <c r="E68" s="23">
        <v>918.49800000000005</v>
      </c>
      <c r="F68" s="22"/>
      <c r="G68" s="23"/>
      <c r="H68" s="22"/>
      <c r="I68" s="23"/>
      <c r="J68" s="22">
        <v>5.4250000000024556</v>
      </c>
      <c r="K68" s="23"/>
      <c r="L68" s="23"/>
      <c r="M68" s="22">
        <v>918.41</v>
      </c>
      <c r="N68" s="23">
        <v>919.26099999999997</v>
      </c>
      <c r="O68" s="23">
        <v>918.28099999999995</v>
      </c>
      <c r="P68" s="23">
        <v>-0.1290000000000191</v>
      </c>
      <c r="Q68" s="22"/>
      <c r="R68" s="23"/>
      <c r="S68" s="23"/>
      <c r="T68" s="23"/>
      <c r="U68" s="22">
        <v>-5.3749999999979536</v>
      </c>
      <c r="V68" s="22"/>
      <c r="W68" s="23"/>
      <c r="X68" s="22"/>
      <c r="Y68" s="23"/>
      <c r="Z68" s="22">
        <v>4</v>
      </c>
      <c r="AA68" s="23">
        <v>918.06600000000003</v>
      </c>
      <c r="AB68" s="22">
        <v>4</v>
      </c>
      <c r="AC68" s="25">
        <v>918.44399999999996</v>
      </c>
    </row>
    <row r="69" spans="1:29" s="26" customFormat="1" ht="21.75" customHeight="1">
      <c r="A69" s="27" t="s">
        <v>91</v>
      </c>
      <c r="B69" s="22">
        <v>-4</v>
      </c>
      <c r="C69" s="23">
        <v>918.61199999999997</v>
      </c>
      <c r="D69" s="24">
        <v>-4</v>
      </c>
      <c r="E69" s="23">
        <v>918.03300000000002</v>
      </c>
      <c r="F69" s="22"/>
      <c r="G69" s="23"/>
      <c r="H69" s="22"/>
      <c r="I69" s="23"/>
      <c r="J69" s="22">
        <v>5.4249999999996135</v>
      </c>
      <c r="K69" s="23"/>
      <c r="L69" s="23"/>
      <c r="M69" s="22">
        <v>917.93100000000004</v>
      </c>
      <c r="N69" s="23">
        <v>918.79600000000005</v>
      </c>
      <c r="O69" s="23">
        <v>917.81600000000003</v>
      </c>
      <c r="P69" s="23">
        <v>-0.11500000000000909</v>
      </c>
      <c r="Q69" s="22"/>
      <c r="R69" s="23"/>
      <c r="S69" s="23"/>
      <c r="T69" s="23"/>
      <c r="U69" s="22">
        <v>-5.3750000000007958</v>
      </c>
      <c r="V69" s="22"/>
      <c r="W69" s="23"/>
      <c r="X69" s="22"/>
      <c r="Y69" s="23"/>
      <c r="Z69" s="22">
        <v>4</v>
      </c>
      <c r="AA69" s="23">
        <v>917.601</v>
      </c>
      <c r="AB69" s="22">
        <v>4</v>
      </c>
      <c r="AC69" s="25">
        <v>917.97900000000004</v>
      </c>
    </row>
    <row r="70" spans="1:29" s="26" customFormat="1" ht="21.75" customHeight="1">
      <c r="A70" s="27" t="s">
        <v>92</v>
      </c>
      <c r="B70" s="22">
        <v>-4</v>
      </c>
      <c r="C70" s="23">
        <v>918.20299999999997</v>
      </c>
      <c r="D70" s="24">
        <v>-4</v>
      </c>
      <c r="E70" s="23">
        <v>917.48800000000006</v>
      </c>
      <c r="F70" s="22"/>
      <c r="G70" s="23"/>
      <c r="H70" s="22"/>
      <c r="I70" s="23"/>
      <c r="J70" s="22">
        <v>5.4250000000024556</v>
      </c>
      <c r="K70" s="23"/>
      <c r="L70" s="23"/>
      <c r="M70" s="22">
        <v>917.59400000000005</v>
      </c>
      <c r="N70" s="23">
        <v>918.25099999999998</v>
      </c>
      <c r="O70" s="23">
        <v>917.27099999999996</v>
      </c>
      <c r="P70" s="23">
        <v>-0.32300000000009277</v>
      </c>
      <c r="Q70" s="22"/>
      <c r="R70" s="23"/>
      <c r="S70" s="23"/>
      <c r="T70" s="23"/>
      <c r="U70" s="22">
        <v>-5.3749999999979536</v>
      </c>
      <c r="V70" s="22"/>
      <c r="W70" s="23"/>
      <c r="X70" s="22"/>
      <c r="Y70" s="23"/>
      <c r="Z70" s="22">
        <v>4</v>
      </c>
      <c r="AA70" s="23">
        <v>917.05600000000004</v>
      </c>
      <c r="AB70" s="22">
        <v>4</v>
      </c>
      <c r="AC70" s="25">
        <v>917.65599999999995</v>
      </c>
    </row>
    <row r="71" spans="1:29" s="26" customFormat="1" ht="21.75" customHeight="1">
      <c r="A71" s="27" t="s">
        <v>93</v>
      </c>
      <c r="B71" s="22">
        <v>-4</v>
      </c>
      <c r="C71" s="23">
        <v>917.61900000000003</v>
      </c>
      <c r="D71" s="24">
        <v>-4</v>
      </c>
      <c r="E71" s="23">
        <v>916.93100000000004</v>
      </c>
      <c r="F71" s="22"/>
      <c r="G71" s="23"/>
      <c r="H71" s="22"/>
      <c r="I71" s="23"/>
      <c r="J71" s="22">
        <v>5.4249999999996135</v>
      </c>
      <c r="K71" s="23"/>
      <c r="L71" s="23"/>
      <c r="M71" s="22">
        <v>917.10400000000004</v>
      </c>
      <c r="N71" s="23">
        <v>917.69400000000007</v>
      </c>
      <c r="O71" s="23">
        <v>916.71400000000006</v>
      </c>
      <c r="P71" s="23">
        <v>-0.38999999999998636</v>
      </c>
      <c r="Q71" s="22"/>
      <c r="R71" s="23"/>
      <c r="S71" s="23"/>
      <c r="T71" s="23"/>
      <c r="U71" s="22">
        <v>-5.3750000000007958</v>
      </c>
      <c r="V71" s="22"/>
      <c r="W71" s="23"/>
      <c r="X71" s="22"/>
      <c r="Y71" s="23"/>
      <c r="Z71" s="22">
        <v>4</v>
      </c>
      <c r="AA71" s="23">
        <v>916.49900000000002</v>
      </c>
      <c r="AB71" s="22">
        <v>4</v>
      </c>
      <c r="AC71" s="25">
        <v>917.23599999999999</v>
      </c>
    </row>
    <row r="72" spans="1:29" s="26" customFormat="1" ht="21.75" customHeight="1">
      <c r="A72" s="27" t="s">
        <v>94</v>
      </c>
      <c r="B72" s="22">
        <v>-4</v>
      </c>
      <c r="C72" s="23">
        <v>917.11199999999997</v>
      </c>
      <c r="D72" s="24">
        <v>-4</v>
      </c>
      <c r="E72" s="23">
        <v>916.375</v>
      </c>
      <c r="F72" s="22"/>
      <c r="G72" s="23"/>
      <c r="H72" s="22"/>
      <c r="I72" s="23"/>
      <c r="J72" s="22">
        <v>5.4249999999996135</v>
      </c>
      <c r="K72" s="23"/>
      <c r="L72" s="23"/>
      <c r="M72" s="22">
        <v>916.351</v>
      </c>
      <c r="N72" s="23">
        <v>917.13800000000003</v>
      </c>
      <c r="O72" s="23">
        <v>916.15800000000002</v>
      </c>
      <c r="P72" s="23">
        <v>-0.19299999999998363</v>
      </c>
      <c r="Q72" s="22"/>
      <c r="R72" s="23"/>
      <c r="S72" s="23"/>
      <c r="T72" s="23"/>
      <c r="U72" s="22">
        <v>-5.3750000000007958</v>
      </c>
      <c r="V72" s="22"/>
      <c r="W72" s="23"/>
      <c r="X72" s="22"/>
      <c r="Y72" s="23"/>
      <c r="Z72" s="22">
        <v>4</v>
      </c>
      <c r="AA72" s="23">
        <v>915.94299999999998</v>
      </c>
      <c r="AB72" s="22">
        <v>4</v>
      </c>
      <c r="AC72" s="25">
        <v>916.59900000000005</v>
      </c>
    </row>
    <row r="73" spans="1:29" s="26" customFormat="1" ht="21.75" customHeight="1">
      <c r="A73" s="27" t="s">
        <v>95</v>
      </c>
      <c r="B73" s="22">
        <v>-4</v>
      </c>
      <c r="C73" s="23">
        <v>916.38599999999997</v>
      </c>
      <c r="D73" s="24">
        <v>-4</v>
      </c>
      <c r="E73" s="23">
        <v>915.80600000000004</v>
      </c>
      <c r="F73" s="22"/>
      <c r="G73" s="23"/>
      <c r="H73" s="22"/>
      <c r="I73" s="23"/>
      <c r="J73" s="22">
        <v>5.4249999999996135</v>
      </c>
      <c r="K73" s="23"/>
      <c r="L73" s="23"/>
      <c r="M73" s="22">
        <v>915.61099999999999</v>
      </c>
      <c r="N73" s="23">
        <v>916.56900000000007</v>
      </c>
      <c r="O73" s="23">
        <v>915.58900000000006</v>
      </c>
      <c r="P73" s="23">
        <v>-2.1999999999934516E-2</v>
      </c>
      <c r="Q73" s="22"/>
      <c r="R73" s="23"/>
      <c r="S73" s="23"/>
      <c r="T73" s="23"/>
      <c r="U73" s="22">
        <v>-5.3750000000007958</v>
      </c>
      <c r="V73" s="22"/>
      <c r="W73" s="23"/>
      <c r="X73" s="22"/>
      <c r="Y73" s="23"/>
      <c r="Z73" s="22">
        <v>4</v>
      </c>
      <c r="AA73" s="23">
        <v>915.37400000000002</v>
      </c>
      <c r="AB73" s="22">
        <v>4</v>
      </c>
      <c r="AC73" s="25">
        <v>915.87300000000005</v>
      </c>
    </row>
    <row r="74" spans="1:29" s="26" customFormat="1" ht="21.75" customHeight="1">
      <c r="A74" s="27" t="s">
        <v>96</v>
      </c>
      <c r="B74" s="22">
        <v>-4</v>
      </c>
      <c r="C74" s="23">
        <v>915.39300000000003</v>
      </c>
      <c r="D74" s="24">
        <v>-4</v>
      </c>
      <c r="E74" s="23">
        <v>915.15200000000004</v>
      </c>
      <c r="F74" s="22"/>
      <c r="G74" s="23"/>
      <c r="H74" s="22"/>
      <c r="I74" s="23"/>
      <c r="J74" s="22">
        <v>5.4250000000024556</v>
      </c>
      <c r="K74" s="23"/>
      <c r="L74" s="23"/>
      <c r="M74" s="22">
        <v>914.57600000000002</v>
      </c>
      <c r="N74" s="23">
        <v>915.91499999999996</v>
      </c>
      <c r="O74" s="23">
        <v>914.93499999999995</v>
      </c>
      <c r="P74" s="23">
        <v>0.3589999999999236</v>
      </c>
      <c r="Q74" s="22"/>
      <c r="R74" s="23"/>
      <c r="S74" s="23"/>
      <c r="T74" s="23"/>
      <c r="U74" s="22">
        <v>-5.3749999999979536</v>
      </c>
      <c r="V74" s="22"/>
      <c r="W74" s="23"/>
      <c r="X74" s="22"/>
      <c r="Y74" s="23"/>
      <c r="Z74" s="22">
        <v>4</v>
      </c>
      <c r="AA74" s="23">
        <v>914.72</v>
      </c>
      <c r="AB74" s="22">
        <v>4</v>
      </c>
      <c r="AC74" s="25">
        <v>914.93299999999999</v>
      </c>
    </row>
    <row r="75" spans="1:29" s="26" customFormat="1" ht="21.75" customHeight="1">
      <c r="A75" s="27" t="s">
        <v>97</v>
      </c>
      <c r="B75" s="22">
        <v>-4</v>
      </c>
      <c r="C75" s="23">
        <v>914.68100000000004</v>
      </c>
      <c r="D75" s="24">
        <v>-4</v>
      </c>
      <c r="E75" s="23">
        <v>914.40099999999995</v>
      </c>
      <c r="F75" s="22"/>
      <c r="G75" s="23"/>
      <c r="H75" s="22"/>
      <c r="I75" s="23"/>
      <c r="J75" s="22">
        <v>5.4249999999996135</v>
      </c>
      <c r="K75" s="23"/>
      <c r="L75" s="23"/>
      <c r="M75" s="22">
        <v>914.06299999999999</v>
      </c>
      <c r="N75" s="23">
        <v>915.16399999999999</v>
      </c>
      <c r="O75" s="23">
        <v>914.18399999999997</v>
      </c>
      <c r="P75" s="23">
        <v>0.1209999999999809</v>
      </c>
      <c r="Q75" s="22"/>
      <c r="R75" s="23"/>
      <c r="S75" s="23"/>
      <c r="T75" s="23"/>
      <c r="U75" s="22">
        <v>-5.3749999999979536</v>
      </c>
      <c r="V75" s="22"/>
      <c r="W75" s="23"/>
      <c r="X75" s="22"/>
      <c r="Y75" s="23"/>
      <c r="Z75" s="22">
        <v>4</v>
      </c>
      <c r="AA75" s="23">
        <v>913.96900000000005</v>
      </c>
      <c r="AB75" s="22">
        <v>4</v>
      </c>
      <c r="AC75" s="25">
        <v>914.31899999999996</v>
      </c>
    </row>
    <row r="76" spans="1:29" s="26" customFormat="1" ht="21.75" customHeight="1">
      <c r="A76" s="27" t="s">
        <v>98</v>
      </c>
      <c r="B76" s="22">
        <v>-4</v>
      </c>
      <c r="C76" s="23">
        <v>913.93100000000004</v>
      </c>
      <c r="D76" s="24">
        <v>-4</v>
      </c>
      <c r="E76" s="23">
        <v>913.596</v>
      </c>
      <c r="F76" s="22"/>
      <c r="G76" s="23"/>
      <c r="H76" s="22"/>
      <c r="I76" s="23"/>
      <c r="J76" s="22">
        <v>5.2999999999997272</v>
      </c>
      <c r="K76" s="23"/>
      <c r="L76" s="23"/>
      <c r="M76" s="22">
        <v>913.29300000000001</v>
      </c>
      <c r="N76" s="23">
        <v>914.36400000000003</v>
      </c>
      <c r="O76" s="23">
        <v>913.38400000000001</v>
      </c>
      <c r="P76" s="23">
        <v>9.1000000000008185E-2</v>
      </c>
      <c r="Q76" s="22"/>
      <c r="R76" s="23"/>
      <c r="S76" s="23"/>
      <c r="T76" s="23"/>
      <c r="U76" s="22">
        <v>-5.2500000000009095</v>
      </c>
      <c r="V76" s="22"/>
      <c r="W76" s="23"/>
      <c r="X76" s="22"/>
      <c r="Y76" s="23"/>
      <c r="Z76" s="22">
        <v>4</v>
      </c>
      <c r="AA76" s="23">
        <v>913.17399999999998</v>
      </c>
      <c r="AB76" s="22">
        <v>4</v>
      </c>
      <c r="AC76" s="25">
        <v>913.82</v>
      </c>
    </row>
    <row r="77" spans="1:29" s="26" customFormat="1" ht="21.75" customHeight="1">
      <c r="A77" s="27" t="s">
        <v>99</v>
      </c>
      <c r="B77" s="22">
        <v>-4</v>
      </c>
      <c r="C77" s="23">
        <v>913.23900000000003</v>
      </c>
      <c r="D77" s="24">
        <v>-4</v>
      </c>
      <c r="E77" s="23">
        <v>912.82600000000002</v>
      </c>
      <c r="F77" s="22"/>
      <c r="G77" s="23"/>
      <c r="H77" s="22"/>
      <c r="I77" s="23"/>
      <c r="J77" s="22">
        <v>4.5500000000004093</v>
      </c>
      <c r="K77" s="23"/>
      <c r="L77" s="23"/>
      <c r="M77" s="22">
        <v>912.68</v>
      </c>
      <c r="N77" s="23">
        <v>913.62400000000002</v>
      </c>
      <c r="O77" s="23">
        <v>912.64400000000001</v>
      </c>
      <c r="P77" s="23">
        <v>-3.5999999999944521E-2</v>
      </c>
      <c r="Q77" s="22"/>
      <c r="R77" s="23"/>
      <c r="S77" s="23"/>
      <c r="T77" s="23"/>
      <c r="U77" s="22">
        <v>-4.4999999999987494</v>
      </c>
      <c r="V77" s="22"/>
      <c r="W77" s="23"/>
      <c r="X77" s="22"/>
      <c r="Y77" s="23"/>
      <c r="Z77" s="22">
        <v>4</v>
      </c>
      <c r="AA77" s="23">
        <v>912.46400000000006</v>
      </c>
      <c r="AB77" s="22">
        <v>4</v>
      </c>
      <c r="AC77" s="25">
        <v>913.28</v>
      </c>
    </row>
    <row r="78" spans="1:29" s="26" customFormat="1" ht="21.75" customHeight="1">
      <c r="A78" s="27" t="s">
        <v>100</v>
      </c>
      <c r="B78" s="22">
        <v>-4</v>
      </c>
      <c r="C78" s="23">
        <v>912.66600000000005</v>
      </c>
      <c r="D78" s="24">
        <v>-4</v>
      </c>
      <c r="E78" s="23">
        <v>912.21299999999997</v>
      </c>
      <c r="F78" s="22"/>
      <c r="G78" s="23"/>
      <c r="H78" s="22"/>
      <c r="I78" s="23"/>
      <c r="J78" s="22">
        <v>3.7749999999988404</v>
      </c>
      <c r="K78" s="23"/>
      <c r="L78" s="23"/>
      <c r="M78" s="22">
        <v>912.12199999999996</v>
      </c>
      <c r="N78" s="23">
        <v>913.04200000000003</v>
      </c>
      <c r="O78" s="23">
        <v>912.06200000000001</v>
      </c>
      <c r="P78" s="23">
        <v>-5.999999999994543E-2</v>
      </c>
      <c r="Q78" s="22"/>
      <c r="R78" s="23"/>
      <c r="S78" s="23"/>
      <c r="T78" s="23"/>
      <c r="U78" s="22">
        <v>-3.7750000000016826</v>
      </c>
      <c r="V78" s="22"/>
      <c r="W78" s="23"/>
      <c r="X78" s="22"/>
      <c r="Y78" s="23"/>
      <c r="Z78" s="22">
        <v>4</v>
      </c>
      <c r="AA78" s="23">
        <v>911.91099999999994</v>
      </c>
      <c r="AB78" s="22">
        <v>4</v>
      </c>
      <c r="AC78" s="25">
        <v>912.726</v>
      </c>
    </row>
    <row r="79" spans="1:29" s="26" customFormat="1" ht="21.75" customHeight="1">
      <c r="A79" s="27" t="s">
        <v>101</v>
      </c>
      <c r="B79" s="22">
        <v>-4</v>
      </c>
      <c r="C79" s="23">
        <v>912.22699999999998</v>
      </c>
      <c r="D79" s="24">
        <v>-4</v>
      </c>
      <c r="E79" s="23">
        <v>911.75199999999995</v>
      </c>
      <c r="F79" s="22"/>
      <c r="G79" s="23"/>
      <c r="H79" s="22"/>
      <c r="I79" s="23"/>
      <c r="J79" s="22">
        <v>2.8999999999996362</v>
      </c>
      <c r="K79" s="23"/>
      <c r="L79" s="23"/>
      <c r="M79" s="22">
        <v>911.50699999999995</v>
      </c>
      <c r="N79" s="23">
        <v>912.61599999999999</v>
      </c>
      <c r="O79" s="23">
        <v>911.63599999999997</v>
      </c>
      <c r="P79" s="23">
        <v>0.1290000000000191</v>
      </c>
      <c r="Q79" s="22"/>
      <c r="R79" s="23"/>
      <c r="S79" s="23"/>
      <c r="T79" s="23"/>
      <c r="U79" s="22">
        <v>-2.8499999999979764</v>
      </c>
      <c r="V79" s="22"/>
      <c r="W79" s="23"/>
      <c r="X79" s="22"/>
      <c r="Y79" s="23"/>
      <c r="Z79" s="22">
        <v>4</v>
      </c>
      <c r="AA79" s="23">
        <v>911.52200000000005</v>
      </c>
      <c r="AB79" s="22">
        <v>4</v>
      </c>
      <c r="AC79" s="25">
        <v>912.16200000000003</v>
      </c>
    </row>
    <row r="80" spans="1:29" s="26" customFormat="1" ht="21.75" customHeight="1">
      <c r="A80" s="27" t="s">
        <v>102</v>
      </c>
      <c r="B80" s="22">
        <v>-4</v>
      </c>
      <c r="C80" s="23">
        <v>911.92</v>
      </c>
      <c r="D80" s="24">
        <v>-4</v>
      </c>
      <c r="E80" s="23">
        <v>911.45399999999995</v>
      </c>
      <c r="F80" s="22"/>
      <c r="G80" s="23"/>
      <c r="H80" s="22"/>
      <c r="I80" s="23"/>
      <c r="J80" s="22">
        <v>2.1249999999980673</v>
      </c>
      <c r="K80" s="23"/>
      <c r="L80" s="23"/>
      <c r="M80" s="22">
        <v>910.471</v>
      </c>
      <c r="N80" s="23">
        <v>912.34900000000005</v>
      </c>
      <c r="O80" s="23">
        <v>911.36900000000003</v>
      </c>
      <c r="P80" s="23">
        <v>0.89800000000002456</v>
      </c>
      <c r="Q80" s="22"/>
      <c r="R80" s="23"/>
      <c r="S80" s="23"/>
      <c r="T80" s="23"/>
      <c r="U80" s="22">
        <v>-2.1000000000015007</v>
      </c>
      <c r="V80" s="22"/>
      <c r="W80" s="23"/>
      <c r="X80" s="22"/>
      <c r="Y80" s="23"/>
      <c r="Z80" s="22">
        <v>4</v>
      </c>
      <c r="AA80" s="23">
        <v>911.28499999999997</v>
      </c>
      <c r="AB80" s="22">
        <v>4</v>
      </c>
      <c r="AC80" s="25">
        <v>911.79899999999998</v>
      </c>
    </row>
    <row r="81" spans="1:29" s="26" customFormat="1" ht="21.75" customHeight="1">
      <c r="A81" s="27" t="s">
        <v>103</v>
      </c>
      <c r="B81" s="22">
        <v>-4</v>
      </c>
      <c r="C81" s="23">
        <v>911.80600000000004</v>
      </c>
      <c r="D81" s="24">
        <v>-4</v>
      </c>
      <c r="E81" s="23">
        <v>911.34</v>
      </c>
      <c r="F81" s="22"/>
      <c r="G81" s="23"/>
      <c r="H81" s="22"/>
      <c r="I81" s="23"/>
      <c r="J81" s="22">
        <v>2.0000000000010232</v>
      </c>
      <c r="K81" s="23"/>
      <c r="L81" s="23"/>
      <c r="M81" s="22">
        <v>910.71400000000006</v>
      </c>
      <c r="N81" s="23">
        <v>912.24</v>
      </c>
      <c r="O81" s="23">
        <v>911.26</v>
      </c>
      <c r="P81" s="23">
        <v>0.54599999999993543</v>
      </c>
      <c r="Q81" s="22"/>
      <c r="R81" s="23"/>
      <c r="S81" s="23"/>
      <c r="T81" s="23"/>
      <c r="U81" s="22">
        <v>-2.0000000000010232</v>
      </c>
      <c r="V81" s="22"/>
      <c r="W81" s="23"/>
      <c r="X81" s="22"/>
      <c r="Y81" s="23"/>
      <c r="Z81" s="22">
        <v>4</v>
      </c>
      <c r="AA81" s="23">
        <v>911.18</v>
      </c>
      <c r="AB81" s="22">
        <v>4</v>
      </c>
      <c r="AC81" s="25">
        <v>911.61</v>
      </c>
    </row>
    <row r="82" spans="1:29" s="26" customFormat="1" ht="21.75" customHeight="1">
      <c r="A82" s="27" t="s">
        <v>104</v>
      </c>
      <c r="B82" s="22">
        <v>-4</v>
      </c>
      <c r="C82" s="23">
        <v>911.95100000000002</v>
      </c>
      <c r="D82" s="24">
        <v>-4</v>
      </c>
      <c r="E82" s="23">
        <v>911.38800000000003</v>
      </c>
      <c r="F82" s="22"/>
      <c r="G82" s="23"/>
      <c r="H82" s="22"/>
      <c r="I82" s="23"/>
      <c r="J82" s="22">
        <v>1.9750000000016144</v>
      </c>
      <c r="K82" s="23"/>
      <c r="L82" s="23"/>
      <c r="M82" s="22">
        <v>911.18899999999996</v>
      </c>
      <c r="N82" s="23">
        <v>912.28899999999999</v>
      </c>
      <c r="O82" s="23">
        <v>911.30899999999997</v>
      </c>
      <c r="P82" s="23">
        <v>0.12000000000000455</v>
      </c>
      <c r="Q82" s="22"/>
      <c r="R82" s="23"/>
      <c r="S82" s="23"/>
      <c r="T82" s="23"/>
      <c r="U82" s="22">
        <v>-2.025000000000432</v>
      </c>
      <c r="V82" s="22"/>
      <c r="W82" s="23"/>
      <c r="X82" s="22"/>
      <c r="Y82" s="23"/>
      <c r="Z82" s="22">
        <v>4</v>
      </c>
      <c r="AA82" s="23">
        <v>911.22799999999995</v>
      </c>
      <c r="AB82" s="22">
        <v>4</v>
      </c>
      <c r="AC82" s="25">
        <v>911.899</v>
      </c>
    </row>
    <row r="83" spans="1:29" s="26" customFormat="1" ht="21.75" customHeight="1">
      <c r="A83" s="27" t="s">
        <v>105</v>
      </c>
      <c r="B83" s="22">
        <v>-4</v>
      </c>
      <c r="C83" s="23">
        <v>912.16399999999999</v>
      </c>
      <c r="D83" s="24">
        <v>-4</v>
      </c>
      <c r="E83" s="23">
        <v>911.59500000000003</v>
      </c>
      <c r="F83" s="22"/>
      <c r="G83" s="23"/>
      <c r="H83" s="22"/>
      <c r="I83" s="23"/>
      <c r="J83" s="22">
        <v>2.0000000000010232</v>
      </c>
      <c r="K83" s="23"/>
      <c r="L83" s="23"/>
      <c r="M83" s="22">
        <v>911.66800000000001</v>
      </c>
      <c r="N83" s="23">
        <v>912.495</v>
      </c>
      <c r="O83" s="23">
        <v>911.51499999999999</v>
      </c>
      <c r="P83" s="23">
        <v>-0.15300000000002001</v>
      </c>
      <c r="Q83" s="22"/>
      <c r="R83" s="23"/>
      <c r="S83" s="23"/>
      <c r="T83" s="23"/>
      <c r="U83" s="22">
        <v>-2.0000000000010232</v>
      </c>
      <c r="V83" s="22"/>
      <c r="W83" s="23"/>
      <c r="X83" s="22"/>
      <c r="Y83" s="23"/>
      <c r="Z83" s="22">
        <v>4</v>
      </c>
      <c r="AA83" s="23">
        <v>911.43499999999995</v>
      </c>
      <c r="AB83" s="22">
        <v>4</v>
      </c>
      <c r="AC83" s="25">
        <v>912.25</v>
      </c>
    </row>
    <row r="84" spans="1:29" s="26" customFormat="1" ht="21.75" customHeight="1">
      <c r="A84" s="27" t="s">
        <v>106</v>
      </c>
      <c r="B84" s="22">
        <v>-4</v>
      </c>
      <c r="C84" s="23">
        <v>912.49699999999996</v>
      </c>
      <c r="D84" s="24">
        <v>-4</v>
      </c>
      <c r="E84" s="23">
        <v>911.95899999999995</v>
      </c>
      <c r="F84" s="22"/>
      <c r="G84" s="23"/>
      <c r="H84" s="22"/>
      <c r="I84" s="23"/>
      <c r="J84" s="22">
        <v>1.999999999998181</v>
      </c>
      <c r="K84" s="23"/>
      <c r="L84" s="23"/>
      <c r="M84" s="22">
        <v>912.14499999999998</v>
      </c>
      <c r="N84" s="23">
        <v>912.85900000000004</v>
      </c>
      <c r="O84" s="23">
        <v>911.87900000000002</v>
      </c>
      <c r="P84" s="23">
        <v>-0.26599999999996271</v>
      </c>
      <c r="Q84" s="22"/>
      <c r="R84" s="23"/>
      <c r="S84" s="23"/>
      <c r="T84" s="23"/>
      <c r="U84" s="22">
        <v>-2.0000000000010232</v>
      </c>
      <c r="V84" s="22"/>
      <c r="W84" s="23"/>
      <c r="X84" s="22"/>
      <c r="Y84" s="23"/>
      <c r="Z84" s="22">
        <v>4</v>
      </c>
      <c r="AA84" s="23">
        <v>911.79899999999998</v>
      </c>
      <c r="AB84" s="22">
        <v>4</v>
      </c>
      <c r="AC84" s="25">
        <v>912.67100000000005</v>
      </c>
    </row>
    <row r="85" spans="1:29" s="26" customFormat="1" ht="21.75" customHeight="1" thickBot="1">
      <c r="A85" s="48" t="s">
        <v>107</v>
      </c>
      <c r="B85" s="49">
        <v>-4</v>
      </c>
      <c r="C85" s="50">
        <v>912.84900000000005</v>
      </c>
      <c r="D85" s="51">
        <v>-4</v>
      </c>
      <c r="E85" s="50">
        <v>912.47</v>
      </c>
      <c r="F85" s="49"/>
      <c r="G85" s="50"/>
      <c r="H85" s="49"/>
      <c r="I85" s="50"/>
      <c r="J85" s="49">
        <v>2.0000000000010232</v>
      </c>
      <c r="K85" s="50"/>
      <c r="L85" s="50"/>
      <c r="M85" s="49">
        <v>912.57299999999998</v>
      </c>
      <c r="N85" s="50">
        <v>913.37</v>
      </c>
      <c r="O85" s="50">
        <v>912.39</v>
      </c>
      <c r="P85" s="50">
        <v>-0.18299999999999272</v>
      </c>
      <c r="Q85" s="49"/>
      <c r="R85" s="50"/>
      <c r="S85" s="50"/>
      <c r="T85" s="50"/>
      <c r="U85" s="49">
        <v>-2.0000000000010232</v>
      </c>
      <c r="V85" s="49"/>
      <c r="W85" s="50"/>
      <c r="X85" s="49"/>
      <c r="Y85" s="50"/>
      <c r="Z85" s="49">
        <v>4</v>
      </c>
      <c r="AA85" s="50">
        <v>912.31</v>
      </c>
      <c r="AB85" s="49">
        <v>4</v>
      </c>
      <c r="AC85" s="52">
        <v>913.13499999999999</v>
      </c>
    </row>
    <row r="86" spans="1:29" s="26" customFormat="1" ht="21.75" customHeight="1">
      <c r="A86" s="140" t="s">
        <v>108</v>
      </c>
      <c r="B86" s="141">
        <v>-4</v>
      </c>
      <c r="C86" s="142">
        <v>913.36400000000003</v>
      </c>
      <c r="D86" s="143">
        <v>-4</v>
      </c>
      <c r="E86" s="142">
        <v>912.93200000000002</v>
      </c>
      <c r="F86" s="141"/>
      <c r="G86" s="142"/>
      <c r="H86" s="141"/>
      <c r="I86" s="142"/>
      <c r="J86" s="141">
        <v>0</v>
      </c>
      <c r="K86" s="142"/>
      <c r="L86" s="142"/>
      <c r="M86" s="141">
        <v>913.04899999999998</v>
      </c>
      <c r="N86" s="142">
        <v>913.91200000000003</v>
      </c>
      <c r="O86" s="142">
        <v>912.93200000000002</v>
      </c>
      <c r="P86" s="142">
        <v>-0.1169999999999618</v>
      </c>
      <c r="Q86" s="141"/>
      <c r="R86" s="142"/>
      <c r="S86" s="142"/>
      <c r="T86" s="142"/>
      <c r="U86" s="141">
        <v>0</v>
      </c>
      <c r="V86" s="141"/>
      <c r="W86" s="142"/>
      <c r="X86" s="141"/>
      <c r="Y86" s="142"/>
      <c r="Z86" s="141">
        <v>4</v>
      </c>
      <c r="AA86" s="142">
        <v>912.93200000000002</v>
      </c>
      <c r="AB86" s="141">
        <v>4</v>
      </c>
      <c r="AC86" s="144">
        <v>913.62800000000004</v>
      </c>
    </row>
    <row r="87" spans="1:29" s="26" customFormat="1" ht="21.75" customHeight="1">
      <c r="A87" s="27" t="s">
        <v>109</v>
      </c>
      <c r="B87" s="126">
        <v>-4</v>
      </c>
      <c r="C87" s="23">
        <v>913.87</v>
      </c>
      <c r="D87" s="24">
        <v>-4</v>
      </c>
      <c r="E87" s="23">
        <v>913.39300000000003</v>
      </c>
      <c r="F87" s="126"/>
      <c r="G87" s="23"/>
      <c r="H87" s="126"/>
      <c r="I87" s="23"/>
      <c r="J87" s="126">
        <v>-2.025000000000432</v>
      </c>
      <c r="K87" s="23"/>
      <c r="L87" s="23"/>
      <c r="M87" s="126">
        <v>913.50400000000002</v>
      </c>
      <c r="N87" s="23">
        <v>914.45400000000006</v>
      </c>
      <c r="O87" s="23">
        <v>913.47400000000005</v>
      </c>
      <c r="P87" s="23">
        <v>-2.9999999999972715E-2</v>
      </c>
      <c r="Q87" s="126"/>
      <c r="R87" s="23"/>
      <c r="S87" s="23"/>
      <c r="T87" s="23"/>
      <c r="U87" s="126">
        <v>1.9749999999987722</v>
      </c>
      <c r="V87" s="126"/>
      <c r="W87" s="23"/>
      <c r="X87" s="126"/>
      <c r="Y87" s="23"/>
      <c r="Z87" s="126">
        <v>4</v>
      </c>
      <c r="AA87" s="23">
        <v>913.553</v>
      </c>
      <c r="AB87" s="126">
        <v>4</v>
      </c>
      <c r="AC87" s="25">
        <v>914.096</v>
      </c>
    </row>
    <row r="88" spans="1:29" s="26" customFormat="1" ht="21.75" customHeight="1">
      <c r="A88" s="27" t="s">
        <v>110</v>
      </c>
      <c r="B88" s="22">
        <v>-4</v>
      </c>
      <c r="C88" s="23">
        <v>914.399</v>
      </c>
      <c r="D88" s="24">
        <v>-4</v>
      </c>
      <c r="E88" s="23">
        <v>913.93499999999995</v>
      </c>
      <c r="F88" s="22"/>
      <c r="G88" s="23"/>
      <c r="H88" s="22"/>
      <c r="I88" s="23"/>
      <c r="J88" s="22">
        <v>-2.025000000000432</v>
      </c>
      <c r="K88" s="23"/>
      <c r="L88" s="23"/>
      <c r="M88" s="22">
        <v>913.971</v>
      </c>
      <c r="N88" s="23">
        <v>914.99599999999998</v>
      </c>
      <c r="O88" s="23">
        <v>914.01599999999996</v>
      </c>
      <c r="P88" s="23">
        <v>4.4999999999959073E-2</v>
      </c>
      <c r="Q88" s="22"/>
      <c r="R88" s="23"/>
      <c r="S88" s="23"/>
      <c r="T88" s="23"/>
      <c r="U88" s="22">
        <v>1.9750000000016144</v>
      </c>
      <c r="V88" s="22"/>
      <c r="W88" s="23"/>
      <c r="X88" s="22"/>
      <c r="Y88" s="23"/>
      <c r="Z88" s="22">
        <v>4</v>
      </c>
      <c r="AA88" s="23">
        <v>914.09500000000003</v>
      </c>
      <c r="AB88" s="22">
        <v>4</v>
      </c>
      <c r="AC88" s="25">
        <v>914.63699999999994</v>
      </c>
    </row>
    <row r="89" spans="1:29" s="26" customFormat="1" ht="21.75" customHeight="1">
      <c r="A89" s="27" t="s">
        <v>111</v>
      </c>
      <c r="B89" s="22">
        <v>-4</v>
      </c>
      <c r="C89" s="23">
        <v>914.97299999999996</v>
      </c>
      <c r="D89" s="24">
        <v>-4</v>
      </c>
      <c r="E89" s="23">
        <v>914.47699999999998</v>
      </c>
      <c r="F89" s="22"/>
      <c r="G89" s="23"/>
      <c r="H89" s="22"/>
      <c r="I89" s="23"/>
      <c r="J89" s="22">
        <v>-2.025000000000432</v>
      </c>
      <c r="K89" s="23"/>
      <c r="L89" s="23"/>
      <c r="M89" s="22">
        <v>914.39300000000003</v>
      </c>
      <c r="N89" s="23">
        <v>915.53800000000001</v>
      </c>
      <c r="O89" s="23">
        <v>914.55799999999999</v>
      </c>
      <c r="P89" s="23">
        <v>0.16499999999996362</v>
      </c>
      <c r="Q89" s="22"/>
      <c r="R89" s="23"/>
      <c r="S89" s="23"/>
      <c r="T89" s="23"/>
      <c r="U89" s="22">
        <v>1.9749999999987722</v>
      </c>
      <c r="V89" s="22"/>
      <c r="W89" s="23"/>
      <c r="X89" s="22"/>
      <c r="Y89" s="23"/>
      <c r="Z89" s="22">
        <v>4</v>
      </c>
      <c r="AA89" s="23">
        <v>914.63699999999994</v>
      </c>
      <c r="AB89" s="22">
        <v>4</v>
      </c>
      <c r="AC89" s="25">
        <v>915.09</v>
      </c>
    </row>
    <row r="90" spans="1:29" s="26" customFormat="1" ht="21.75" customHeight="1">
      <c r="A90" s="27" t="s">
        <v>112</v>
      </c>
      <c r="B90" s="22">
        <v>-4</v>
      </c>
      <c r="C90" s="23">
        <v>915.40800000000002</v>
      </c>
      <c r="D90" s="24">
        <v>-4</v>
      </c>
      <c r="E90" s="23">
        <v>915.01900000000001</v>
      </c>
      <c r="F90" s="22"/>
      <c r="G90" s="23"/>
      <c r="H90" s="22"/>
      <c r="I90" s="23"/>
      <c r="J90" s="22">
        <v>-2.025000000000432</v>
      </c>
      <c r="K90" s="23"/>
      <c r="L90" s="23"/>
      <c r="M90" s="22">
        <v>914.95100000000002</v>
      </c>
      <c r="N90" s="23">
        <v>916.08</v>
      </c>
      <c r="O90" s="23">
        <v>915.1</v>
      </c>
      <c r="P90" s="23">
        <v>0.14900000000000091</v>
      </c>
      <c r="Q90" s="22"/>
      <c r="R90" s="23"/>
      <c r="S90" s="23"/>
      <c r="T90" s="23"/>
      <c r="U90" s="22">
        <v>1.9749999999987722</v>
      </c>
      <c r="V90" s="22"/>
      <c r="W90" s="23"/>
      <c r="X90" s="22"/>
      <c r="Y90" s="23"/>
      <c r="Z90" s="22">
        <v>4</v>
      </c>
      <c r="AA90" s="23">
        <v>915.17899999999997</v>
      </c>
      <c r="AB90" s="22">
        <v>4</v>
      </c>
      <c r="AC90" s="25">
        <v>915.60699999999997</v>
      </c>
    </row>
    <row r="91" spans="1:29" s="26" customFormat="1" ht="21.75" customHeight="1">
      <c r="A91" s="27" t="s">
        <v>113</v>
      </c>
      <c r="B91" s="22">
        <v>-4</v>
      </c>
      <c r="C91" s="23">
        <v>916.04399999999998</v>
      </c>
      <c r="D91" s="24">
        <v>-4</v>
      </c>
      <c r="E91" s="23">
        <v>915.56100000000004</v>
      </c>
      <c r="F91" s="22"/>
      <c r="G91" s="23"/>
      <c r="H91" s="22"/>
      <c r="I91" s="23"/>
      <c r="J91" s="22">
        <v>-2.025000000000432</v>
      </c>
      <c r="K91" s="23"/>
      <c r="L91" s="23"/>
      <c r="M91" s="22">
        <v>915.56700000000001</v>
      </c>
      <c r="N91" s="23">
        <v>916.62200000000007</v>
      </c>
      <c r="O91" s="23">
        <v>915.64200000000005</v>
      </c>
      <c r="P91" s="23">
        <v>7.5000000000045475E-2</v>
      </c>
      <c r="Q91" s="22"/>
      <c r="R91" s="23"/>
      <c r="S91" s="23"/>
      <c r="T91" s="23"/>
      <c r="U91" s="22">
        <v>1.9749999999987722</v>
      </c>
      <c r="V91" s="22"/>
      <c r="W91" s="23"/>
      <c r="X91" s="22"/>
      <c r="Y91" s="23"/>
      <c r="Z91" s="22">
        <v>4</v>
      </c>
      <c r="AA91" s="23">
        <v>915.721</v>
      </c>
      <c r="AB91" s="22">
        <v>4</v>
      </c>
      <c r="AC91" s="25">
        <v>916.12800000000004</v>
      </c>
    </row>
    <row r="92" spans="1:29" s="26" customFormat="1" ht="21.75" customHeight="1">
      <c r="A92" s="27" t="s">
        <v>114</v>
      </c>
      <c r="B92" s="22">
        <v>-4</v>
      </c>
      <c r="C92" s="23">
        <v>916.66499999999996</v>
      </c>
      <c r="D92" s="24">
        <v>-4</v>
      </c>
      <c r="E92" s="23">
        <v>916.10299999999995</v>
      </c>
      <c r="F92" s="22"/>
      <c r="G92" s="23"/>
      <c r="H92" s="22"/>
      <c r="I92" s="23"/>
      <c r="J92" s="22">
        <v>-2.025000000000432</v>
      </c>
      <c r="K92" s="23"/>
      <c r="L92" s="23"/>
      <c r="M92" s="22">
        <v>916.15700000000004</v>
      </c>
      <c r="N92" s="23">
        <v>917.16399999999999</v>
      </c>
      <c r="O92" s="23">
        <v>916.18399999999997</v>
      </c>
      <c r="P92" s="23">
        <v>2.6999999999929969E-2</v>
      </c>
      <c r="Q92" s="22"/>
      <c r="R92" s="23"/>
      <c r="S92" s="23"/>
      <c r="T92" s="23"/>
      <c r="U92" s="22">
        <v>1.9750000000016144</v>
      </c>
      <c r="V92" s="22"/>
      <c r="W92" s="23"/>
      <c r="X92" s="22"/>
      <c r="Y92" s="23"/>
      <c r="Z92" s="22">
        <v>4</v>
      </c>
      <c r="AA92" s="23">
        <v>916.26300000000003</v>
      </c>
      <c r="AB92" s="22">
        <v>4</v>
      </c>
      <c r="AC92" s="25">
        <v>916.77300000000002</v>
      </c>
    </row>
    <row r="93" spans="1:29" s="26" customFormat="1" ht="21.75" customHeight="1">
      <c r="A93" s="27" t="s">
        <v>115</v>
      </c>
      <c r="B93" s="22">
        <v>-4</v>
      </c>
      <c r="C93" s="23">
        <v>917.32100000000003</v>
      </c>
      <c r="D93" s="24">
        <v>-4</v>
      </c>
      <c r="E93" s="23">
        <v>916.60699999999997</v>
      </c>
      <c r="F93" s="22"/>
      <c r="G93" s="23"/>
      <c r="H93" s="22"/>
      <c r="I93" s="23"/>
      <c r="J93" s="22">
        <v>-2.9750000000007049</v>
      </c>
      <c r="K93" s="23"/>
      <c r="L93" s="23"/>
      <c r="M93" s="22">
        <v>916.80499999999995</v>
      </c>
      <c r="N93" s="23">
        <v>917.70600000000002</v>
      </c>
      <c r="O93" s="23">
        <v>916.726</v>
      </c>
      <c r="P93" s="23">
        <v>-7.8999999999950887E-2</v>
      </c>
      <c r="Q93" s="22"/>
      <c r="R93" s="23"/>
      <c r="S93" s="23"/>
      <c r="T93" s="23"/>
      <c r="U93" s="22">
        <v>2.924999999999045</v>
      </c>
      <c r="V93" s="22"/>
      <c r="W93" s="23"/>
      <c r="X93" s="22"/>
      <c r="Y93" s="23"/>
      <c r="Z93" s="22">
        <v>4</v>
      </c>
      <c r="AA93" s="23">
        <v>916.84299999999996</v>
      </c>
      <c r="AB93" s="22">
        <v>4</v>
      </c>
      <c r="AC93" s="25">
        <v>917.3</v>
      </c>
    </row>
    <row r="94" spans="1:29" s="26" customFormat="1" ht="21.75" customHeight="1">
      <c r="A94" s="27" t="s">
        <v>116</v>
      </c>
      <c r="B94" s="22">
        <v>-4</v>
      </c>
      <c r="C94" s="23">
        <v>917.99800000000005</v>
      </c>
      <c r="D94" s="24">
        <v>-4</v>
      </c>
      <c r="E94" s="23">
        <v>917.10299999999995</v>
      </c>
      <c r="F94" s="22"/>
      <c r="G94" s="23"/>
      <c r="H94" s="22"/>
      <c r="I94" s="23"/>
      <c r="J94" s="22">
        <v>-4.1250000000019327</v>
      </c>
      <c r="K94" s="23"/>
      <c r="L94" s="23"/>
      <c r="M94" s="22">
        <v>917.38400000000001</v>
      </c>
      <c r="N94" s="23">
        <v>918.24800000000005</v>
      </c>
      <c r="O94" s="23">
        <v>917.26800000000003</v>
      </c>
      <c r="P94" s="23">
        <v>-0.11599999999998545</v>
      </c>
      <c r="Q94" s="22"/>
      <c r="R94" s="23"/>
      <c r="S94" s="23"/>
      <c r="T94" s="23"/>
      <c r="U94" s="22">
        <v>4.0750000000002728</v>
      </c>
      <c r="V94" s="22"/>
      <c r="W94" s="23"/>
      <c r="X94" s="22"/>
      <c r="Y94" s="23"/>
      <c r="Z94" s="22">
        <v>4</v>
      </c>
      <c r="AA94" s="23">
        <v>917.43100000000004</v>
      </c>
      <c r="AB94" s="22">
        <v>4</v>
      </c>
      <c r="AC94" s="25">
        <v>918.048</v>
      </c>
    </row>
    <row r="95" spans="1:29" s="26" customFormat="1" ht="21.75" customHeight="1">
      <c r="A95" s="27" t="s">
        <v>117</v>
      </c>
      <c r="B95" s="22">
        <v>-4</v>
      </c>
      <c r="C95" s="23">
        <v>918.44399999999996</v>
      </c>
      <c r="D95" s="24">
        <v>-4</v>
      </c>
      <c r="E95" s="23">
        <v>917.59799999999996</v>
      </c>
      <c r="F95" s="22"/>
      <c r="G95" s="23"/>
      <c r="H95" s="22"/>
      <c r="I95" s="23"/>
      <c r="J95" s="22">
        <v>-5.2999999999997272</v>
      </c>
      <c r="K95" s="23"/>
      <c r="L95" s="23"/>
      <c r="M95" s="22">
        <v>918.04700000000003</v>
      </c>
      <c r="N95" s="23">
        <v>918.79</v>
      </c>
      <c r="O95" s="23">
        <v>917.81</v>
      </c>
      <c r="P95" s="23">
        <v>-0.23700000000008004</v>
      </c>
      <c r="Q95" s="22"/>
      <c r="R95" s="23"/>
      <c r="S95" s="23"/>
      <c r="T95" s="23"/>
      <c r="U95" s="22">
        <v>5.2500000000009095</v>
      </c>
      <c r="V95" s="22"/>
      <c r="W95" s="23"/>
      <c r="X95" s="22"/>
      <c r="Y95" s="23"/>
      <c r="Z95" s="22">
        <v>4</v>
      </c>
      <c r="AA95" s="23">
        <v>918.02</v>
      </c>
      <c r="AB95" s="22">
        <v>4</v>
      </c>
      <c r="AC95" s="25">
        <v>918.77</v>
      </c>
    </row>
    <row r="96" spans="1:29" s="26" customFormat="1" ht="21.75" customHeight="1">
      <c r="A96" s="27" t="s">
        <v>118</v>
      </c>
      <c r="B96" s="22">
        <v>-4</v>
      </c>
      <c r="C96" s="23">
        <v>918.875</v>
      </c>
      <c r="D96" s="24">
        <v>-4</v>
      </c>
      <c r="E96" s="23">
        <v>918.10500000000002</v>
      </c>
      <c r="F96" s="22"/>
      <c r="G96" s="23"/>
      <c r="H96" s="22"/>
      <c r="I96" s="23"/>
      <c r="J96" s="22">
        <v>-5.5000000000006821</v>
      </c>
      <c r="K96" s="23"/>
      <c r="L96" s="23"/>
      <c r="M96" s="22">
        <v>918.553</v>
      </c>
      <c r="N96" s="23">
        <v>919.30500000000006</v>
      </c>
      <c r="O96" s="23">
        <v>918.32500000000005</v>
      </c>
      <c r="P96" s="23">
        <v>-0.2279999999999518</v>
      </c>
      <c r="Q96" s="22"/>
      <c r="R96" s="23"/>
      <c r="S96" s="23"/>
      <c r="T96" s="23"/>
      <c r="U96" s="22">
        <v>5.464684014867454</v>
      </c>
      <c r="V96" s="22"/>
      <c r="W96" s="23"/>
      <c r="X96" s="22"/>
      <c r="Y96" s="23"/>
      <c r="Z96" s="22">
        <v>2.69</v>
      </c>
      <c r="AA96" s="23">
        <v>918.47199999999998</v>
      </c>
      <c r="AB96" s="22">
        <v>2.69</v>
      </c>
      <c r="AC96" s="25">
        <v>919.2</v>
      </c>
    </row>
    <row r="97" spans="1:29" s="26" customFormat="1" ht="21.75" customHeight="1">
      <c r="A97" s="27" t="s">
        <v>119</v>
      </c>
      <c r="B97" s="22">
        <v>-4</v>
      </c>
      <c r="C97" s="23">
        <v>919.50900000000001</v>
      </c>
      <c r="D97" s="24">
        <v>-4</v>
      </c>
      <c r="E97" s="23">
        <v>918.49400000000003</v>
      </c>
      <c r="F97" s="22"/>
      <c r="G97" s="23"/>
      <c r="H97" s="22"/>
      <c r="I97" s="23"/>
      <c r="J97" s="22">
        <v>-5.5000000000006821</v>
      </c>
      <c r="K97" s="23"/>
      <c r="L97" s="23"/>
      <c r="M97" s="22">
        <v>919.11800000000005</v>
      </c>
      <c r="N97" s="23">
        <v>919.69400000000007</v>
      </c>
      <c r="O97" s="23">
        <v>918.71400000000006</v>
      </c>
      <c r="P97" s="23">
        <v>-0.40399999999999636</v>
      </c>
      <c r="Q97" s="22"/>
      <c r="R97" s="23"/>
      <c r="S97" s="23"/>
      <c r="T97" s="23"/>
      <c r="U97" s="22">
        <v>5.4878048780469886</v>
      </c>
      <c r="V97" s="22"/>
      <c r="W97" s="23"/>
      <c r="X97" s="22"/>
      <c r="Y97" s="23"/>
      <c r="Z97" s="22">
        <v>2.1320000000000001</v>
      </c>
      <c r="AA97" s="23">
        <v>918.83100000000002</v>
      </c>
      <c r="AB97" s="22">
        <v>2.1320000000000001</v>
      </c>
      <c r="AC97" s="25">
        <v>919.61699999999996</v>
      </c>
    </row>
    <row r="98" spans="1:29" s="26" customFormat="1" ht="21.75" customHeight="1">
      <c r="A98" s="27" t="s">
        <v>120</v>
      </c>
      <c r="B98" s="22">
        <v>-4</v>
      </c>
      <c r="C98" s="23">
        <v>920.16200000000003</v>
      </c>
      <c r="D98" s="24">
        <v>-4</v>
      </c>
      <c r="E98" s="23">
        <v>918.74699999999996</v>
      </c>
      <c r="F98" s="22"/>
      <c r="G98" s="23"/>
      <c r="H98" s="22"/>
      <c r="I98" s="23"/>
      <c r="J98" s="22">
        <v>-5.5000000000006821</v>
      </c>
      <c r="K98" s="23"/>
      <c r="L98" s="23"/>
      <c r="M98" s="22">
        <v>919.32299999999998</v>
      </c>
      <c r="N98" s="23">
        <v>919.947</v>
      </c>
      <c r="O98" s="23">
        <v>918.96699999999998</v>
      </c>
      <c r="P98" s="23">
        <v>-0.35599999999999454</v>
      </c>
      <c r="Q98" s="22"/>
      <c r="R98" s="23"/>
      <c r="S98" s="23"/>
      <c r="T98" s="23"/>
      <c r="U98" s="22">
        <v>5.4464851171635678</v>
      </c>
      <c r="V98" s="22"/>
      <c r="W98" s="23"/>
      <c r="X98" s="22"/>
      <c r="Y98" s="23"/>
      <c r="Z98" s="22">
        <v>1.579</v>
      </c>
      <c r="AA98" s="23">
        <v>919.053</v>
      </c>
      <c r="AB98" s="22">
        <v>1.579</v>
      </c>
      <c r="AC98" s="25">
        <v>919.91800000000001</v>
      </c>
    </row>
    <row r="99" spans="1:29" s="26" customFormat="1" ht="21.75" customHeight="1">
      <c r="A99" s="27" t="s">
        <v>121</v>
      </c>
      <c r="B99" s="22">
        <v>-3.2090000000000001</v>
      </c>
      <c r="C99" s="23">
        <v>920.52700000000004</v>
      </c>
      <c r="D99" s="24">
        <v>-3.2090000000000001</v>
      </c>
      <c r="E99" s="23">
        <v>918.93399999999997</v>
      </c>
      <c r="F99" s="22"/>
      <c r="G99" s="23"/>
      <c r="H99" s="22"/>
      <c r="I99" s="23"/>
      <c r="J99" s="22">
        <v>-4.6743533811149032</v>
      </c>
      <c r="K99" s="23"/>
      <c r="L99" s="23"/>
      <c r="M99" s="22">
        <v>920.096</v>
      </c>
      <c r="N99" s="23">
        <v>920.06399999999996</v>
      </c>
      <c r="O99" s="23">
        <v>919.08399999999995</v>
      </c>
      <c r="P99" s="23">
        <v>-1.0120000000000573</v>
      </c>
      <c r="Q99" s="22"/>
      <c r="R99" s="23"/>
      <c r="S99" s="23"/>
      <c r="T99" s="23"/>
      <c r="U99" s="22">
        <v>4.6430644225212374</v>
      </c>
      <c r="V99" s="22"/>
      <c r="W99" s="23"/>
      <c r="X99" s="22"/>
      <c r="Y99" s="23"/>
      <c r="Z99" s="22">
        <v>1.7230000000000001</v>
      </c>
      <c r="AA99" s="23">
        <v>919.16399999999999</v>
      </c>
      <c r="AB99" s="22">
        <v>1.7230000000000001</v>
      </c>
      <c r="AC99" s="25">
        <v>920.072</v>
      </c>
    </row>
    <row r="100" spans="1:29" s="26" customFormat="1" ht="21.75" customHeight="1">
      <c r="A100" s="27" t="s">
        <v>122</v>
      </c>
      <c r="B100" s="22">
        <v>-1.4870000000000001</v>
      </c>
      <c r="C100" s="23">
        <v>920.49099999999999</v>
      </c>
      <c r="D100" s="24">
        <v>-1.4870000000000001</v>
      </c>
      <c r="E100" s="23">
        <v>919.01300000000003</v>
      </c>
      <c r="F100" s="22"/>
      <c r="G100" s="23"/>
      <c r="H100" s="22"/>
      <c r="I100" s="23"/>
      <c r="J100" s="22">
        <v>-3.4969737726981114</v>
      </c>
      <c r="K100" s="23"/>
      <c r="L100" s="23"/>
      <c r="M100" s="22">
        <v>920.51599999999996</v>
      </c>
      <c r="N100" s="23">
        <v>920.04500000000007</v>
      </c>
      <c r="O100" s="23">
        <v>919.06500000000005</v>
      </c>
      <c r="P100" s="23">
        <v>-1.4509999999999081</v>
      </c>
      <c r="Q100" s="22"/>
      <c r="R100" s="23"/>
      <c r="S100" s="23"/>
      <c r="T100" s="23"/>
      <c r="U100" s="22">
        <v>3.4939759036140194</v>
      </c>
      <c r="V100" s="22"/>
      <c r="W100" s="23"/>
      <c r="X100" s="22"/>
      <c r="Y100" s="23"/>
      <c r="Z100" s="22">
        <v>1.66</v>
      </c>
      <c r="AA100" s="23">
        <v>919.12300000000005</v>
      </c>
      <c r="AB100" s="22">
        <v>1.66</v>
      </c>
      <c r="AC100" s="25">
        <v>920.16600000000005</v>
      </c>
    </row>
    <row r="101" spans="1:29" s="26" customFormat="1" ht="21.75" customHeight="1">
      <c r="A101" s="27" t="s">
        <v>123</v>
      </c>
      <c r="B101" s="22">
        <v>-0.86399999999999999</v>
      </c>
      <c r="C101" s="23">
        <v>920.17499999999995</v>
      </c>
      <c r="D101" s="24">
        <v>-0.86399999999999999</v>
      </c>
      <c r="E101" s="23">
        <v>918.89</v>
      </c>
      <c r="F101" s="22"/>
      <c r="G101" s="23"/>
      <c r="H101" s="22"/>
      <c r="I101" s="23"/>
      <c r="J101" s="22">
        <v>-2.3148148148127095</v>
      </c>
      <c r="K101" s="23"/>
      <c r="L101" s="23"/>
      <c r="M101" s="22">
        <v>920.42399999999998</v>
      </c>
      <c r="N101" s="23">
        <v>919.89</v>
      </c>
      <c r="O101" s="23">
        <v>918.91</v>
      </c>
      <c r="P101" s="23">
        <v>-1.51400000000001</v>
      </c>
      <c r="Q101" s="22"/>
      <c r="R101" s="23"/>
      <c r="S101" s="23"/>
      <c r="T101" s="23"/>
      <c r="U101" s="22">
        <v>2.3492063492085435</v>
      </c>
      <c r="V101" s="22"/>
      <c r="W101" s="23"/>
      <c r="X101" s="22"/>
      <c r="Y101" s="23"/>
      <c r="Z101" s="22">
        <v>1.575</v>
      </c>
      <c r="AA101" s="23">
        <v>918.947</v>
      </c>
      <c r="AB101" s="22">
        <v>1.575</v>
      </c>
      <c r="AC101" s="25">
        <v>920.024</v>
      </c>
    </row>
    <row r="102" spans="1:29" s="26" customFormat="1" ht="21.75" customHeight="1">
      <c r="A102" s="27" t="s">
        <v>124</v>
      </c>
      <c r="B102" s="22">
        <v>-0.41799999999999998</v>
      </c>
      <c r="C102" s="23">
        <v>919.78800000000001</v>
      </c>
      <c r="D102" s="24">
        <v>-0.41799999999999998</v>
      </c>
      <c r="E102" s="23">
        <v>918.61099999999999</v>
      </c>
      <c r="F102" s="22"/>
      <c r="G102" s="23"/>
      <c r="H102" s="22"/>
      <c r="I102" s="23"/>
      <c r="J102" s="22">
        <v>-1.9138755980952629</v>
      </c>
      <c r="K102" s="23"/>
      <c r="L102" s="23"/>
      <c r="M102" s="22">
        <v>919.80200000000002</v>
      </c>
      <c r="N102" s="23">
        <v>919.59900000000005</v>
      </c>
      <c r="O102" s="23">
        <v>918.61900000000003</v>
      </c>
      <c r="P102" s="23">
        <v>-1.1829999999999927</v>
      </c>
      <c r="Q102" s="22"/>
      <c r="R102" s="23"/>
      <c r="S102" s="23"/>
      <c r="T102" s="23"/>
      <c r="U102" s="22">
        <v>2.0343293070518387</v>
      </c>
      <c r="V102" s="22"/>
      <c r="W102" s="23"/>
      <c r="X102" s="22"/>
      <c r="Y102" s="23"/>
      <c r="Z102" s="22">
        <v>1.573</v>
      </c>
      <c r="AA102" s="23">
        <v>918.65099999999995</v>
      </c>
      <c r="AB102" s="22">
        <v>1.573</v>
      </c>
      <c r="AC102" s="25">
        <v>919.77300000000002</v>
      </c>
    </row>
    <row r="103" spans="1:29" s="26" customFormat="1" ht="21.75" customHeight="1">
      <c r="A103" s="27" t="s">
        <v>125</v>
      </c>
      <c r="B103" s="22">
        <v>-0.28799999999999998</v>
      </c>
      <c r="C103" s="23">
        <v>919.30200000000002</v>
      </c>
      <c r="D103" s="24">
        <v>-0.28799999999999998</v>
      </c>
      <c r="E103" s="23">
        <v>918.18700000000001</v>
      </c>
      <c r="F103" s="22"/>
      <c r="G103" s="23"/>
      <c r="H103" s="22"/>
      <c r="I103" s="23"/>
      <c r="J103" s="22">
        <v>-1.7361111111095322</v>
      </c>
      <c r="K103" s="23"/>
      <c r="L103" s="23"/>
      <c r="M103" s="22">
        <v>919.32299999999998</v>
      </c>
      <c r="N103" s="23">
        <v>919.17200000000003</v>
      </c>
      <c r="O103" s="23">
        <v>918.19200000000001</v>
      </c>
      <c r="P103" s="23">
        <v>-1.1309999999999718</v>
      </c>
      <c r="Q103" s="22"/>
      <c r="R103" s="23"/>
      <c r="S103" s="23"/>
      <c r="T103" s="23"/>
      <c r="U103" s="22">
        <v>2.0560747663561036</v>
      </c>
      <c r="V103" s="22"/>
      <c r="W103" s="23"/>
      <c r="X103" s="22"/>
      <c r="Y103" s="23"/>
      <c r="Z103" s="22">
        <v>1.605</v>
      </c>
      <c r="AA103" s="23">
        <v>918.22500000000002</v>
      </c>
      <c r="AB103" s="22">
        <v>1.605</v>
      </c>
      <c r="AC103" s="25">
        <v>919.24800000000005</v>
      </c>
    </row>
    <row r="104" spans="1:29" s="26" customFormat="1" ht="21.75" customHeight="1">
      <c r="A104" s="27" t="s">
        <v>126</v>
      </c>
      <c r="B104" s="22">
        <v>-0.36</v>
      </c>
      <c r="C104" s="23">
        <v>918.68299999999999</v>
      </c>
      <c r="D104" s="24">
        <v>-0.36</v>
      </c>
      <c r="E104" s="23">
        <v>917.62400000000002</v>
      </c>
      <c r="F104" s="22"/>
      <c r="G104" s="23"/>
      <c r="H104" s="22"/>
      <c r="I104" s="23"/>
      <c r="J104" s="22">
        <v>-1.666666666658835</v>
      </c>
      <c r="K104" s="23"/>
      <c r="L104" s="23"/>
      <c r="M104" s="22">
        <v>918.68200000000002</v>
      </c>
      <c r="N104" s="23">
        <v>918.61</v>
      </c>
      <c r="O104" s="23">
        <v>917.63</v>
      </c>
      <c r="P104" s="23">
        <v>-1.0520000000000209</v>
      </c>
      <c r="Q104" s="22"/>
      <c r="R104" s="23"/>
      <c r="S104" s="23"/>
      <c r="T104" s="23"/>
      <c r="U104" s="22">
        <v>2.0663744520986511</v>
      </c>
      <c r="V104" s="22"/>
      <c r="W104" s="23"/>
      <c r="X104" s="22"/>
      <c r="Y104" s="23"/>
      <c r="Z104" s="22">
        <v>1.597</v>
      </c>
      <c r="AA104" s="23">
        <v>917.66300000000001</v>
      </c>
      <c r="AB104" s="22">
        <v>1.597</v>
      </c>
      <c r="AC104" s="25">
        <v>918.62</v>
      </c>
    </row>
    <row r="105" spans="1:29" s="26" customFormat="1" ht="21.75" customHeight="1">
      <c r="A105" s="27" t="s">
        <v>127</v>
      </c>
      <c r="B105" s="22">
        <v>-0.35399999999999998</v>
      </c>
      <c r="C105" s="23">
        <v>918.072</v>
      </c>
      <c r="D105" s="24">
        <v>-0.35399999999999998</v>
      </c>
      <c r="E105" s="23">
        <v>917.01</v>
      </c>
      <c r="F105" s="22"/>
      <c r="G105" s="23"/>
      <c r="H105" s="22"/>
      <c r="I105" s="23"/>
      <c r="J105" s="22">
        <v>-1.6949152542293238</v>
      </c>
      <c r="K105" s="23"/>
      <c r="L105" s="23"/>
      <c r="M105" s="22">
        <v>918.08500000000004</v>
      </c>
      <c r="N105" s="23">
        <v>917.99599999999998</v>
      </c>
      <c r="O105" s="23">
        <v>917.01599999999996</v>
      </c>
      <c r="P105" s="23">
        <v>-1.0690000000000737</v>
      </c>
      <c r="Q105" s="22"/>
      <c r="R105" s="23"/>
      <c r="S105" s="23"/>
      <c r="T105" s="23"/>
      <c r="U105" s="22">
        <v>2.0408163265315684</v>
      </c>
      <c r="V105" s="22"/>
      <c r="W105" s="23"/>
      <c r="X105" s="22"/>
      <c r="Y105" s="23"/>
      <c r="Z105" s="22">
        <v>1.617</v>
      </c>
      <c r="AA105" s="23">
        <v>917.04899999999998</v>
      </c>
      <c r="AB105" s="22">
        <v>1.617</v>
      </c>
      <c r="AC105" s="25">
        <v>918.04100000000005</v>
      </c>
    </row>
    <row r="106" spans="1:29" s="26" customFormat="1" ht="21.75" customHeight="1">
      <c r="A106" s="27" t="s">
        <v>128</v>
      </c>
      <c r="B106" s="22">
        <v>-0.316</v>
      </c>
      <c r="C106" s="23">
        <v>917.48599999999999</v>
      </c>
      <c r="D106" s="24">
        <v>-0.316</v>
      </c>
      <c r="E106" s="23">
        <v>916.41399999999999</v>
      </c>
      <c r="F106" s="22"/>
      <c r="G106" s="23"/>
      <c r="H106" s="22"/>
      <c r="I106" s="23"/>
      <c r="J106" s="22">
        <v>-1.5822784810112192</v>
      </c>
      <c r="K106" s="23"/>
      <c r="L106" s="23"/>
      <c r="M106" s="22">
        <v>917.49</v>
      </c>
      <c r="N106" s="23">
        <v>917.399</v>
      </c>
      <c r="O106" s="23">
        <v>916.41899999999998</v>
      </c>
      <c r="P106" s="23">
        <v>-1.0710000000000264</v>
      </c>
      <c r="Q106" s="22"/>
      <c r="R106" s="23"/>
      <c r="S106" s="23"/>
      <c r="T106" s="23"/>
      <c r="U106" s="22">
        <v>2.0586400499073902</v>
      </c>
      <c r="V106" s="22"/>
      <c r="W106" s="23"/>
      <c r="X106" s="22"/>
      <c r="Y106" s="23"/>
      <c r="Z106" s="22">
        <v>1.603</v>
      </c>
      <c r="AA106" s="23">
        <v>916.452</v>
      </c>
      <c r="AB106" s="22">
        <v>1.603</v>
      </c>
      <c r="AC106" s="25">
        <v>917.49699999999996</v>
      </c>
    </row>
    <row r="107" spans="1:29" s="26" customFormat="1" ht="21.75" customHeight="1">
      <c r="A107" s="27"/>
      <c r="B107" s="22"/>
      <c r="C107" s="23"/>
      <c r="D107" s="24"/>
      <c r="E107" s="23"/>
      <c r="F107" s="22"/>
      <c r="G107" s="23"/>
      <c r="H107" s="22"/>
      <c r="I107" s="23"/>
      <c r="J107" s="22"/>
      <c r="K107" s="23"/>
      <c r="L107" s="23"/>
      <c r="M107" s="22"/>
      <c r="N107" s="23"/>
      <c r="O107" s="23"/>
      <c r="P107" s="23"/>
      <c r="Q107" s="22"/>
      <c r="R107" s="23"/>
      <c r="S107" s="23"/>
      <c r="T107" s="23"/>
      <c r="U107" s="22"/>
      <c r="V107" s="22"/>
      <c r="W107" s="23"/>
      <c r="X107" s="22"/>
      <c r="Y107" s="23"/>
      <c r="Z107" s="22"/>
      <c r="AA107" s="23"/>
      <c r="AB107" s="22"/>
      <c r="AC107" s="25"/>
    </row>
    <row r="108" spans="1:29" s="26" customFormat="1" ht="21.75" customHeight="1">
      <c r="A108" s="27"/>
      <c r="B108" s="22"/>
      <c r="C108" s="23"/>
      <c r="D108" s="24"/>
      <c r="E108" s="23"/>
      <c r="F108" s="22"/>
      <c r="G108" s="23"/>
      <c r="H108" s="22"/>
      <c r="I108" s="23"/>
      <c r="J108" s="22"/>
      <c r="K108" s="23"/>
      <c r="L108" s="23"/>
      <c r="M108" s="22"/>
      <c r="N108" s="23"/>
      <c r="O108" s="23"/>
      <c r="P108" s="23"/>
      <c r="Q108" s="22"/>
      <c r="R108" s="23"/>
      <c r="S108" s="23"/>
      <c r="T108" s="23"/>
      <c r="U108" s="22"/>
      <c r="V108" s="22"/>
      <c r="W108" s="23"/>
      <c r="X108" s="22"/>
      <c r="Y108" s="23"/>
      <c r="Z108" s="22"/>
      <c r="AA108" s="23"/>
      <c r="AB108" s="22"/>
      <c r="AC108" s="25"/>
    </row>
    <row r="109" spans="1:29" s="26" customFormat="1" ht="21.75" customHeight="1">
      <c r="A109" s="27"/>
      <c r="B109" s="22"/>
      <c r="C109" s="23"/>
      <c r="D109" s="24"/>
      <c r="E109" s="23"/>
      <c r="F109" s="22"/>
      <c r="G109" s="23"/>
      <c r="H109" s="22"/>
      <c r="I109" s="23"/>
      <c r="J109" s="22"/>
      <c r="K109" s="23"/>
      <c r="L109" s="23"/>
      <c r="M109" s="22"/>
      <c r="N109" s="23"/>
      <c r="O109" s="23"/>
      <c r="P109" s="23"/>
      <c r="Q109" s="22"/>
      <c r="R109" s="23"/>
      <c r="S109" s="23"/>
      <c r="T109" s="23"/>
      <c r="U109" s="22"/>
      <c r="V109" s="22"/>
      <c r="W109" s="23"/>
      <c r="X109" s="22"/>
      <c r="Y109" s="23"/>
      <c r="Z109" s="22"/>
      <c r="AA109" s="23"/>
      <c r="AB109" s="22"/>
      <c r="AC109" s="25"/>
    </row>
    <row r="110" spans="1:29" s="26" customFormat="1" ht="21.75" customHeight="1">
      <c r="A110" s="27"/>
      <c r="B110" s="22"/>
      <c r="C110" s="23"/>
      <c r="D110" s="24"/>
      <c r="E110" s="23"/>
      <c r="F110" s="22"/>
      <c r="G110" s="23"/>
      <c r="H110" s="22"/>
      <c r="I110" s="23"/>
      <c r="J110" s="22"/>
      <c r="K110" s="23"/>
      <c r="L110" s="23"/>
      <c r="M110" s="22"/>
      <c r="N110" s="23"/>
      <c r="O110" s="23"/>
      <c r="P110" s="23"/>
      <c r="Q110" s="22"/>
      <c r="R110" s="23"/>
      <c r="S110" s="23"/>
      <c r="T110" s="23"/>
      <c r="U110" s="22"/>
      <c r="V110" s="22"/>
      <c r="W110" s="23"/>
      <c r="X110" s="22"/>
      <c r="Y110" s="23"/>
      <c r="Z110" s="22"/>
      <c r="AA110" s="23"/>
      <c r="AB110" s="22"/>
      <c r="AC110" s="25"/>
    </row>
    <row r="111" spans="1:29" s="26" customFormat="1" ht="21.75" customHeight="1">
      <c r="A111" s="27"/>
      <c r="B111" s="22"/>
      <c r="C111" s="23"/>
      <c r="D111" s="24"/>
      <c r="E111" s="23"/>
      <c r="F111" s="22"/>
      <c r="G111" s="23"/>
      <c r="H111" s="22"/>
      <c r="I111" s="23"/>
      <c r="J111" s="22"/>
      <c r="K111" s="23"/>
      <c r="L111" s="23"/>
      <c r="M111" s="22"/>
      <c r="N111" s="23"/>
      <c r="O111" s="23"/>
      <c r="P111" s="23"/>
      <c r="Q111" s="22"/>
      <c r="R111" s="23"/>
      <c r="S111" s="23"/>
      <c r="T111" s="23"/>
      <c r="U111" s="22"/>
      <c r="V111" s="22"/>
      <c r="W111" s="23"/>
      <c r="X111" s="22"/>
      <c r="Y111" s="23"/>
      <c r="Z111" s="22"/>
      <c r="AA111" s="23"/>
      <c r="AB111" s="22"/>
      <c r="AC111" s="25"/>
    </row>
    <row r="112" spans="1:29" s="26" customFormat="1" ht="21.75" customHeight="1">
      <c r="A112" s="27"/>
      <c r="B112" s="22"/>
      <c r="C112" s="23"/>
      <c r="D112" s="24"/>
      <c r="E112" s="23"/>
      <c r="F112" s="22"/>
      <c r="G112" s="23"/>
      <c r="H112" s="22"/>
      <c r="I112" s="23"/>
      <c r="J112" s="22"/>
      <c r="K112" s="23"/>
      <c r="L112" s="23"/>
      <c r="M112" s="22"/>
      <c r="N112" s="23"/>
      <c r="O112" s="23"/>
      <c r="P112" s="23"/>
      <c r="Q112" s="22"/>
      <c r="R112" s="23"/>
      <c r="S112" s="23"/>
      <c r="T112" s="23"/>
      <c r="U112" s="22"/>
      <c r="V112" s="22"/>
      <c r="W112" s="23"/>
      <c r="X112" s="22"/>
      <c r="Y112" s="23"/>
      <c r="Z112" s="22"/>
      <c r="AA112" s="23"/>
      <c r="AB112" s="22"/>
      <c r="AC112" s="25"/>
    </row>
    <row r="113" spans="1:29" s="26" customFormat="1" ht="21.75" customHeight="1">
      <c r="A113" s="27"/>
      <c r="B113" s="22"/>
      <c r="C113" s="23"/>
      <c r="D113" s="24"/>
      <c r="E113" s="23"/>
      <c r="F113" s="22"/>
      <c r="G113" s="23"/>
      <c r="H113" s="22"/>
      <c r="I113" s="23"/>
      <c r="J113" s="22"/>
      <c r="K113" s="23"/>
      <c r="L113" s="23"/>
      <c r="M113" s="22"/>
      <c r="N113" s="23"/>
      <c r="O113" s="23"/>
      <c r="P113" s="23"/>
      <c r="Q113" s="22"/>
      <c r="R113" s="23"/>
      <c r="S113" s="23"/>
      <c r="T113" s="23"/>
      <c r="U113" s="22"/>
      <c r="V113" s="22"/>
      <c r="W113" s="23"/>
      <c r="X113" s="22"/>
      <c r="Y113" s="23"/>
      <c r="Z113" s="22"/>
      <c r="AA113" s="23"/>
      <c r="AB113" s="22"/>
      <c r="AC113" s="25"/>
    </row>
    <row r="114" spans="1:29" s="26" customFormat="1" ht="21.75" customHeight="1">
      <c r="A114" s="27"/>
      <c r="B114" s="22"/>
      <c r="C114" s="23"/>
      <c r="D114" s="24"/>
      <c r="E114" s="23"/>
      <c r="F114" s="22"/>
      <c r="G114" s="23"/>
      <c r="H114" s="22"/>
      <c r="I114" s="23"/>
      <c r="J114" s="22"/>
      <c r="K114" s="23"/>
      <c r="L114" s="23"/>
      <c r="M114" s="22"/>
      <c r="N114" s="23"/>
      <c r="O114" s="23"/>
      <c r="P114" s="23"/>
      <c r="Q114" s="22"/>
      <c r="R114" s="23"/>
      <c r="S114" s="23"/>
      <c r="T114" s="23"/>
      <c r="U114" s="22"/>
      <c r="V114" s="22"/>
      <c r="W114" s="23"/>
      <c r="X114" s="22"/>
      <c r="Y114" s="23"/>
      <c r="Z114" s="22"/>
      <c r="AA114" s="23"/>
      <c r="AB114" s="22"/>
      <c r="AC114" s="25"/>
    </row>
    <row r="115" spans="1:29" s="26" customFormat="1" ht="21.75" customHeight="1">
      <c r="A115" s="27"/>
      <c r="B115" s="22"/>
      <c r="C115" s="23"/>
      <c r="D115" s="24"/>
      <c r="E115" s="23"/>
      <c r="F115" s="22"/>
      <c r="G115" s="23"/>
      <c r="H115" s="22"/>
      <c r="I115" s="23"/>
      <c r="J115" s="22"/>
      <c r="K115" s="23"/>
      <c r="L115" s="23"/>
      <c r="M115" s="22"/>
      <c r="N115" s="23"/>
      <c r="O115" s="23"/>
      <c r="P115" s="23"/>
      <c r="Q115" s="22"/>
      <c r="R115" s="23"/>
      <c r="S115" s="23"/>
      <c r="T115" s="23"/>
      <c r="U115" s="22"/>
      <c r="V115" s="22"/>
      <c r="W115" s="23"/>
      <c r="X115" s="22"/>
      <c r="Y115" s="23"/>
      <c r="Z115" s="22"/>
      <c r="AA115" s="23"/>
      <c r="AB115" s="22"/>
      <c r="AC115" s="25"/>
    </row>
    <row r="116" spans="1:29" s="26" customFormat="1" ht="21.75" customHeight="1">
      <c r="A116" s="27"/>
      <c r="B116" s="22"/>
      <c r="C116" s="23"/>
      <c r="D116" s="24"/>
      <c r="E116" s="23"/>
      <c r="F116" s="22"/>
      <c r="G116" s="23"/>
      <c r="H116" s="22"/>
      <c r="I116" s="23"/>
      <c r="J116" s="22"/>
      <c r="K116" s="23"/>
      <c r="L116" s="23"/>
      <c r="M116" s="22"/>
      <c r="N116" s="23"/>
      <c r="O116" s="23"/>
      <c r="P116" s="23"/>
      <c r="Q116" s="22"/>
      <c r="R116" s="23"/>
      <c r="S116" s="23"/>
      <c r="T116" s="23"/>
      <c r="U116" s="22"/>
      <c r="V116" s="22"/>
      <c r="W116" s="23"/>
      <c r="X116" s="22"/>
      <c r="Y116" s="23"/>
      <c r="Z116" s="22"/>
      <c r="AA116" s="23"/>
      <c r="AB116" s="22"/>
      <c r="AC116" s="25"/>
    </row>
    <row r="117" spans="1:29" s="26" customFormat="1" ht="21.75" customHeight="1">
      <c r="A117" s="27"/>
      <c r="B117" s="22"/>
      <c r="C117" s="23"/>
      <c r="D117" s="24"/>
      <c r="E117" s="23"/>
      <c r="F117" s="22"/>
      <c r="G117" s="23"/>
      <c r="H117" s="22"/>
      <c r="I117" s="23"/>
      <c r="J117" s="22"/>
      <c r="K117" s="23"/>
      <c r="L117" s="23"/>
      <c r="M117" s="22"/>
      <c r="N117" s="23"/>
      <c r="O117" s="23"/>
      <c r="P117" s="23"/>
      <c r="Q117" s="22"/>
      <c r="R117" s="23"/>
      <c r="S117" s="23"/>
      <c r="T117" s="23"/>
      <c r="U117" s="22"/>
      <c r="V117" s="22"/>
      <c r="W117" s="23"/>
      <c r="X117" s="22"/>
      <c r="Y117" s="23"/>
      <c r="Z117" s="22"/>
      <c r="AA117" s="23"/>
      <c r="AB117" s="22"/>
      <c r="AC117" s="25"/>
    </row>
    <row r="118" spans="1:29" s="26" customFormat="1" ht="21.75" customHeight="1">
      <c r="A118" s="27"/>
      <c r="B118" s="22"/>
      <c r="C118" s="23"/>
      <c r="D118" s="24"/>
      <c r="E118" s="23"/>
      <c r="F118" s="22"/>
      <c r="G118" s="23"/>
      <c r="H118" s="22"/>
      <c r="I118" s="23"/>
      <c r="J118" s="22"/>
      <c r="K118" s="23"/>
      <c r="L118" s="23"/>
      <c r="M118" s="22"/>
      <c r="N118" s="23"/>
      <c r="O118" s="23"/>
      <c r="P118" s="23"/>
      <c r="Q118" s="22"/>
      <c r="R118" s="23"/>
      <c r="S118" s="23"/>
      <c r="T118" s="23"/>
      <c r="U118" s="22"/>
      <c r="V118" s="22"/>
      <c r="W118" s="23"/>
      <c r="X118" s="22"/>
      <c r="Y118" s="23"/>
      <c r="Z118" s="22"/>
      <c r="AA118" s="23"/>
      <c r="AB118" s="22"/>
      <c r="AC118" s="25"/>
    </row>
    <row r="119" spans="1:29" s="26" customFormat="1" ht="21.75" customHeight="1">
      <c r="A119" s="27"/>
      <c r="B119" s="22"/>
      <c r="C119" s="23"/>
      <c r="D119" s="24"/>
      <c r="E119" s="23"/>
      <c r="F119" s="22"/>
      <c r="G119" s="23"/>
      <c r="H119" s="22"/>
      <c r="I119" s="23"/>
      <c r="J119" s="22"/>
      <c r="K119" s="23"/>
      <c r="L119" s="23"/>
      <c r="M119" s="22"/>
      <c r="N119" s="23"/>
      <c r="O119" s="23"/>
      <c r="P119" s="23"/>
      <c r="Q119" s="22"/>
      <c r="R119" s="23"/>
      <c r="S119" s="23"/>
      <c r="T119" s="23"/>
      <c r="U119" s="22"/>
      <c r="V119" s="22"/>
      <c r="W119" s="23"/>
      <c r="X119" s="22"/>
      <c r="Y119" s="23"/>
      <c r="Z119" s="22"/>
      <c r="AA119" s="23"/>
      <c r="AB119" s="22"/>
      <c r="AC119" s="25"/>
    </row>
    <row r="120" spans="1:29" s="26" customFormat="1" ht="21.75" customHeight="1">
      <c r="A120" s="27"/>
      <c r="B120" s="22"/>
      <c r="C120" s="23"/>
      <c r="D120" s="24"/>
      <c r="E120" s="23"/>
      <c r="F120" s="22"/>
      <c r="G120" s="23"/>
      <c r="H120" s="22"/>
      <c r="I120" s="23"/>
      <c r="J120" s="22"/>
      <c r="K120" s="23"/>
      <c r="L120" s="23"/>
      <c r="M120" s="22"/>
      <c r="N120" s="23"/>
      <c r="O120" s="23"/>
      <c r="P120" s="23"/>
      <c r="Q120" s="22"/>
      <c r="R120" s="23"/>
      <c r="S120" s="23"/>
      <c r="T120" s="23"/>
      <c r="U120" s="22"/>
      <c r="V120" s="22"/>
      <c r="W120" s="23"/>
      <c r="X120" s="22"/>
      <c r="Y120" s="23"/>
      <c r="Z120" s="22"/>
      <c r="AA120" s="23"/>
      <c r="AB120" s="22"/>
      <c r="AC120" s="25"/>
    </row>
    <row r="121" spans="1:29" s="26" customFormat="1" ht="21.75" customHeight="1">
      <c r="A121" s="32"/>
      <c r="B121" s="33"/>
      <c r="C121" s="34"/>
      <c r="D121" s="35"/>
      <c r="E121" s="34"/>
      <c r="F121" s="33"/>
      <c r="G121" s="34"/>
      <c r="H121" s="33"/>
      <c r="I121" s="34"/>
      <c r="J121" s="33"/>
      <c r="K121" s="36"/>
      <c r="L121" s="36"/>
      <c r="M121" s="33"/>
      <c r="N121" s="36"/>
      <c r="O121" s="34"/>
      <c r="P121" s="34"/>
      <c r="Q121" s="36"/>
      <c r="R121" s="36"/>
      <c r="S121" s="36"/>
      <c r="T121" s="36"/>
      <c r="U121" s="33"/>
      <c r="V121" s="33"/>
      <c r="W121" s="34"/>
      <c r="X121" s="33"/>
      <c r="Y121" s="34"/>
      <c r="Z121" s="33"/>
      <c r="AA121" s="34"/>
      <c r="AB121" s="33"/>
      <c r="AC121" s="37"/>
    </row>
    <row r="122" spans="1:29" s="26" customFormat="1" ht="21.75" customHeight="1">
      <c r="A122" s="32"/>
      <c r="B122" s="33"/>
      <c r="C122" s="34"/>
      <c r="D122" s="35"/>
      <c r="E122" s="34"/>
      <c r="F122" s="33"/>
      <c r="G122" s="34"/>
      <c r="H122" s="33"/>
      <c r="I122" s="34"/>
      <c r="J122" s="33"/>
      <c r="K122" s="36"/>
      <c r="L122" s="36"/>
      <c r="M122" s="33"/>
      <c r="N122" s="36"/>
      <c r="O122" s="34"/>
      <c r="P122" s="34"/>
      <c r="Q122" s="36"/>
      <c r="R122" s="36"/>
      <c r="S122" s="36"/>
      <c r="T122" s="36"/>
      <c r="U122" s="33"/>
      <c r="V122" s="33"/>
      <c r="W122" s="34"/>
      <c r="X122" s="33"/>
      <c r="Y122" s="34"/>
      <c r="Z122" s="33"/>
      <c r="AA122" s="34"/>
      <c r="AB122" s="33"/>
      <c r="AC122" s="37"/>
    </row>
    <row r="123" spans="1:29" s="26" customFormat="1" ht="21.75" customHeight="1" thickBot="1">
      <c r="A123" s="38"/>
      <c r="B123" s="39"/>
      <c r="C123" s="40"/>
      <c r="D123" s="41"/>
      <c r="E123" s="40"/>
      <c r="F123" s="39"/>
      <c r="G123" s="40"/>
      <c r="H123" s="39"/>
      <c r="I123" s="40"/>
      <c r="J123" s="39"/>
      <c r="K123" s="42"/>
      <c r="L123" s="42"/>
      <c r="M123" s="39"/>
      <c r="N123" s="42"/>
      <c r="O123" s="40"/>
      <c r="P123" s="40"/>
      <c r="Q123" s="42"/>
      <c r="R123" s="42"/>
      <c r="S123" s="42"/>
      <c r="T123" s="42"/>
      <c r="U123" s="39"/>
      <c r="V123" s="39"/>
      <c r="W123" s="40"/>
      <c r="X123" s="39"/>
      <c r="Y123" s="40"/>
      <c r="Z123" s="39"/>
      <c r="AA123" s="40"/>
      <c r="AB123" s="39"/>
      <c r="AC123" s="43"/>
    </row>
  </sheetData>
  <mergeCells count="41">
    <mergeCell ref="A1:AC1"/>
    <mergeCell ref="A2:AC2"/>
    <mergeCell ref="A3:AC3"/>
    <mergeCell ref="P6:P8"/>
    <mergeCell ref="F6:I6"/>
    <mergeCell ref="B7:B8"/>
    <mergeCell ref="J6:J8"/>
    <mergeCell ref="R6:T6"/>
    <mergeCell ref="Q5:AC5"/>
    <mergeCell ref="A5:A8"/>
    <mergeCell ref="AA7:AA8"/>
    <mergeCell ref="AC7:AC8"/>
    <mergeCell ref="H7:I7"/>
    <mergeCell ref="Z7:Z8"/>
    <mergeCell ref="AB7:AB8"/>
    <mergeCell ref="O6:O8"/>
    <mergeCell ref="B35:E35"/>
    <mergeCell ref="B31:E31"/>
    <mergeCell ref="B32:E32"/>
    <mergeCell ref="V6:Y6"/>
    <mergeCell ref="U6:U8"/>
    <mergeCell ref="N6:N8"/>
    <mergeCell ref="X7:Y7"/>
    <mergeCell ref="D6:E6"/>
    <mergeCell ref="M6:M8"/>
    <mergeCell ref="D7:D8"/>
    <mergeCell ref="Q6:Q8"/>
    <mergeCell ref="B33:E33"/>
    <mergeCell ref="B34:E34"/>
    <mergeCell ref="C7:C8"/>
    <mergeCell ref="A9:AC9"/>
    <mergeCell ref="E7:E8"/>
    <mergeCell ref="F4:AC4"/>
    <mergeCell ref="F7:G7"/>
    <mergeCell ref="K6:L6"/>
    <mergeCell ref="M5:P5"/>
    <mergeCell ref="V7:W7"/>
    <mergeCell ref="B5:L5"/>
    <mergeCell ref="B6:C6"/>
    <mergeCell ref="Z6:AA6"/>
    <mergeCell ref="AB6:AC6"/>
  </mergeCells>
  <phoneticPr fontId="0" type="noConversion"/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  <rowBreaks count="1" manualBreakCount="1">
    <brk id="47" max="2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76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9.5703125" style="5" customWidth="1"/>
    <col min="3" max="3" width="11.7109375" style="4" customWidth="1"/>
    <col min="4" max="4" width="9.5703125" style="4" customWidth="1"/>
    <col min="5" max="5" width="11.7109375" style="4" customWidth="1"/>
    <col min="6" max="6" width="9.5703125" style="4" customWidth="1"/>
    <col min="7" max="7" width="11.7109375" style="4" customWidth="1"/>
    <col min="8" max="8" width="9.5703125" style="8" customWidth="1"/>
    <col min="9" max="9" width="11.5703125" style="4" customWidth="1"/>
    <col min="10" max="10" width="11.5703125" style="5" customWidth="1"/>
    <col min="11" max="12" width="9.140625" style="2" hidden="1" customWidth="1"/>
    <col min="13" max="13" width="12.140625" style="4" customWidth="1"/>
    <col min="14" max="14" width="17.42578125" style="2" customWidth="1"/>
    <col min="15" max="15" width="18.85546875" style="4" customWidth="1"/>
    <col min="16" max="16" width="12.140625" style="4" customWidth="1"/>
    <col min="17" max="17" width="10.5703125" style="2" hidden="1" customWidth="1"/>
    <col min="18" max="20" width="9.140625" style="2" hidden="1" customWidth="1"/>
    <col min="21" max="21" width="11.7109375" style="5" customWidth="1"/>
    <col min="22" max="22" width="9.5703125" style="5" customWidth="1"/>
    <col min="23" max="23" width="11.7109375" style="4" customWidth="1"/>
    <col min="24" max="24" width="9.5703125" style="4" customWidth="1"/>
    <col min="25" max="25" width="11.7109375" style="4" customWidth="1"/>
    <col min="26" max="26" width="9.5703125" style="4" customWidth="1"/>
    <col min="27" max="27" width="11.7109375" style="4" customWidth="1"/>
    <col min="28" max="28" width="9.5703125" style="5" customWidth="1"/>
    <col min="29" max="29" width="11.7109375" style="4" customWidth="1"/>
    <col min="30" max="30" width="9" style="2" hidden="1" customWidth="1"/>
    <col min="31" max="31" width="9" style="1" hidden="1" customWidth="1"/>
    <col min="32" max="32" width="9" style="2" hidden="1" customWidth="1"/>
    <col min="33" max="33" width="9.140625" style="2" hidden="1" customWidth="1"/>
    <col min="34" max="34" width="9.140625" style="1" hidden="1" customWidth="1"/>
    <col min="35" max="16384" width="9.140625" style="2"/>
  </cols>
  <sheetData>
    <row r="1" spans="1:34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9"/>
      <c r="AE1" s="107"/>
      <c r="AH1" s="107"/>
    </row>
    <row r="2" spans="1:34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  <c r="AE2" s="58"/>
      <c r="AH2" s="58"/>
    </row>
    <row r="3" spans="1:34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  <c r="AE3" s="58"/>
      <c r="AH3" s="58"/>
    </row>
    <row r="4" spans="1:34" s="26" customFormat="1" ht="18" customHeight="1" thickBot="1">
      <c r="A4" s="170"/>
      <c r="B4" s="197"/>
      <c r="C4" s="197"/>
      <c r="D4" s="197"/>
      <c r="E4" s="197"/>
      <c r="F4" s="197"/>
      <c r="G4" s="197"/>
      <c r="H4" s="197"/>
      <c r="I4" s="197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172"/>
      <c r="AD4" s="59"/>
      <c r="AE4" s="60"/>
      <c r="AF4" s="58"/>
      <c r="AH4" s="58"/>
    </row>
    <row r="5" spans="1:34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78"/>
      <c r="AD5" s="109"/>
      <c r="AE5" s="110"/>
      <c r="AF5" s="110"/>
      <c r="AG5" s="110"/>
      <c r="AH5" s="110"/>
    </row>
    <row r="6" spans="1:34" s="108" customFormat="1" ht="15.75" customHeight="1">
      <c r="A6" s="180"/>
      <c r="B6" s="151" t="s">
        <v>1</v>
      </c>
      <c r="C6" s="151"/>
      <c r="D6" s="151" t="s">
        <v>141</v>
      </c>
      <c r="E6" s="151"/>
      <c r="F6" s="151"/>
      <c r="G6" s="151"/>
      <c r="H6" s="151" t="s">
        <v>12</v>
      </c>
      <c r="I6" s="151"/>
      <c r="J6" s="155" t="s">
        <v>178</v>
      </c>
      <c r="K6" s="149" t="s">
        <v>6</v>
      </c>
      <c r="L6" s="149"/>
      <c r="M6" s="173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1" t="s">
        <v>12</v>
      </c>
      <c r="W6" s="151"/>
      <c r="X6" s="151" t="s">
        <v>141</v>
      </c>
      <c r="Y6" s="151"/>
      <c r="Z6" s="151"/>
      <c r="AA6" s="151"/>
      <c r="AB6" s="151" t="s">
        <v>1</v>
      </c>
      <c r="AC6" s="152"/>
      <c r="AD6" s="109"/>
      <c r="AE6" s="110"/>
      <c r="AF6" s="110"/>
      <c r="AG6" s="110"/>
      <c r="AH6" s="110"/>
    </row>
    <row r="7" spans="1:34" s="108" customFormat="1" ht="15.75" customHeight="1">
      <c r="A7" s="180"/>
      <c r="B7" s="147" t="s">
        <v>7</v>
      </c>
      <c r="C7" s="151" t="s">
        <v>2</v>
      </c>
      <c r="D7" s="151" t="s">
        <v>143</v>
      </c>
      <c r="E7" s="151"/>
      <c r="F7" s="151" t="s">
        <v>142</v>
      </c>
      <c r="G7" s="151"/>
      <c r="H7" s="147" t="s">
        <v>7</v>
      </c>
      <c r="I7" s="151" t="s">
        <v>2</v>
      </c>
      <c r="J7" s="156"/>
      <c r="K7" s="102" t="s">
        <v>7</v>
      </c>
      <c r="L7" s="102" t="s">
        <v>2</v>
      </c>
      <c r="M7" s="174"/>
      <c r="N7" s="159"/>
      <c r="O7" s="174"/>
      <c r="P7" s="174"/>
      <c r="Q7" s="149"/>
      <c r="R7" s="102" t="s">
        <v>7</v>
      </c>
      <c r="S7" s="102" t="s">
        <v>2</v>
      </c>
      <c r="T7" s="102" t="s">
        <v>7</v>
      </c>
      <c r="U7" s="156"/>
      <c r="V7" s="147" t="s">
        <v>7</v>
      </c>
      <c r="W7" s="151" t="s">
        <v>2</v>
      </c>
      <c r="X7" s="151" t="s">
        <v>142</v>
      </c>
      <c r="Y7" s="151"/>
      <c r="Z7" s="151" t="s">
        <v>143</v>
      </c>
      <c r="AA7" s="151"/>
      <c r="AB7" s="147" t="s">
        <v>7</v>
      </c>
      <c r="AC7" s="152" t="s">
        <v>2</v>
      </c>
      <c r="AD7" s="109"/>
      <c r="AE7" s="110"/>
      <c r="AF7" s="110"/>
      <c r="AG7" s="109"/>
      <c r="AH7" s="109"/>
    </row>
    <row r="8" spans="1:34" s="108" customFormat="1" ht="15.75" customHeight="1" thickBot="1">
      <c r="A8" s="181"/>
      <c r="B8" s="177"/>
      <c r="C8" s="163"/>
      <c r="D8" s="103" t="s">
        <v>7</v>
      </c>
      <c r="E8" s="103" t="s">
        <v>2</v>
      </c>
      <c r="F8" s="103" t="s">
        <v>7</v>
      </c>
      <c r="G8" s="103" t="s">
        <v>2</v>
      </c>
      <c r="H8" s="161"/>
      <c r="I8" s="161"/>
      <c r="J8" s="157"/>
      <c r="K8" s="105"/>
      <c r="L8" s="105"/>
      <c r="M8" s="175"/>
      <c r="N8" s="160"/>
      <c r="O8" s="175"/>
      <c r="P8" s="175"/>
      <c r="Q8" s="162"/>
      <c r="R8" s="17"/>
      <c r="S8" s="17"/>
      <c r="T8" s="17"/>
      <c r="U8" s="157"/>
      <c r="V8" s="177"/>
      <c r="W8" s="163"/>
      <c r="X8" s="103" t="s">
        <v>7</v>
      </c>
      <c r="Y8" s="103" t="s">
        <v>2</v>
      </c>
      <c r="Z8" s="103" t="s">
        <v>7</v>
      </c>
      <c r="AA8" s="103" t="s">
        <v>2</v>
      </c>
      <c r="AB8" s="177"/>
      <c r="AC8" s="182"/>
      <c r="AD8" s="111"/>
      <c r="AE8" s="110"/>
      <c r="AF8" s="110"/>
      <c r="AG8" s="109"/>
      <c r="AH8" s="109"/>
    </row>
    <row r="9" spans="1:34" s="78" customFormat="1" ht="30" customHeight="1">
      <c r="A9" s="213" t="s">
        <v>174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5"/>
      <c r="AD9" s="76"/>
      <c r="AE9" s="76"/>
      <c r="AF9" s="76"/>
      <c r="AG9" s="76"/>
      <c r="AH9" s="77"/>
    </row>
    <row r="10" spans="1:34" s="26" customFormat="1" ht="22.5" customHeight="1">
      <c r="A10" s="21"/>
      <c r="B10" s="104"/>
      <c r="C10" s="23"/>
      <c r="D10" s="23"/>
      <c r="E10" s="23"/>
      <c r="F10" s="23"/>
      <c r="G10" s="23"/>
      <c r="H10" s="24"/>
      <c r="I10" s="23"/>
      <c r="J10" s="104"/>
      <c r="K10" s="23"/>
      <c r="L10" s="23"/>
      <c r="M10" s="23"/>
      <c r="N10" s="23"/>
      <c r="O10" s="23"/>
      <c r="P10" s="23"/>
      <c r="Q10" s="104"/>
      <c r="R10" s="23"/>
      <c r="S10" s="23"/>
      <c r="T10" s="23"/>
      <c r="U10" s="104"/>
      <c r="V10" s="104"/>
      <c r="W10" s="23"/>
      <c r="X10" s="23"/>
      <c r="Y10" s="23"/>
      <c r="Z10" s="23"/>
      <c r="AA10" s="23"/>
      <c r="AB10" s="104"/>
      <c r="AC10" s="25"/>
      <c r="AD10" s="66"/>
      <c r="AE10" s="67"/>
      <c r="AF10" s="58"/>
      <c r="AG10" s="68"/>
      <c r="AH10" s="69"/>
    </row>
    <row r="11" spans="1:34" s="26" customFormat="1" ht="22.5" customHeight="1">
      <c r="A11" s="21">
        <v>1</v>
      </c>
      <c r="B11" s="104">
        <v>-9.5</v>
      </c>
      <c r="C11" s="23">
        <v>923.447</v>
      </c>
      <c r="D11" s="23">
        <v>-9.5</v>
      </c>
      <c r="E11" s="23">
        <v>923.38800000000003</v>
      </c>
      <c r="F11" s="23">
        <v>-6</v>
      </c>
      <c r="G11" s="23">
        <v>923.31799999999998</v>
      </c>
      <c r="H11" s="24">
        <v>-6</v>
      </c>
      <c r="I11" s="23">
        <v>922.548</v>
      </c>
      <c r="J11" s="104">
        <f>((O11-I11)/H11)*100</f>
        <v>-2.0000000000000755</v>
      </c>
      <c r="K11" s="23"/>
      <c r="L11" s="23"/>
      <c r="M11" s="23">
        <v>923.13800000000003</v>
      </c>
      <c r="N11" s="23">
        <f>O11+0.6</f>
        <v>923.26800000000003</v>
      </c>
      <c r="O11" s="23">
        <v>922.66800000000001</v>
      </c>
      <c r="P11" s="23">
        <f>O11-M11</f>
        <v>-0.47000000000002728</v>
      </c>
      <c r="Q11" s="104"/>
      <c r="R11" s="23"/>
      <c r="S11" s="23"/>
      <c r="T11" s="23"/>
      <c r="U11" s="104">
        <f>((W11-O11)/V11)*100</f>
        <v>-2.0000000000000755</v>
      </c>
      <c r="V11" s="104">
        <v>6</v>
      </c>
      <c r="W11" s="23">
        <v>922.548</v>
      </c>
      <c r="X11" s="23">
        <v>6</v>
      </c>
      <c r="Y11" s="23">
        <v>923.31799999999998</v>
      </c>
      <c r="Z11" s="23">
        <v>9.5</v>
      </c>
      <c r="AA11" s="23">
        <v>923.38800000000003</v>
      </c>
      <c r="AB11" s="104">
        <v>9.5</v>
      </c>
      <c r="AC11" s="25">
        <v>923.39499999999998</v>
      </c>
      <c r="AD11" s="66"/>
      <c r="AE11" s="67"/>
      <c r="AF11" s="58"/>
      <c r="AG11" s="68"/>
      <c r="AH11" s="69"/>
    </row>
    <row r="12" spans="1:34" s="26" customFormat="1" ht="22.5" customHeight="1">
      <c r="A12" s="21">
        <v>2</v>
      </c>
      <c r="B12" s="104">
        <v>-9.5</v>
      </c>
      <c r="C12" s="23">
        <v>923.13</v>
      </c>
      <c r="D12" s="23">
        <v>-9.5</v>
      </c>
      <c r="E12" s="23">
        <v>922.86</v>
      </c>
      <c r="F12" s="23">
        <v>-6</v>
      </c>
      <c r="G12" s="23">
        <v>922.79</v>
      </c>
      <c r="H12" s="24">
        <v>-6</v>
      </c>
      <c r="I12" s="23">
        <v>922.02</v>
      </c>
      <c r="J12" s="104">
        <f t="shared" ref="J12:J23" si="0">((O12-I12)/H12)*100</f>
        <v>-2.0000000000000755</v>
      </c>
      <c r="K12" s="23"/>
      <c r="L12" s="23"/>
      <c r="M12" s="23">
        <v>922.75300000000004</v>
      </c>
      <c r="N12" s="23">
        <f>O12+0.6</f>
        <v>922.74</v>
      </c>
      <c r="O12" s="23">
        <v>922.14</v>
      </c>
      <c r="P12" s="23">
        <f t="shared" ref="P12:P23" si="1">O12-M12</f>
        <v>-0.61300000000005639</v>
      </c>
      <c r="Q12" s="104"/>
      <c r="R12" s="23"/>
      <c r="S12" s="23"/>
      <c r="T12" s="23"/>
      <c r="U12" s="104">
        <f t="shared" ref="U12:U23" si="2">((W12-O12)/V12)*100</f>
        <v>-2.0000000000000755</v>
      </c>
      <c r="V12" s="104">
        <v>6</v>
      </c>
      <c r="W12" s="23">
        <v>922.02</v>
      </c>
      <c r="X12" s="23">
        <v>6</v>
      </c>
      <c r="Y12" s="23">
        <v>922.79</v>
      </c>
      <c r="Z12" s="23">
        <v>9.5</v>
      </c>
      <c r="AA12" s="23">
        <v>922.86</v>
      </c>
      <c r="AB12" s="104">
        <v>9.5</v>
      </c>
      <c r="AC12" s="25">
        <v>922.70600000000002</v>
      </c>
      <c r="AD12" s="66"/>
      <c r="AE12" s="67"/>
      <c r="AF12" s="58"/>
      <c r="AG12" s="68"/>
      <c r="AH12" s="69"/>
    </row>
    <row r="13" spans="1:34" s="26" customFormat="1" ht="22.5" customHeight="1">
      <c r="A13" s="27" t="s">
        <v>129</v>
      </c>
      <c r="B13" s="104">
        <v>-9.5</v>
      </c>
      <c r="C13" s="23">
        <v>922.49199999999996</v>
      </c>
      <c r="D13" s="23">
        <v>-9.5</v>
      </c>
      <c r="E13" s="23">
        <v>922.28700000000003</v>
      </c>
      <c r="F13" s="23">
        <v>-6</v>
      </c>
      <c r="G13" s="23">
        <v>922.21699999999998</v>
      </c>
      <c r="H13" s="24">
        <v>-6</v>
      </c>
      <c r="I13" s="23">
        <v>921.447</v>
      </c>
      <c r="J13" s="104">
        <f t="shared" si="0"/>
        <v>-2.0000000000000755</v>
      </c>
      <c r="K13" s="23"/>
      <c r="L13" s="23"/>
      <c r="M13" s="23">
        <v>922.13400000000001</v>
      </c>
      <c r="N13" s="23">
        <f t="shared" ref="N13:N23" si="3">O13+0.6</f>
        <v>922.16700000000003</v>
      </c>
      <c r="O13" s="23">
        <v>921.56700000000001</v>
      </c>
      <c r="P13" s="23">
        <f t="shared" si="1"/>
        <v>-0.56700000000000728</v>
      </c>
      <c r="Q13" s="104"/>
      <c r="R13" s="23"/>
      <c r="S13" s="23"/>
      <c r="T13" s="23"/>
      <c r="U13" s="104">
        <f t="shared" si="2"/>
        <v>-2.0000000000000755</v>
      </c>
      <c r="V13" s="104">
        <v>6</v>
      </c>
      <c r="W13" s="23">
        <v>921.447</v>
      </c>
      <c r="X13" s="23">
        <v>6</v>
      </c>
      <c r="Y13" s="23">
        <v>922.21699999999998</v>
      </c>
      <c r="Z13" s="23">
        <v>9.5</v>
      </c>
      <c r="AA13" s="23">
        <v>922.28700000000003</v>
      </c>
      <c r="AB13" s="104">
        <v>9.5</v>
      </c>
      <c r="AC13" s="25">
        <v>922.05499999999995</v>
      </c>
      <c r="AD13" s="66"/>
      <c r="AE13" s="67"/>
      <c r="AF13" s="58"/>
      <c r="AG13" s="68"/>
      <c r="AH13" s="69"/>
    </row>
    <row r="14" spans="1:34" s="26" customFormat="1" ht="22.5" customHeight="1">
      <c r="A14" s="27" t="s">
        <v>130</v>
      </c>
      <c r="B14" s="104">
        <v>-9.5</v>
      </c>
      <c r="C14" s="23">
        <v>922.26099999999997</v>
      </c>
      <c r="D14" s="23">
        <v>-9.5</v>
      </c>
      <c r="E14" s="23">
        <v>921.71500000000003</v>
      </c>
      <c r="F14" s="23">
        <v>-6</v>
      </c>
      <c r="G14" s="23">
        <v>921.64499999999998</v>
      </c>
      <c r="H14" s="24">
        <v>-6</v>
      </c>
      <c r="I14" s="23">
        <v>920.875</v>
      </c>
      <c r="J14" s="104">
        <f t="shared" si="0"/>
        <v>-2.0000000000000755</v>
      </c>
      <c r="K14" s="23"/>
      <c r="L14" s="23"/>
      <c r="M14" s="23">
        <v>921.59500000000003</v>
      </c>
      <c r="N14" s="23">
        <f t="shared" si="3"/>
        <v>921.59500000000003</v>
      </c>
      <c r="O14" s="23">
        <v>920.995</v>
      </c>
      <c r="P14" s="23">
        <f t="shared" si="1"/>
        <v>-0.60000000000002274</v>
      </c>
      <c r="Q14" s="104"/>
      <c r="R14" s="23"/>
      <c r="S14" s="23"/>
      <c r="T14" s="23"/>
      <c r="U14" s="104">
        <f t="shared" si="2"/>
        <v>-2.0000000000000755</v>
      </c>
      <c r="V14" s="104">
        <v>6</v>
      </c>
      <c r="W14" s="23">
        <v>920.875</v>
      </c>
      <c r="X14" s="23">
        <v>6</v>
      </c>
      <c r="Y14" s="23">
        <v>921.64499999999998</v>
      </c>
      <c r="Z14" s="23">
        <v>9.5</v>
      </c>
      <c r="AA14" s="23">
        <v>921.71500000000003</v>
      </c>
      <c r="AB14" s="104">
        <v>9.5</v>
      </c>
      <c r="AC14" s="25">
        <v>921.48299999999995</v>
      </c>
      <c r="AD14" s="66"/>
      <c r="AE14" s="67"/>
      <c r="AF14" s="58"/>
      <c r="AG14" s="71"/>
      <c r="AH14" s="69"/>
    </row>
    <row r="15" spans="1:34" s="26" customFormat="1" ht="22.5" customHeight="1">
      <c r="A15" s="27" t="s">
        <v>131</v>
      </c>
      <c r="B15" s="104">
        <v>-9.5</v>
      </c>
      <c r="C15" s="23">
        <v>921.77599999999995</v>
      </c>
      <c r="D15" s="23">
        <v>-9.5</v>
      </c>
      <c r="E15" s="23">
        <v>921.16700000000003</v>
      </c>
      <c r="F15" s="23">
        <v>-6</v>
      </c>
      <c r="G15" s="23">
        <v>921.09699999999998</v>
      </c>
      <c r="H15" s="28">
        <v>-6</v>
      </c>
      <c r="I15" s="29">
        <v>920.327</v>
      </c>
      <c r="J15" s="104">
        <f t="shared" si="0"/>
        <v>-2.0000000000000755</v>
      </c>
      <c r="K15" s="23"/>
      <c r="L15" s="23"/>
      <c r="M15" s="23">
        <v>921.02700000000004</v>
      </c>
      <c r="N15" s="23">
        <f t="shared" si="3"/>
        <v>921.04700000000003</v>
      </c>
      <c r="O15" s="23">
        <v>920.447</v>
      </c>
      <c r="P15" s="23">
        <f t="shared" si="1"/>
        <v>-0.58000000000004093</v>
      </c>
      <c r="Q15" s="104"/>
      <c r="R15" s="23"/>
      <c r="S15" s="23"/>
      <c r="T15" s="23"/>
      <c r="U15" s="104">
        <f t="shared" si="2"/>
        <v>-2.0000000000000755</v>
      </c>
      <c r="V15" s="104">
        <v>6</v>
      </c>
      <c r="W15" s="23">
        <v>920.327</v>
      </c>
      <c r="X15" s="23">
        <v>6</v>
      </c>
      <c r="Y15" s="23">
        <v>921.09699999999998</v>
      </c>
      <c r="Z15" s="23">
        <v>9.5</v>
      </c>
      <c r="AA15" s="23">
        <v>921.16700000000003</v>
      </c>
      <c r="AB15" s="104">
        <v>9.5</v>
      </c>
      <c r="AC15" s="25">
        <v>920.96</v>
      </c>
      <c r="AD15" s="66"/>
      <c r="AE15" s="67"/>
      <c r="AF15" s="58"/>
      <c r="AG15" s="71"/>
      <c r="AH15" s="69"/>
    </row>
    <row r="16" spans="1:34" s="26" customFormat="1" ht="22.5" customHeight="1">
      <c r="A16" s="27" t="s">
        <v>14</v>
      </c>
      <c r="B16" s="104">
        <v>-9.5</v>
      </c>
      <c r="C16" s="23">
        <v>921.38599999999997</v>
      </c>
      <c r="D16" s="23">
        <v>-9.5</v>
      </c>
      <c r="E16" s="23">
        <v>920.78899999999999</v>
      </c>
      <c r="F16" s="23">
        <v>-6</v>
      </c>
      <c r="G16" s="23">
        <v>920.71900000000005</v>
      </c>
      <c r="H16" s="24">
        <v>-6</v>
      </c>
      <c r="I16" s="23">
        <v>919.94899999999996</v>
      </c>
      <c r="J16" s="104">
        <f t="shared" si="0"/>
        <v>-2.0000000000000755</v>
      </c>
      <c r="K16" s="23"/>
      <c r="L16" s="23"/>
      <c r="M16" s="23">
        <v>920.68499999999995</v>
      </c>
      <c r="N16" s="23">
        <f t="shared" si="3"/>
        <v>920.66899999999998</v>
      </c>
      <c r="O16" s="23">
        <v>920.06899999999996</v>
      </c>
      <c r="P16" s="23">
        <f t="shared" si="1"/>
        <v>-0.61599999999998545</v>
      </c>
      <c r="Q16" s="104"/>
      <c r="R16" s="23"/>
      <c r="S16" s="23"/>
      <c r="T16" s="23"/>
      <c r="U16" s="104">
        <f t="shared" si="2"/>
        <v>-2.0000000000000755</v>
      </c>
      <c r="V16" s="104">
        <v>6</v>
      </c>
      <c r="W16" s="23">
        <v>919.94899999999996</v>
      </c>
      <c r="X16" s="23">
        <v>6</v>
      </c>
      <c r="Y16" s="23">
        <v>920.71900000000005</v>
      </c>
      <c r="Z16" s="23">
        <v>9.5</v>
      </c>
      <c r="AA16" s="23">
        <v>920.78899999999999</v>
      </c>
      <c r="AB16" s="104">
        <v>9.5</v>
      </c>
      <c r="AC16" s="25">
        <v>920.51300000000003</v>
      </c>
      <c r="AD16" s="66"/>
      <c r="AE16" s="67"/>
      <c r="AF16" s="58"/>
      <c r="AG16" s="71"/>
      <c r="AH16" s="69"/>
    </row>
    <row r="17" spans="1:34" s="26" customFormat="1" ht="22.5" customHeight="1">
      <c r="A17" s="27" t="s">
        <v>15</v>
      </c>
      <c r="B17" s="104">
        <v>-9.5</v>
      </c>
      <c r="C17" s="23">
        <v>921.24900000000002</v>
      </c>
      <c r="D17" s="23">
        <v>-9.5</v>
      </c>
      <c r="E17" s="23">
        <v>920.60500000000002</v>
      </c>
      <c r="F17" s="23">
        <v>-6</v>
      </c>
      <c r="G17" s="23">
        <v>920.53499999999997</v>
      </c>
      <c r="H17" s="24">
        <v>-6</v>
      </c>
      <c r="I17" s="23">
        <v>919.76499999999999</v>
      </c>
      <c r="J17" s="104">
        <f t="shared" si="0"/>
        <v>-2.0000000000000755</v>
      </c>
      <c r="K17" s="23"/>
      <c r="L17" s="23"/>
      <c r="M17" s="23">
        <v>920.49099999999999</v>
      </c>
      <c r="N17" s="23">
        <f t="shared" si="3"/>
        <v>920.48500000000001</v>
      </c>
      <c r="O17" s="23">
        <v>919.88499999999999</v>
      </c>
      <c r="P17" s="23">
        <f t="shared" si="1"/>
        <v>-0.60599999999999454</v>
      </c>
      <c r="Q17" s="104"/>
      <c r="R17" s="23"/>
      <c r="S17" s="23"/>
      <c r="T17" s="23"/>
      <c r="U17" s="104">
        <f t="shared" si="2"/>
        <v>-2.0000000000000755</v>
      </c>
      <c r="V17" s="104">
        <v>6</v>
      </c>
      <c r="W17" s="23">
        <v>919.76499999999999</v>
      </c>
      <c r="X17" s="23">
        <v>6</v>
      </c>
      <c r="Y17" s="23">
        <v>920.53499999999997</v>
      </c>
      <c r="Z17" s="23">
        <v>9.5</v>
      </c>
      <c r="AA17" s="23">
        <v>920.60500000000002</v>
      </c>
      <c r="AB17" s="104">
        <v>9.5</v>
      </c>
      <c r="AC17" s="25">
        <v>920.28399999999999</v>
      </c>
      <c r="AD17" s="66"/>
      <c r="AE17" s="67"/>
      <c r="AF17" s="58"/>
      <c r="AG17" s="71"/>
      <c r="AH17" s="69"/>
    </row>
    <row r="18" spans="1:34" s="26" customFormat="1" ht="22.5" customHeight="1">
      <c r="A18" s="27" t="s">
        <v>16</v>
      </c>
      <c r="B18" s="104">
        <v>-9.5</v>
      </c>
      <c r="C18" s="23">
        <v>921.024</v>
      </c>
      <c r="D18" s="23">
        <v>-9.5</v>
      </c>
      <c r="E18" s="23">
        <v>920.59199999999998</v>
      </c>
      <c r="F18" s="23">
        <v>-6</v>
      </c>
      <c r="G18" s="23">
        <v>920.52200000000005</v>
      </c>
      <c r="H18" s="24">
        <v>-6</v>
      </c>
      <c r="I18" s="23">
        <v>919.75199999999995</v>
      </c>
      <c r="J18" s="104">
        <f t="shared" si="0"/>
        <v>-2.0000000000000755</v>
      </c>
      <c r="K18" s="23"/>
      <c r="L18" s="23"/>
      <c r="M18" s="23">
        <v>920.40899999999999</v>
      </c>
      <c r="N18" s="23">
        <f t="shared" si="3"/>
        <v>920.47199999999998</v>
      </c>
      <c r="O18" s="23">
        <v>919.87199999999996</v>
      </c>
      <c r="P18" s="23">
        <f t="shared" si="1"/>
        <v>-0.53700000000003456</v>
      </c>
      <c r="Q18" s="104"/>
      <c r="R18" s="23"/>
      <c r="S18" s="23"/>
      <c r="T18" s="23"/>
      <c r="U18" s="104">
        <f t="shared" si="2"/>
        <v>-2.0000000000002482</v>
      </c>
      <c r="V18" s="104">
        <v>5.5</v>
      </c>
      <c r="W18" s="23">
        <v>919.76199999999994</v>
      </c>
      <c r="X18" s="23"/>
      <c r="Y18" s="23"/>
      <c r="Z18" s="23"/>
      <c r="AA18" s="23"/>
      <c r="AB18" s="104">
        <v>5.5</v>
      </c>
      <c r="AC18" s="25">
        <v>920.13</v>
      </c>
      <c r="AD18" s="66"/>
      <c r="AE18" s="67"/>
      <c r="AF18" s="58"/>
      <c r="AG18" s="71"/>
      <c r="AH18" s="69"/>
    </row>
    <row r="19" spans="1:34" s="26" customFormat="1" ht="22.5" customHeight="1" thickBot="1">
      <c r="A19" s="27" t="s">
        <v>17</v>
      </c>
      <c r="B19" s="104">
        <v>-9.5</v>
      </c>
      <c r="C19" s="23">
        <v>921.14800000000002</v>
      </c>
      <c r="D19" s="23">
        <v>-9.5</v>
      </c>
      <c r="E19" s="23">
        <v>920.71199999999999</v>
      </c>
      <c r="F19" s="23">
        <v>-6</v>
      </c>
      <c r="G19" s="23">
        <v>920.64200000000005</v>
      </c>
      <c r="H19" s="24">
        <v>-6</v>
      </c>
      <c r="I19" s="23">
        <v>919.88199999999995</v>
      </c>
      <c r="J19" s="104">
        <f t="shared" si="0"/>
        <v>0</v>
      </c>
      <c r="K19" s="23"/>
      <c r="L19" s="23"/>
      <c r="M19" s="23">
        <v>920.44200000000001</v>
      </c>
      <c r="N19" s="23">
        <f t="shared" si="3"/>
        <v>920.48199999999997</v>
      </c>
      <c r="O19" s="23">
        <v>919.88199999999995</v>
      </c>
      <c r="P19" s="23">
        <f t="shared" si="1"/>
        <v>-0.56000000000005912</v>
      </c>
      <c r="Q19" s="104"/>
      <c r="R19" s="23"/>
      <c r="S19" s="23"/>
      <c r="T19" s="23"/>
      <c r="U19" s="104">
        <f t="shared" si="2"/>
        <v>-2.0000000000000755</v>
      </c>
      <c r="V19" s="104">
        <v>6</v>
      </c>
      <c r="W19" s="23">
        <v>919.76199999999994</v>
      </c>
      <c r="X19" s="23">
        <v>6</v>
      </c>
      <c r="Y19" s="23">
        <v>920.53200000000004</v>
      </c>
      <c r="Z19" s="23">
        <v>9.5</v>
      </c>
      <c r="AA19" s="23">
        <v>920.60199999999998</v>
      </c>
      <c r="AB19" s="104">
        <v>9.5</v>
      </c>
      <c r="AC19" s="25">
        <v>920.33500000000004</v>
      </c>
      <c r="AD19" s="66"/>
      <c r="AE19" s="67"/>
      <c r="AF19" s="58"/>
      <c r="AG19" s="70"/>
      <c r="AH19" s="69"/>
    </row>
    <row r="20" spans="1:34" s="26" customFormat="1" ht="22.5" customHeight="1">
      <c r="A20" s="27" t="s">
        <v>18</v>
      </c>
      <c r="B20" s="104">
        <v>-9.5</v>
      </c>
      <c r="C20" s="23">
        <v>921.44899999999996</v>
      </c>
      <c r="D20" s="23">
        <v>-9.5</v>
      </c>
      <c r="E20" s="23">
        <v>920.83299999999997</v>
      </c>
      <c r="F20" s="23">
        <v>-6</v>
      </c>
      <c r="G20" s="23">
        <v>920.76300000000003</v>
      </c>
      <c r="H20" s="24">
        <v>-6</v>
      </c>
      <c r="I20" s="23">
        <v>920.01300000000003</v>
      </c>
      <c r="J20" s="104">
        <f t="shared" si="0"/>
        <v>2.0000000000000755</v>
      </c>
      <c r="K20" s="23"/>
      <c r="L20" s="23"/>
      <c r="M20" s="23">
        <v>920.45500000000004</v>
      </c>
      <c r="N20" s="23">
        <f t="shared" si="3"/>
        <v>920.49300000000005</v>
      </c>
      <c r="O20" s="23">
        <v>919.89300000000003</v>
      </c>
      <c r="P20" s="23">
        <f t="shared" si="1"/>
        <v>-0.56200000000001182</v>
      </c>
      <c r="Q20" s="104"/>
      <c r="R20" s="23"/>
      <c r="S20" s="23"/>
      <c r="T20" s="23"/>
      <c r="U20" s="104">
        <f t="shared" si="2"/>
        <v>-2.0000000000000755</v>
      </c>
      <c r="V20" s="104">
        <v>6</v>
      </c>
      <c r="W20" s="23">
        <v>919.77300000000002</v>
      </c>
      <c r="X20" s="23">
        <v>6</v>
      </c>
      <c r="Y20" s="23">
        <v>920.54300000000001</v>
      </c>
      <c r="Z20" s="23">
        <v>9.5</v>
      </c>
      <c r="AA20" s="23">
        <v>920.61300000000006</v>
      </c>
      <c r="AB20" s="104">
        <v>9.5</v>
      </c>
      <c r="AC20" s="25">
        <v>920.34400000000005</v>
      </c>
      <c r="AD20" s="66"/>
      <c r="AE20" s="67"/>
      <c r="AF20" s="58"/>
      <c r="AG20" s="71"/>
      <c r="AH20" s="69"/>
    </row>
    <row r="21" spans="1:34" s="26" customFormat="1" ht="22.5" customHeight="1">
      <c r="A21" s="27" t="s">
        <v>19</v>
      </c>
      <c r="B21" s="104">
        <v>-9.5</v>
      </c>
      <c r="C21" s="23">
        <v>921.33100000000002</v>
      </c>
      <c r="D21" s="23">
        <v>-9.5</v>
      </c>
      <c r="E21" s="23">
        <v>920.84400000000005</v>
      </c>
      <c r="F21" s="23">
        <v>-6</v>
      </c>
      <c r="G21" s="23">
        <v>920.774</v>
      </c>
      <c r="H21" s="24">
        <v>-6</v>
      </c>
      <c r="I21" s="23">
        <v>920.024</v>
      </c>
      <c r="J21" s="104">
        <f t="shared" si="0"/>
        <v>2.0000000000000755</v>
      </c>
      <c r="K21" s="23"/>
      <c r="L21" s="23"/>
      <c r="M21" s="23">
        <v>920.5</v>
      </c>
      <c r="N21" s="23">
        <f t="shared" si="3"/>
        <v>920.50400000000002</v>
      </c>
      <c r="O21" s="23">
        <v>919.904</v>
      </c>
      <c r="P21" s="23">
        <f t="shared" si="1"/>
        <v>-0.59600000000000364</v>
      </c>
      <c r="Q21" s="104"/>
      <c r="R21" s="23"/>
      <c r="S21" s="23"/>
      <c r="T21" s="23"/>
      <c r="U21" s="104">
        <f t="shared" si="2"/>
        <v>-2.0000000000000755</v>
      </c>
      <c r="V21" s="104">
        <v>6</v>
      </c>
      <c r="W21" s="23">
        <v>919.78399999999999</v>
      </c>
      <c r="X21" s="23">
        <v>6</v>
      </c>
      <c r="Y21" s="23">
        <v>920.55399999999997</v>
      </c>
      <c r="Z21" s="23">
        <v>9.5</v>
      </c>
      <c r="AA21" s="23">
        <v>920.62400000000002</v>
      </c>
      <c r="AB21" s="104">
        <v>9.5</v>
      </c>
      <c r="AC21" s="25">
        <v>920.54</v>
      </c>
      <c r="AD21" s="66"/>
      <c r="AE21" s="67"/>
      <c r="AF21" s="58"/>
      <c r="AG21" s="71"/>
      <c r="AH21" s="69"/>
    </row>
    <row r="22" spans="1:34" s="26" customFormat="1" ht="22.5" customHeight="1">
      <c r="A22" s="27" t="s">
        <v>20</v>
      </c>
      <c r="B22" s="104">
        <v>-9.5</v>
      </c>
      <c r="C22" s="23">
        <v>921.27300000000002</v>
      </c>
      <c r="D22" s="23">
        <v>-9.5</v>
      </c>
      <c r="E22" s="23">
        <v>920.85500000000002</v>
      </c>
      <c r="F22" s="23">
        <v>-4</v>
      </c>
      <c r="G22" s="23">
        <v>920.74400000000003</v>
      </c>
      <c r="H22" s="24">
        <v>-4</v>
      </c>
      <c r="I22" s="23">
        <v>919.995</v>
      </c>
      <c r="J22" s="104">
        <f t="shared" si="0"/>
        <v>2.0000000000010232</v>
      </c>
      <c r="K22" s="23"/>
      <c r="L22" s="23"/>
      <c r="M22" s="23">
        <v>920.42399999999998</v>
      </c>
      <c r="N22" s="23">
        <f t="shared" si="3"/>
        <v>920.51499999999999</v>
      </c>
      <c r="O22" s="23">
        <v>919.91499999999996</v>
      </c>
      <c r="P22" s="23">
        <f t="shared" si="1"/>
        <v>-0.50900000000001455</v>
      </c>
      <c r="Q22" s="104"/>
      <c r="R22" s="23"/>
      <c r="S22" s="23"/>
      <c r="T22" s="23"/>
      <c r="U22" s="104">
        <f t="shared" si="2"/>
        <v>-2.0043103448267439</v>
      </c>
      <c r="V22" s="104">
        <v>4.6399999999999997</v>
      </c>
      <c r="W22" s="23">
        <v>919.822</v>
      </c>
      <c r="X22" s="23">
        <v>4.6399999999999997</v>
      </c>
      <c r="Y22" s="23">
        <v>920.59199999999998</v>
      </c>
      <c r="Z22" s="23">
        <v>9.5</v>
      </c>
      <c r="AA22" s="23">
        <v>920.69799999999998</v>
      </c>
      <c r="AB22" s="104">
        <v>9.5</v>
      </c>
      <c r="AC22" s="25">
        <v>920.61</v>
      </c>
      <c r="AD22" s="66"/>
      <c r="AE22" s="67"/>
      <c r="AF22" s="58"/>
      <c r="AG22" s="71"/>
      <c r="AH22" s="69"/>
    </row>
    <row r="23" spans="1:34" s="26" customFormat="1" ht="22.5" customHeight="1">
      <c r="A23" s="27" t="s">
        <v>21</v>
      </c>
      <c r="B23" s="104">
        <v>-1.19</v>
      </c>
      <c r="C23" s="23">
        <v>920.9</v>
      </c>
      <c r="D23" s="23"/>
      <c r="E23" s="23"/>
      <c r="F23" s="23"/>
      <c r="G23" s="23"/>
      <c r="H23" s="24">
        <v>-1.19</v>
      </c>
      <c r="I23" s="23">
        <v>920.27700000000004</v>
      </c>
      <c r="J23" s="104">
        <f t="shared" si="0"/>
        <v>2.016806722689152</v>
      </c>
      <c r="K23" s="23"/>
      <c r="L23" s="23"/>
      <c r="M23" s="23">
        <v>920.71100000000001</v>
      </c>
      <c r="N23" s="23">
        <f t="shared" si="3"/>
        <v>920.85300000000007</v>
      </c>
      <c r="O23" s="23">
        <v>920.25300000000004</v>
      </c>
      <c r="P23" s="23">
        <f t="shared" si="1"/>
        <v>-0.45799999999996999</v>
      </c>
      <c r="Q23" s="104"/>
      <c r="R23" s="23"/>
      <c r="S23" s="23"/>
      <c r="T23" s="23"/>
      <c r="U23" s="104">
        <f t="shared" si="2"/>
        <v>-2.0000000000010232</v>
      </c>
      <c r="V23" s="104">
        <v>4</v>
      </c>
      <c r="W23" s="23">
        <v>920.173</v>
      </c>
      <c r="X23" s="23"/>
      <c r="Y23" s="23"/>
      <c r="Z23" s="23"/>
      <c r="AA23" s="23"/>
      <c r="AB23" s="104">
        <v>4</v>
      </c>
      <c r="AC23" s="25">
        <v>920.31700000000001</v>
      </c>
      <c r="AD23" s="66"/>
      <c r="AE23" s="67"/>
      <c r="AF23" s="58"/>
      <c r="AG23" s="71"/>
      <c r="AH23" s="69"/>
    </row>
    <row r="24" spans="1:34" s="26" customFormat="1" ht="22.5" customHeight="1">
      <c r="A24" s="27"/>
      <c r="B24" s="104"/>
      <c r="C24" s="23"/>
      <c r="D24" s="23"/>
      <c r="E24" s="23"/>
      <c r="F24" s="23"/>
      <c r="G24" s="23"/>
      <c r="H24" s="24"/>
      <c r="I24" s="23"/>
      <c r="J24" s="104"/>
      <c r="K24" s="23"/>
      <c r="L24" s="23"/>
      <c r="M24" s="23"/>
      <c r="N24" s="23"/>
      <c r="O24" s="23"/>
      <c r="P24" s="23"/>
      <c r="Q24" s="104"/>
      <c r="R24" s="23"/>
      <c r="S24" s="23"/>
      <c r="T24" s="23"/>
      <c r="U24" s="104"/>
      <c r="V24" s="104"/>
      <c r="W24" s="23"/>
      <c r="X24" s="23"/>
      <c r="Y24" s="23"/>
      <c r="Z24" s="23"/>
      <c r="AA24" s="23"/>
      <c r="AB24" s="104"/>
      <c r="AC24" s="25"/>
      <c r="AD24" s="66"/>
      <c r="AE24" s="67"/>
      <c r="AF24" s="58"/>
      <c r="AG24" s="71"/>
      <c r="AH24" s="69"/>
    </row>
    <row r="25" spans="1:34" s="26" customFormat="1" ht="22.5" customHeight="1">
      <c r="A25" s="27"/>
      <c r="B25" s="104"/>
      <c r="C25" s="23"/>
      <c r="D25" s="23"/>
      <c r="E25" s="23"/>
      <c r="F25" s="23"/>
      <c r="G25" s="23"/>
      <c r="H25" s="24"/>
      <c r="I25" s="23"/>
      <c r="J25" s="104"/>
      <c r="K25" s="23"/>
      <c r="L25" s="23"/>
      <c r="M25" s="23"/>
      <c r="N25" s="23"/>
      <c r="O25" s="23"/>
      <c r="P25" s="23"/>
      <c r="Q25" s="104"/>
      <c r="R25" s="23"/>
      <c r="S25" s="23"/>
      <c r="T25" s="23"/>
      <c r="U25" s="104"/>
      <c r="V25" s="104"/>
      <c r="W25" s="23"/>
      <c r="X25" s="23"/>
      <c r="Y25" s="23"/>
      <c r="Z25" s="23"/>
      <c r="AA25" s="23"/>
      <c r="AB25" s="104"/>
      <c r="AC25" s="25"/>
      <c r="AD25" s="66"/>
      <c r="AE25" s="67"/>
      <c r="AF25" s="58"/>
      <c r="AG25" s="71"/>
      <c r="AH25" s="69"/>
    </row>
    <row r="26" spans="1:34" s="26" customFormat="1" ht="22.5" customHeight="1">
      <c r="A26" s="27"/>
      <c r="B26" s="104"/>
      <c r="C26" s="23"/>
      <c r="D26" s="23"/>
      <c r="E26" s="23"/>
      <c r="F26" s="23"/>
      <c r="G26" s="23"/>
      <c r="H26" s="24"/>
      <c r="I26" s="23"/>
      <c r="J26" s="104"/>
      <c r="K26" s="23"/>
      <c r="L26" s="23"/>
      <c r="M26" s="23"/>
      <c r="N26" s="23"/>
      <c r="O26" s="23"/>
      <c r="P26" s="23"/>
      <c r="Q26" s="104"/>
      <c r="R26" s="23"/>
      <c r="S26" s="23"/>
      <c r="T26" s="23"/>
      <c r="U26" s="104"/>
      <c r="V26" s="104"/>
      <c r="W26" s="23"/>
      <c r="X26" s="23"/>
      <c r="Y26" s="23"/>
      <c r="Z26" s="23"/>
      <c r="AA26" s="23"/>
      <c r="AB26" s="104"/>
      <c r="AC26" s="25"/>
      <c r="AD26" s="66"/>
      <c r="AE26" s="67"/>
      <c r="AF26" s="58"/>
      <c r="AG26" s="71"/>
      <c r="AH26" s="69"/>
    </row>
    <row r="27" spans="1:34" s="26" customFormat="1" ht="22.5" customHeight="1">
      <c r="A27" s="27"/>
      <c r="B27" s="104"/>
      <c r="C27" s="23"/>
      <c r="D27" s="23"/>
      <c r="E27" s="23"/>
      <c r="F27" s="23"/>
      <c r="G27" s="23"/>
      <c r="H27" s="24"/>
      <c r="I27" s="23"/>
      <c r="J27" s="104"/>
      <c r="K27" s="23"/>
      <c r="L27" s="23"/>
      <c r="M27" s="23"/>
      <c r="N27" s="23"/>
      <c r="O27" s="23"/>
      <c r="P27" s="23"/>
      <c r="Q27" s="104"/>
      <c r="R27" s="23"/>
      <c r="S27" s="23"/>
      <c r="T27" s="23"/>
      <c r="U27" s="104"/>
      <c r="V27" s="104"/>
      <c r="W27" s="23"/>
      <c r="X27" s="23"/>
      <c r="Y27" s="23"/>
      <c r="Z27" s="23"/>
      <c r="AA27" s="23"/>
      <c r="AB27" s="104"/>
      <c r="AC27" s="25"/>
      <c r="AD27" s="66"/>
      <c r="AE27" s="67"/>
      <c r="AF27" s="58"/>
      <c r="AG27" s="71"/>
      <c r="AH27" s="69"/>
    </row>
    <row r="28" spans="1:34" s="26" customFormat="1" ht="22.5" customHeight="1">
      <c r="A28" s="27"/>
      <c r="B28" s="104"/>
      <c r="C28" s="23"/>
      <c r="D28" s="23"/>
      <c r="E28" s="23"/>
      <c r="F28" s="23"/>
      <c r="G28" s="23"/>
      <c r="H28" s="24"/>
      <c r="I28" s="23"/>
      <c r="J28" s="104"/>
      <c r="K28" s="23"/>
      <c r="L28" s="23"/>
      <c r="M28" s="23"/>
      <c r="N28" s="23"/>
      <c r="O28" s="23"/>
      <c r="P28" s="23"/>
      <c r="Q28" s="104"/>
      <c r="R28" s="23"/>
      <c r="S28" s="23"/>
      <c r="T28" s="23"/>
      <c r="U28" s="104"/>
      <c r="V28" s="104"/>
      <c r="W28" s="23"/>
      <c r="X28" s="23"/>
      <c r="Y28" s="23"/>
      <c r="Z28" s="23"/>
      <c r="AA28" s="23"/>
      <c r="AB28" s="104"/>
      <c r="AC28" s="25"/>
      <c r="AD28" s="66"/>
      <c r="AE28" s="67"/>
      <c r="AF28" s="58"/>
      <c r="AG28" s="71"/>
      <c r="AH28" s="69"/>
    </row>
    <row r="29" spans="1:34" s="26" customFormat="1" ht="22.5" customHeight="1">
      <c r="A29" s="27"/>
      <c r="B29" s="104"/>
      <c r="C29" s="23"/>
      <c r="D29" s="23"/>
      <c r="E29" s="23"/>
      <c r="F29" s="23"/>
      <c r="G29" s="23"/>
      <c r="H29" s="24"/>
      <c r="I29" s="23"/>
      <c r="J29" s="104"/>
      <c r="K29" s="23"/>
      <c r="L29" s="23"/>
      <c r="M29" s="23"/>
      <c r="N29" s="23"/>
      <c r="O29" s="23"/>
      <c r="P29" s="23"/>
      <c r="Q29" s="104"/>
      <c r="R29" s="23"/>
      <c r="S29" s="23"/>
      <c r="T29" s="23"/>
      <c r="U29" s="104"/>
      <c r="V29" s="104"/>
      <c r="W29" s="23"/>
      <c r="X29" s="23"/>
      <c r="Y29" s="23"/>
      <c r="Z29" s="23"/>
      <c r="AA29" s="23"/>
      <c r="AB29" s="104"/>
      <c r="AC29" s="25"/>
      <c r="AD29" s="66"/>
      <c r="AE29" s="67"/>
      <c r="AF29" s="58"/>
      <c r="AG29" s="71"/>
      <c r="AH29" s="69"/>
    </row>
    <row r="30" spans="1:34" s="26" customFormat="1" ht="22.5" customHeight="1">
      <c r="A30" s="27"/>
      <c r="B30" s="104"/>
      <c r="C30" s="23"/>
      <c r="D30" s="23"/>
      <c r="E30" s="23"/>
      <c r="F30" s="23"/>
      <c r="G30" s="23"/>
      <c r="H30" s="24"/>
      <c r="I30" s="23"/>
      <c r="J30" s="104"/>
      <c r="K30" s="23"/>
      <c r="L30" s="23"/>
      <c r="M30" s="23"/>
      <c r="N30" s="23"/>
      <c r="O30" s="23"/>
      <c r="P30" s="23"/>
      <c r="Q30" s="104"/>
      <c r="R30" s="23"/>
      <c r="S30" s="23"/>
      <c r="T30" s="23"/>
      <c r="U30" s="104"/>
      <c r="V30" s="104"/>
      <c r="W30" s="23"/>
      <c r="X30" s="23"/>
      <c r="Y30" s="23"/>
      <c r="Z30" s="23"/>
      <c r="AA30" s="23"/>
      <c r="AB30" s="104"/>
      <c r="AC30" s="25"/>
      <c r="AD30" s="66"/>
      <c r="AE30" s="67"/>
      <c r="AF30" s="58"/>
      <c r="AG30" s="71"/>
      <c r="AH30" s="69"/>
    </row>
    <row r="31" spans="1:34" s="26" customFormat="1" ht="22.5" customHeight="1">
      <c r="A31" s="27"/>
      <c r="B31" s="104"/>
      <c r="C31" s="23"/>
      <c r="D31" s="23"/>
      <c r="E31" s="23"/>
      <c r="F31" s="23"/>
      <c r="G31" s="23"/>
      <c r="H31" s="24"/>
      <c r="I31" s="23"/>
      <c r="J31" s="104"/>
      <c r="K31" s="23"/>
      <c r="L31" s="23"/>
      <c r="M31" s="23"/>
      <c r="N31" s="23"/>
      <c r="O31" s="23"/>
      <c r="P31" s="23"/>
      <c r="Q31" s="104"/>
      <c r="R31" s="23"/>
      <c r="S31" s="23"/>
      <c r="T31" s="23"/>
      <c r="U31" s="104"/>
      <c r="V31" s="104"/>
      <c r="W31" s="23"/>
      <c r="X31" s="23"/>
      <c r="Y31" s="23"/>
      <c r="Z31" s="23"/>
      <c r="AA31" s="23"/>
      <c r="AB31" s="104"/>
      <c r="AC31" s="25"/>
      <c r="AD31" s="66"/>
      <c r="AE31" s="67"/>
      <c r="AF31" s="58"/>
      <c r="AG31" s="71"/>
      <c r="AH31" s="69"/>
    </row>
    <row r="32" spans="1:34" s="26" customFormat="1" ht="22.5" customHeight="1">
      <c r="A32" s="27"/>
      <c r="B32" s="104"/>
      <c r="C32" s="23"/>
      <c r="D32" s="23"/>
      <c r="E32" s="23"/>
      <c r="F32" s="23"/>
      <c r="G32" s="23"/>
      <c r="H32" s="24"/>
      <c r="I32" s="23"/>
      <c r="J32" s="104"/>
      <c r="K32" s="23"/>
      <c r="L32" s="23"/>
      <c r="M32" s="23"/>
      <c r="N32" s="23"/>
      <c r="O32" s="23"/>
      <c r="P32" s="23"/>
      <c r="Q32" s="104"/>
      <c r="R32" s="23"/>
      <c r="S32" s="23"/>
      <c r="T32" s="23"/>
      <c r="U32" s="104"/>
      <c r="V32" s="104"/>
      <c r="W32" s="23"/>
      <c r="X32" s="23"/>
      <c r="Y32" s="23"/>
      <c r="Z32" s="23"/>
      <c r="AA32" s="23"/>
      <c r="AB32" s="104"/>
      <c r="AC32" s="25"/>
      <c r="AD32" s="66"/>
      <c r="AE32" s="67"/>
      <c r="AF32" s="58"/>
      <c r="AG32" s="71"/>
      <c r="AH32" s="69"/>
    </row>
    <row r="33" spans="1:34" s="26" customFormat="1" ht="22.5" customHeight="1">
      <c r="A33" s="27"/>
      <c r="B33" s="104"/>
      <c r="C33" s="23"/>
      <c r="D33" s="23"/>
      <c r="E33" s="23"/>
      <c r="F33" s="23"/>
      <c r="G33" s="23"/>
      <c r="H33" s="24"/>
      <c r="I33" s="23"/>
      <c r="J33" s="104"/>
      <c r="K33" s="23"/>
      <c r="L33" s="23"/>
      <c r="M33" s="23"/>
      <c r="N33" s="23"/>
      <c r="O33" s="23"/>
      <c r="P33" s="23"/>
      <c r="Q33" s="104"/>
      <c r="R33" s="23"/>
      <c r="S33" s="23"/>
      <c r="T33" s="23"/>
      <c r="U33" s="104"/>
      <c r="V33" s="104"/>
      <c r="W33" s="23"/>
      <c r="X33" s="23"/>
      <c r="Y33" s="23"/>
      <c r="Z33" s="23"/>
      <c r="AA33" s="23"/>
      <c r="AB33" s="104"/>
      <c r="AC33" s="25"/>
      <c r="AD33" s="66"/>
      <c r="AE33" s="67"/>
      <c r="AF33" s="58"/>
      <c r="AG33" s="71"/>
      <c r="AH33" s="69"/>
    </row>
    <row r="34" spans="1:34" s="26" customFormat="1" ht="22.5" customHeight="1">
      <c r="A34" s="27"/>
      <c r="B34" s="104"/>
      <c r="C34" s="23"/>
      <c r="D34" s="23"/>
      <c r="E34" s="23"/>
      <c r="F34" s="23"/>
      <c r="G34" s="23"/>
      <c r="H34" s="24"/>
      <c r="I34" s="23"/>
      <c r="J34" s="104"/>
      <c r="K34" s="23"/>
      <c r="L34" s="23"/>
      <c r="M34" s="23"/>
      <c r="N34" s="23"/>
      <c r="O34" s="23"/>
      <c r="P34" s="23"/>
      <c r="Q34" s="104"/>
      <c r="R34" s="23"/>
      <c r="S34" s="23"/>
      <c r="T34" s="23"/>
      <c r="U34" s="104"/>
      <c r="V34" s="104"/>
      <c r="W34" s="23"/>
      <c r="X34" s="23"/>
      <c r="Y34" s="23"/>
      <c r="Z34" s="23"/>
      <c r="AA34" s="23"/>
      <c r="AB34" s="104"/>
      <c r="AC34" s="25"/>
      <c r="AE34" s="58"/>
      <c r="AH34" s="58"/>
    </row>
    <row r="35" spans="1:34" s="26" customFormat="1" ht="22.5" customHeight="1">
      <c r="A35" s="27"/>
      <c r="B35" s="104"/>
      <c r="C35" s="23"/>
      <c r="D35" s="23"/>
      <c r="E35" s="23"/>
      <c r="F35" s="23"/>
      <c r="G35" s="23"/>
      <c r="H35" s="24"/>
      <c r="I35" s="23"/>
      <c r="J35" s="104"/>
      <c r="K35" s="23"/>
      <c r="L35" s="23"/>
      <c r="M35" s="23"/>
      <c r="N35" s="23"/>
      <c r="O35" s="23"/>
      <c r="P35" s="23"/>
      <c r="Q35" s="104"/>
      <c r="R35" s="23"/>
      <c r="S35" s="23"/>
      <c r="T35" s="23"/>
      <c r="U35" s="104"/>
      <c r="V35" s="104"/>
      <c r="W35" s="23"/>
      <c r="X35" s="23"/>
      <c r="Y35" s="23"/>
      <c r="Z35" s="23"/>
      <c r="AA35" s="23"/>
      <c r="AB35" s="104"/>
      <c r="AC35" s="25"/>
      <c r="AE35" s="58"/>
      <c r="AH35" s="58"/>
    </row>
    <row r="36" spans="1:34" s="26" customFormat="1" ht="22.5" customHeight="1">
      <c r="A36" s="32"/>
      <c r="B36" s="104"/>
      <c r="C36" s="23"/>
      <c r="D36" s="23"/>
      <c r="E36" s="23"/>
      <c r="F36" s="23"/>
      <c r="G36" s="23"/>
      <c r="H36" s="24"/>
      <c r="I36" s="23"/>
      <c r="J36" s="104"/>
      <c r="K36" s="23"/>
      <c r="L36" s="23"/>
      <c r="M36" s="23"/>
      <c r="N36" s="23"/>
      <c r="O36" s="23"/>
      <c r="P36" s="23"/>
      <c r="Q36" s="104"/>
      <c r="R36" s="23"/>
      <c r="S36" s="23"/>
      <c r="T36" s="23"/>
      <c r="U36" s="104"/>
      <c r="V36" s="104"/>
      <c r="W36" s="23"/>
      <c r="X36" s="23"/>
      <c r="Y36" s="23"/>
      <c r="Z36" s="23"/>
      <c r="AA36" s="23"/>
      <c r="AB36" s="104"/>
      <c r="AC36" s="25"/>
      <c r="AE36" s="58"/>
      <c r="AH36" s="58"/>
    </row>
    <row r="37" spans="1:34" s="26" customFormat="1" ht="22.5" customHeight="1">
      <c r="A37" s="32"/>
      <c r="B37" s="33"/>
      <c r="C37" s="34"/>
      <c r="D37" s="34"/>
      <c r="E37" s="34"/>
      <c r="F37" s="34"/>
      <c r="G37" s="34"/>
      <c r="H37" s="35"/>
      <c r="I37" s="34"/>
      <c r="J37" s="33"/>
      <c r="K37" s="36"/>
      <c r="L37" s="36"/>
      <c r="M37" s="34"/>
      <c r="N37" s="36"/>
      <c r="O37" s="34"/>
      <c r="P37" s="34"/>
      <c r="Q37" s="36"/>
      <c r="R37" s="36"/>
      <c r="S37" s="36"/>
      <c r="T37" s="36"/>
      <c r="U37" s="33"/>
      <c r="V37" s="33"/>
      <c r="W37" s="34"/>
      <c r="X37" s="34"/>
      <c r="Y37" s="34"/>
      <c r="Z37" s="34"/>
      <c r="AA37" s="34"/>
      <c r="AB37" s="33"/>
      <c r="AC37" s="37"/>
      <c r="AE37" s="58"/>
      <c r="AH37" s="58"/>
    </row>
    <row r="38" spans="1:34" s="26" customFormat="1" ht="22.5" customHeight="1">
      <c r="A38" s="32"/>
      <c r="B38" s="33"/>
      <c r="C38" s="34"/>
      <c r="D38" s="34"/>
      <c r="E38" s="34"/>
      <c r="F38" s="34"/>
      <c r="G38" s="34"/>
      <c r="H38" s="35"/>
      <c r="I38" s="34"/>
      <c r="J38" s="33"/>
      <c r="K38" s="36"/>
      <c r="L38" s="36"/>
      <c r="M38" s="34"/>
      <c r="N38" s="36"/>
      <c r="O38" s="34"/>
      <c r="P38" s="34"/>
      <c r="Q38" s="36"/>
      <c r="R38" s="36"/>
      <c r="S38" s="36"/>
      <c r="T38" s="36"/>
      <c r="U38" s="33"/>
      <c r="V38" s="33"/>
      <c r="W38" s="34"/>
      <c r="X38" s="34"/>
      <c r="Y38" s="34"/>
      <c r="Z38" s="34"/>
      <c r="AA38" s="34"/>
      <c r="AB38" s="33"/>
      <c r="AC38" s="37"/>
      <c r="AE38" s="58"/>
      <c r="AH38" s="58"/>
    </row>
    <row r="39" spans="1:34" s="26" customFormat="1" ht="22.5" customHeight="1">
      <c r="A39" s="32"/>
      <c r="B39" s="33"/>
      <c r="C39" s="34"/>
      <c r="D39" s="34"/>
      <c r="E39" s="34"/>
      <c r="F39" s="34"/>
      <c r="G39" s="34"/>
      <c r="H39" s="35"/>
      <c r="I39" s="34"/>
      <c r="J39" s="33"/>
      <c r="K39" s="36"/>
      <c r="L39" s="36"/>
      <c r="M39" s="34"/>
      <c r="N39" s="36"/>
      <c r="O39" s="34"/>
      <c r="P39" s="34"/>
      <c r="Q39" s="36"/>
      <c r="R39" s="36"/>
      <c r="S39" s="36"/>
      <c r="T39" s="36"/>
      <c r="U39" s="33"/>
      <c r="V39" s="33"/>
      <c r="W39" s="34"/>
      <c r="X39" s="34"/>
      <c r="Y39" s="34"/>
      <c r="Z39" s="34"/>
      <c r="AA39" s="34"/>
      <c r="AB39" s="33"/>
      <c r="AC39" s="37"/>
      <c r="AE39" s="58"/>
      <c r="AH39" s="58"/>
    </row>
    <row r="40" spans="1:34" s="26" customFormat="1" ht="22.5" customHeight="1">
      <c r="A40" s="32"/>
      <c r="B40" s="33"/>
      <c r="C40" s="34"/>
      <c r="D40" s="34"/>
      <c r="E40" s="34"/>
      <c r="F40" s="34"/>
      <c r="G40" s="34"/>
      <c r="H40" s="35"/>
      <c r="I40" s="34"/>
      <c r="J40" s="33"/>
      <c r="K40" s="36"/>
      <c r="L40" s="36"/>
      <c r="M40" s="34"/>
      <c r="N40" s="36"/>
      <c r="O40" s="34"/>
      <c r="P40" s="34"/>
      <c r="Q40" s="36"/>
      <c r="R40" s="36"/>
      <c r="S40" s="36"/>
      <c r="T40" s="36"/>
      <c r="U40" s="33"/>
      <c r="V40" s="33"/>
      <c r="W40" s="34"/>
      <c r="X40" s="34"/>
      <c r="Y40" s="34"/>
      <c r="Z40" s="34"/>
      <c r="AA40" s="34"/>
      <c r="AB40" s="33"/>
      <c r="AC40" s="37"/>
      <c r="AE40" s="58"/>
      <c r="AH40" s="58"/>
    </row>
    <row r="41" spans="1:34" s="26" customFormat="1" ht="22.5" customHeight="1">
      <c r="A41" s="32"/>
      <c r="B41" s="33"/>
      <c r="C41" s="34"/>
      <c r="D41" s="34"/>
      <c r="E41" s="34"/>
      <c r="F41" s="34"/>
      <c r="G41" s="34"/>
      <c r="H41" s="35"/>
      <c r="I41" s="34"/>
      <c r="J41" s="33"/>
      <c r="K41" s="36"/>
      <c r="L41" s="36"/>
      <c r="M41" s="34"/>
      <c r="N41" s="36"/>
      <c r="O41" s="34"/>
      <c r="P41" s="34"/>
      <c r="Q41" s="36"/>
      <c r="R41" s="36"/>
      <c r="S41" s="36"/>
      <c r="T41" s="36"/>
      <c r="U41" s="33"/>
      <c r="V41" s="33"/>
      <c r="W41" s="34"/>
      <c r="X41" s="34"/>
      <c r="Y41" s="34"/>
      <c r="Z41" s="34"/>
      <c r="AA41" s="34"/>
      <c r="AB41" s="33"/>
      <c r="AC41" s="37"/>
      <c r="AE41" s="58"/>
      <c r="AH41" s="58"/>
    </row>
    <row r="42" spans="1:34" s="26" customFormat="1" ht="22.5" customHeight="1">
      <c r="A42" s="32"/>
      <c r="B42" s="33"/>
      <c r="C42" s="34"/>
      <c r="D42" s="34"/>
      <c r="E42" s="34"/>
      <c r="F42" s="34"/>
      <c r="G42" s="34"/>
      <c r="H42" s="35"/>
      <c r="I42" s="34"/>
      <c r="J42" s="33"/>
      <c r="K42" s="36"/>
      <c r="L42" s="36"/>
      <c r="M42" s="34"/>
      <c r="N42" s="36"/>
      <c r="O42" s="34"/>
      <c r="P42" s="34"/>
      <c r="Q42" s="36"/>
      <c r="R42" s="36"/>
      <c r="S42" s="36"/>
      <c r="T42" s="36"/>
      <c r="U42" s="33"/>
      <c r="V42" s="33"/>
      <c r="W42" s="34"/>
      <c r="X42" s="34"/>
      <c r="Y42" s="34"/>
      <c r="Z42" s="34"/>
      <c r="AA42" s="34"/>
      <c r="AB42" s="33"/>
      <c r="AC42" s="37"/>
      <c r="AE42" s="58"/>
      <c r="AH42" s="58"/>
    </row>
    <row r="43" spans="1:34" s="26" customFormat="1" ht="22.5" customHeight="1">
      <c r="A43" s="32"/>
      <c r="B43" s="33"/>
      <c r="C43" s="34"/>
      <c r="D43" s="34"/>
      <c r="E43" s="34"/>
      <c r="F43" s="34"/>
      <c r="G43" s="34"/>
      <c r="H43" s="35"/>
      <c r="I43" s="34"/>
      <c r="J43" s="33"/>
      <c r="K43" s="36"/>
      <c r="L43" s="36"/>
      <c r="M43" s="34"/>
      <c r="N43" s="36"/>
      <c r="O43" s="34"/>
      <c r="P43" s="34"/>
      <c r="Q43" s="36"/>
      <c r="R43" s="36"/>
      <c r="S43" s="36"/>
      <c r="T43" s="36"/>
      <c r="U43" s="33"/>
      <c r="V43" s="33"/>
      <c r="W43" s="34"/>
      <c r="X43" s="34"/>
      <c r="Y43" s="34"/>
      <c r="Z43" s="34"/>
      <c r="AA43" s="34"/>
      <c r="AB43" s="33"/>
      <c r="AC43" s="37"/>
      <c r="AE43" s="58"/>
      <c r="AH43" s="58"/>
    </row>
    <row r="44" spans="1:34" s="26" customFormat="1" ht="22.5" customHeight="1">
      <c r="A44" s="32"/>
      <c r="B44" s="33"/>
      <c r="C44" s="34"/>
      <c r="D44" s="34"/>
      <c r="E44" s="34"/>
      <c r="F44" s="34"/>
      <c r="G44" s="34"/>
      <c r="H44" s="35"/>
      <c r="I44" s="34"/>
      <c r="J44" s="33"/>
      <c r="K44" s="36"/>
      <c r="L44" s="36"/>
      <c r="M44" s="34"/>
      <c r="N44" s="36"/>
      <c r="O44" s="34"/>
      <c r="P44" s="34"/>
      <c r="Q44" s="36"/>
      <c r="R44" s="36"/>
      <c r="S44" s="36"/>
      <c r="T44" s="36"/>
      <c r="U44" s="33"/>
      <c r="V44" s="33"/>
      <c r="W44" s="34"/>
      <c r="X44" s="34"/>
      <c r="Y44" s="34"/>
      <c r="Z44" s="34"/>
      <c r="AA44" s="34"/>
      <c r="AB44" s="33"/>
      <c r="AC44" s="37"/>
      <c r="AE44" s="58"/>
      <c r="AH44" s="58"/>
    </row>
    <row r="45" spans="1:34" s="26" customFormat="1" ht="22.5" customHeight="1">
      <c r="A45" s="32"/>
      <c r="B45" s="33"/>
      <c r="C45" s="34"/>
      <c r="D45" s="34"/>
      <c r="E45" s="34"/>
      <c r="F45" s="34"/>
      <c r="G45" s="34"/>
      <c r="H45" s="35"/>
      <c r="I45" s="34"/>
      <c r="J45" s="33"/>
      <c r="K45" s="36"/>
      <c r="L45" s="36"/>
      <c r="M45" s="34"/>
      <c r="N45" s="36"/>
      <c r="O45" s="34"/>
      <c r="P45" s="34"/>
      <c r="Q45" s="36"/>
      <c r="R45" s="36"/>
      <c r="S45" s="36"/>
      <c r="T45" s="36"/>
      <c r="U45" s="33"/>
      <c r="V45" s="33"/>
      <c r="W45" s="34"/>
      <c r="X45" s="34"/>
      <c r="Y45" s="34"/>
      <c r="Z45" s="34"/>
      <c r="AA45" s="34"/>
      <c r="AB45" s="33"/>
      <c r="AC45" s="37"/>
      <c r="AE45" s="58"/>
      <c r="AH45" s="58"/>
    </row>
    <row r="46" spans="1:34" s="26" customFormat="1" ht="22.5" customHeight="1" thickBot="1">
      <c r="A46" s="38"/>
      <c r="B46" s="39"/>
      <c r="C46" s="40"/>
      <c r="D46" s="40"/>
      <c r="E46" s="40"/>
      <c r="F46" s="40"/>
      <c r="G46" s="40"/>
      <c r="H46" s="41"/>
      <c r="I46" s="40"/>
      <c r="J46" s="39"/>
      <c r="K46" s="42"/>
      <c r="L46" s="42"/>
      <c r="M46" s="40"/>
      <c r="N46" s="42"/>
      <c r="O46" s="40"/>
      <c r="P46" s="40"/>
      <c r="Q46" s="42"/>
      <c r="R46" s="42"/>
      <c r="S46" s="42"/>
      <c r="T46" s="42"/>
      <c r="U46" s="39"/>
      <c r="V46" s="39"/>
      <c r="W46" s="40"/>
      <c r="X46" s="40"/>
      <c r="Y46" s="40"/>
      <c r="Z46" s="40"/>
      <c r="AA46" s="40"/>
      <c r="AB46" s="39"/>
      <c r="AC46" s="43"/>
      <c r="AE46" s="58"/>
      <c r="AH46" s="58"/>
    </row>
    <row r="47" spans="1:34" s="26" customFormat="1" ht="22.5" customHeight="1">
      <c r="B47" s="72"/>
      <c r="C47" s="73"/>
      <c r="D47" s="73"/>
      <c r="E47" s="73"/>
      <c r="F47" s="73"/>
      <c r="G47" s="73"/>
      <c r="H47" s="74"/>
      <c r="I47" s="73"/>
      <c r="J47" s="72"/>
      <c r="M47" s="73"/>
      <c r="O47" s="73"/>
      <c r="P47" s="73"/>
      <c r="U47" s="72"/>
      <c r="V47" s="72"/>
      <c r="W47" s="73"/>
      <c r="X47" s="73"/>
      <c r="Y47" s="73"/>
      <c r="Z47" s="73"/>
      <c r="AA47" s="73"/>
      <c r="AB47" s="72"/>
      <c r="AC47" s="73"/>
      <c r="AE47" s="58"/>
      <c r="AH47" s="58"/>
    </row>
    <row r="48" spans="1:34" s="26" customFormat="1" ht="22.5" customHeight="1">
      <c r="B48" s="72"/>
      <c r="C48" s="73"/>
      <c r="D48" s="73"/>
      <c r="E48" s="73"/>
      <c r="F48" s="73"/>
      <c r="G48" s="73"/>
      <c r="H48" s="74"/>
      <c r="I48" s="73"/>
      <c r="J48" s="72"/>
      <c r="M48" s="73"/>
      <c r="O48" s="73"/>
      <c r="P48" s="73"/>
      <c r="U48" s="72"/>
      <c r="V48" s="72"/>
      <c r="W48" s="73"/>
      <c r="X48" s="73"/>
      <c r="Y48" s="73"/>
      <c r="Z48" s="73"/>
      <c r="AA48" s="73"/>
      <c r="AB48" s="72"/>
      <c r="AC48" s="73"/>
      <c r="AE48" s="58"/>
      <c r="AH48" s="58"/>
    </row>
    <row r="49" spans="2:34" s="26" customFormat="1" ht="22.5" customHeight="1">
      <c r="B49" s="72"/>
      <c r="C49" s="73"/>
      <c r="D49" s="73"/>
      <c r="E49" s="73"/>
      <c r="F49" s="73"/>
      <c r="G49" s="73"/>
      <c r="H49" s="74"/>
      <c r="I49" s="73"/>
      <c r="J49" s="72"/>
      <c r="M49" s="73"/>
      <c r="O49" s="73"/>
      <c r="P49" s="73"/>
      <c r="U49" s="72"/>
      <c r="V49" s="72"/>
      <c r="W49" s="73"/>
      <c r="X49" s="73"/>
      <c r="Y49" s="73"/>
      <c r="Z49" s="73"/>
      <c r="AA49" s="73"/>
      <c r="AB49" s="72"/>
      <c r="AC49" s="73"/>
      <c r="AE49" s="58"/>
      <c r="AH49" s="58"/>
    </row>
    <row r="50" spans="2:34" s="26" customFormat="1" ht="22.5" customHeight="1">
      <c r="B50" s="72"/>
      <c r="C50" s="73"/>
      <c r="D50" s="73"/>
      <c r="E50" s="73"/>
      <c r="F50" s="73"/>
      <c r="G50" s="73"/>
      <c r="H50" s="74"/>
      <c r="I50" s="73"/>
      <c r="J50" s="72"/>
      <c r="M50" s="73"/>
      <c r="O50" s="73"/>
      <c r="P50" s="73"/>
      <c r="U50" s="72"/>
      <c r="V50" s="72"/>
      <c r="W50" s="73"/>
      <c r="X50" s="73"/>
      <c r="Y50" s="73"/>
      <c r="Z50" s="73"/>
      <c r="AA50" s="73"/>
      <c r="AB50" s="72"/>
      <c r="AC50" s="73"/>
      <c r="AE50" s="58"/>
      <c r="AH50" s="58"/>
    </row>
    <row r="51" spans="2:34" s="26" customFormat="1" ht="22.5" customHeight="1">
      <c r="B51" s="72"/>
      <c r="C51" s="73"/>
      <c r="D51" s="73"/>
      <c r="E51" s="73"/>
      <c r="F51" s="73"/>
      <c r="G51" s="73"/>
      <c r="H51" s="74"/>
      <c r="I51" s="73"/>
      <c r="J51" s="72"/>
      <c r="M51" s="73"/>
      <c r="O51" s="73"/>
      <c r="P51" s="73"/>
      <c r="U51" s="72"/>
      <c r="V51" s="72"/>
      <c r="W51" s="73"/>
      <c r="X51" s="73"/>
      <c r="Y51" s="73"/>
      <c r="Z51" s="73"/>
      <c r="AA51" s="73"/>
      <c r="AB51" s="72"/>
      <c r="AC51" s="73"/>
      <c r="AE51" s="58"/>
      <c r="AH51" s="58"/>
    </row>
    <row r="52" spans="2:34" s="26" customFormat="1" ht="22.5" customHeight="1">
      <c r="B52" s="72"/>
      <c r="C52" s="73"/>
      <c r="D52" s="73"/>
      <c r="E52" s="73"/>
      <c r="F52" s="73"/>
      <c r="G52" s="73"/>
      <c r="H52" s="74"/>
      <c r="I52" s="73"/>
      <c r="J52" s="72"/>
      <c r="M52" s="73"/>
      <c r="O52" s="73"/>
      <c r="P52" s="73"/>
      <c r="U52" s="72"/>
      <c r="V52" s="72"/>
      <c r="W52" s="73"/>
      <c r="X52" s="73"/>
      <c r="Y52" s="73"/>
      <c r="Z52" s="73"/>
      <c r="AA52" s="73"/>
      <c r="AB52" s="72"/>
      <c r="AC52" s="73"/>
      <c r="AE52" s="58"/>
      <c r="AH52" s="58"/>
    </row>
    <row r="53" spans="2:34" s="26" customFormat="1" ht="22.5" customHeight="1">
      <c r="B53" s="72"/>
      <c r="C53" s="73"/>
      <c r="D53" s="73"/>
      <c r="E53" s="73"/>
      <c r="F53" s="73"/>
      <c r="G53" s="73"/>
      <c r="H53" s="74"/>
      <c r="I53" s="73"/>
      <c r="J53" s="72"/>
      <c r="M53" s="73"/>
      <c r="O53" s="73"/>
      <c r="P53" s="73"/>
      <c r="U53" s="72"/>
      <c r="V53" s="72"/>
      <c r="W53" s="73"/>
      <c r="X53" s="73"/>
      <c r="Y53" s="73"/>
      <c r="Z53" s="73"/>
      <c r="AA53" s="73"/>
      <c r="AB53" s="72"/>
      <c r="AC53" s="73"/>
      <c r="AE53" s="58"/>
      <c r="AH53" s="58"/>
    </row>
    <row r="54" spans="2:34" s="26" customFormat="1" ht="22.5" customHeight="1">
      <c r="B54" s="72"/>
      <c r="C54" s="73"/>
      <c r="D54" s="73"/>
      <c r="E54" s="73"/>
      <c r="F54" s="73"/>
      <c r="G54" s="73"/>
      <c r="H54" s="74"/>
      <c r="I54" s="73"/>
      <c r="J54" s="72"/>
      <c r="M54" s="73"/>
      <c r="O54" s="73"/>
      <c r="P54" s="73"/>
      <c r="U54" s="72"/>
      <c r="V54" s="72"/>
      <c r="W54" s="73"/>
      <c r="X54" s="73"/>
      <c r="Y54" s="73"/>
      <c r="Z54" s="73"/>
      <c r="AA54" s="73"/>
      <c r="AB54" s="72"/>
      <c r="AC54" s="73"/>
      <c r="AE54" s="58"/>
      <c r="AH54" s="58"/>
    </row>
    <row r="55" spans="2:34" s="26" customFormat="1" ht="22.5" customHeight="1">
      <c r="B55" s="72"/>
      <c r="C55" s="73"/>
      <c r="D55" s="73"/>
      <c r="E55" s="73"/>
      <c r="F55" s="73"/>
      <c r="G55" s="73"/>
      <c r="H55" s="74"/>
      <c r="I55" s="73"/>
      <c r="J55" s="72"/>
      <c r="M55" s="73"/>
      <c r="O55" s="73"/>
      <c r="P55" s="73"/>
      <c r="U55" s="72"/>
      <c r="V55" s="72"/>
      <c r="W55" s="73"/>
      <c r="X55" s="73"/>
      <c r="Y55" s="73"/>
      <c r="Z55" s="73"/>
      <c r="AA55" s="73"/>
      <c r="AB55" s="72"/>
      <c r="AC55" s="73"/>
      <c r="AE55" s="58"/>
      <c r="AH55" s="58"/>
    </row>
    <row r="56" spans="2:34" s="26" customFormat="1" ht="22.5" customHeight="1">
      <c r="B56" s="72"/>
      <c r="C56" s="73"/>
      <c r="D56" s="73"/>
      <c r="E56" s="73"/>
      <c r="F56" s="73"/>
      <c r="G56" s="73"/>
      <c r="H56" s="74"/>
      <c r="I56" s="73"/>
      <c r="J56" s="72"/>
      <c r="M56" s="73"/>
      <c r="O56" s="73"/>
      <c r="P56" s="73"/>
      <c r="U56" s="72"/>
      <c r="V56" s="72"/>
      <c r="W56" s="73"/>
      <c r="X56" s="73"/>
      <c r="Y56" s="73"/>
      <c r="Z56" s="73"/>
      <c r="AA56" s="73"/>
      <c r="AB56" s="72"/>
      <c r="AC56" s="73"/>
      <c r="AE56" s="58"/>
      <c r="AH56" s="58"/>
    </row>
    <row r="57" spans="2:34" s="26" customFormat="1" ht="22.5" customHeight="1">
      <c r="B57" s="72"/>
      <c r="C57" s="73"/>
      <c r="D57" s="73"/>
      <c r="E57" s="73"/>
      <c r="F57" s="73"/>
      <c r="G57" s="73"/>
      <c r="H57" s="74"/>
      <c r="I57" s="73"/>
      <c r="J57" s="72"/>
      <c r="M57" s="73"/>
      <c r="O57" s="73"/>
      <c r="P57" s="73"/>
      <c r="U57" s="72"/>
      <c r="V57" s="72"/>
      <c r="W57" s="73"/>
      <c r="X57" s="73"/>
      <c r="Y57" s="73"/>
      <c r="Z57" s="73"/>
      <c r="AA57" s="73"/>
      <c r="AB57" s="72"/>
      <c r="AC57" s="73"/>
      <c r="AE57" s="58"/>
      <c r="AH57" s="58"/>
    </row>
    <row r="58" spans="2:34" s="26" customFormat="1" ht="22.5" customHeight="1">
      <c r="B58" s="72"/>
      <c r="C58" s="73"/>
      <c r="D58" s="73"/>
      <c r="E58" s="73"/>
      <c r="F58" s="73"/>
      <c r="G58" s="73"/>
      <c r="H58" s="74"/>
      <c r="I58" s="73"/>
      <c r="J58" s="72"/>
      <c r="M58" s="73"/>
      <c r="O58" s="73"/>
      <c r="P58" s="73"/>
      <c r="U58" s="72"/>
      <c r="V58" s="72"/>
      <c r="W58" s="73"/>
      <c r="X58" s="73"/>
      <c r="Y58" s="73"/>
      <c r="Z58" s="73"/>
      <c r="AA58" s="73"/>
      <c r="AB58" s="72"/>
      <c r="AC58" s="73"/>
      <c r="AE58" s="58"/>
      <c r="AH58" s="58"/>
    </row>
    <row r="59" spans="2:34" s="26" customFormat="1" ht="22.5" customHeight="1">
      <c r="B59" s="72"/>
      <c r="C59" s="73"/>
      <c r="D59" s="73"/>
      <c r="E59" s="73"/>
      <c r="F59" s="73"/>
      <c r="G59" s="73"/>
      <c r="H59" s="74"/>
      <c r="I59" s="73"/>
      <c r="J59" s="72"/>
      <c r="M59" s="73"/>
      <c r="O59" s="73"/>
      <c r="P59" s="73"/>
      <c r="U59" s="72"/>
      <c r="V59" s="72"/>
      <c r="W59" s="73"/>
      <c r="X59" s="73"/>
      <c r="Y59" s="73"/>
      <c r="Z59" s="73"/>
      <c r="AA59" s="73"/>
      <c r="AB59" s="72"/>
      <c r="AC59" s="73"/>
      <c r="AE59" s="58"/>
      <c r="AH59" s="58"/>
    </row>
    <row r="60" spans="2:34" s="26" customFormat="1" ht="22.5" customHeight="1">
      <c r="B60" s="72"/>
      <c r="C60" s="73"/>
      <c r="D60" s="73"/>
      <c r="E60" s="73"/>
      <c r="F60" s="73"/>
      <c r="G60" s="73"/>
      <c r="H60" s="74"/>
      <c r="I60" s="73"/>
      <c r="J60" s="72"/>
      <c r="M60" s="73"/>
      <c r="O60" s="73"/>
      <c r="P60" s="73"/>
      <c r="U60" s="72"/>
      <c r="V60" s="72"/>
      <c r="W60" s="73"/>
      <c r="X60" s="73"/>
      <c r="Y60" s="73"/>
      <c r="Z60" s="73"/>
      <c r="AA60" s="73"/>
      <c r="AB60" s="72"/>
      <c r="AC60" s="73"/>
      <c r="AE60" s="58"/>
      <c r="AH60" s="58"/>
    </row>
    <row r="61" spans="2:34" s="26" customFormat="1" ht="22.5" customHeight="1">
      <c r="B61" s="72"/>
      <c r="C61" s="73"/>
      <c r="D61" s="73"/>
      <c r="E61" s="73"/>
      <c r="F61" s="73"/>
      <c r="G61" s="73"/>
      <c r="H61" s="74"/>
      <c r="I61" s="73"/>
      <c r="J61" s="72"/>
      <c r="M61" s="73"/>
      <c r="O61" s="73"/>
      <c r="P61" s="73"/>
      <c r="U61" s="72"/>
      <c r="V61" s="72"/>
      <c r="W61" s="73"/>
      <c r="X61" s="73"/>
      <c r="Y61" s="73"/>
      <c r="Z61" s="73"/>
      <c r="AA61" s="73"/>
      <c r="AB61" s="72"/>
      <c r="AC61" s="73"/>
      <c r="AE61" s="58"/>
      <c r="AH61" s="58"/>
    </row>
    <row r="62" spans="2:34" s="26" customFormat="1" ht="22.5" customHeight="1">
      <c r="B62" s="72"/>
      <c r="C62" s="73"/>
      <c r="D62" s="73"/>
      <c r="E62" s="73"/>
      <c r="F62" s="73"/>
      <c r="G62" s="73"/>
      <c r="H62" s="74"/>
      <c r="I62" s="73"/>
      <c r="J62" s="72"/>
      <c r="M62" s="73"/>
      <c r="O62" s="73"/>
      <c r="P62" s="73"/>
      <c r="U62" s="72"/>
      <c r="V62" s="72"/>
      <c r="W62" s="73"/>
      <c r="X62" s="73"/>
      <c r="Y62" s="73"/>
      <c r="Z62" s="73"/>
      <c r="AA62" s="73"/>
      <c r="AB62" s="72"/>
      <c r="AC62" s="73"/>
      <c r="AE62" s="58"/>
      <c r="AH62" s="58"/>
    </row>
    <row r="63" spans="2:34" s="26" customFormat="1" ht="22.5" customHeight="1">
      <c r="B63" s="72"/>
      <c r="C63" s="73"/>
      <c r="D63" s="73"/>
      <c r="E63" s="73"/>
      <c r="F63" s="73"/>
      <c r="G63" s="73"/>
      <c r="H63" s="74"/>
      <c r="I63" s="73"/>
      <c r="J63" s="72"/>
      <c r="M63" s="73"/>
      <c r="O63" s="73"/>
      <c r="P63" s="73"/>
      <c r="U63" s="72"/>
      <c r="V63" s="72"/>
      <c r="W63" s="73"/>
      <c r="X63" s="73"/>
      <c r="Y63" s="73"/>
      <c r="Z63" s="73"/>
      <c r="AA63" s="73"/>
      <c r="AB63" s="72"/>
      <c r="AC63" s="73"/>
      <c r="AE63" s="58"/>
      <c r="AH63" s="58"/>
    </row>
    <row r="64" spans="2:34" s="26" customFormat="1" ht="22.5" customHeight="1">
      <c r="B64" s="72"/>
      <c r="C64" s="73"/>
      <c r="D64" s="73"/>
      <c r="E64" s="73"/>
      <c r="F64" s="73"/>
      <c r="G64" s="73"/>
      <c r="H64" s="74"/>
      <c r="I64" s="73"/>
      <c r="J64" s="72"/>
      <c r="M64" s="73"/>
      <c r="O64" s="73"/>
      <c r="P64" s="73"/>
      <c r="U64" s="72"/>
      <c r="V64" s="72"/>
      <c r="W64" s="73"/>
      <c r="X64" s="73"/>
      <c r="Y64" s="73"/>
      <c r="Z64" s="73"/>
      <c r="AA64" s="73"/>
      <c r="AB64" s="72"/>
      <c r="AC64" s="73"/>
      <c r="AE64" s="58"/>
      <c r="AH64" s="58"/>
    </row>
    <row r="65" spans="2:34" s="26" customFormat="1" ht="22.5" customHeight="1">
      <c r="B65" s="72"/>
      <c r="C65" s="73"/>
      <c r="D65" s="73"/>
      <c r="E65" s="73"/>
      <c r="F65" s="73"/>
      <c r="G65" s="73"/>
      <c r="H65" s="74"/>
      <c r="I65" s="73"/>
      <c r="J65" s="72"/>
      <c r="M65" s="73"/>
      <c r="O65" s="73"/>
      <c r="P65" s="73"/>
      <c r="U65" s="72"/>
      <c r="V65" s="72"/>
      <c r="W65" s="73"/>
      <c r="X65" s="73"/>
      <c r="Y65" s="73"/>
      <c r="Z65" s="73"/>
      <c r="AA65" s="73"/>
      <c r="AB65" s="72"/>
      <c r="AC65" s="73"/>
      <c r="AE65" s="58"/>
      <c r="AH65" s="58"/>
    </row>
    <row r="66" spans="2:34" s="26" customFormat="1" ht="22.5" customHeight="1">
      <c r="B66" s="72"/>
      <c r="C66" s="73"/>
      <c r="D66" s="73"/>
      <c r="E66" s="73"/>
      <c r="F66" s="73"/>
      <c r="G66" s="73"/>
      <c r="H66" s="74"/>
      <c r="I66" s="73"/>
      <c r="J66" s="72"/>
      <c r="M66" s="73"/>
      <c r="O66" s="73"/>
      <c r="P66" s="73"/>
      <c r="U66" s="72"/>
      <c r="V66" s="72"/>
      <c r="W66" s="73"/>
      <c r="X66" s="73"/>
      <c r="Y66" s="73"/>
      <c r="Z66" s="73"/>
      <c r="AA66" s="73"/>
      <c r="AB66" s="72"/>
      <c r="AC66" s="73"/>
      <c r="AE66" s="58"/>
      <c r="AH66" s="58"/>
    </row>
    <row r="67" spans="2:34" s="26" customFormat="1" ht="22.5" customHeight="1">
      <c r="B67" s="72"/>
      <c r="C67" s="73"/>
      <c r="D67" s="73"/>
      <c r="E67" s="73"/>
      <c r="F67" s="73"/>
      <c r="G67" s="73"/>
      <c r="H67" s="74"/>
      <c r="I67" s="73"/>
      <c r="J67" s="72"/>
      <c r="M67" s="73"/>
      <c r="O67" s="73"/>
      <c r="P67" s="73"/>
      <c r="U67" s="72"/>
      <c r="V67" s="72"/>
      <c r="W67" s="73"/>
      <c r="X67" s="73"/>
      <c r="Y67" s="73"/>
      <c r="Z67" s="73"/>
      <c r="AA67" s="73"/>
      <c r="AB67" s="72"/>
      <c r="AC67" s="73"/>
      <c r="AE67" s="58"/>
      <c r="AH67" s="58"/>
    </row>
    <row r="68" spans="2:34" s="26" customFormat="1" ht="22.5" customHeight="1">
      <c r="B68" s="72"/>
      <c r="C68" s="73"/>
      <c r="D68" s="73"/>
      <c r="E68" s="73"/>
      <c r="F68" s="73"/>
      <c r="G68" s="73"/>
      <c r="H68" s="74"/>
      <c r="I68" s="73"/>
      <c r="J68" s="72"/>
      <c r="M68" s="73"/>
      <c r="O68" s="73"/>
      <c r="P68" s="73"/>
      <c r="U68" s="72"/>
      <c r="V68" s="72"/>
      <c r="W68" s="73"/>
      <c r="X68" s="73"/>
      <c r="Y68" s="73"/>
      <c r="Z68" s="73"/>
      <c r="AA68" s="73"/>
      <c r="AB68" s="72"/>
      <c r="AC68" s="73"/>
      <c r="AE68" s="58"/>
      <c r="AH68" s="58"/>
    </row>
    <row r="69" spans="2:34" s="26" customFormat="1" ht="22.5" customHeight="1">
      <c r="B69" s="72"/>
      <c r="C69" s="73"/>
      <c r="D69" s="73"/>
      <c r="E69" s="73"/>
      <c r="F69" s="73"/>
      <c r="G69" s="73"/>
      <c r="H69" s="74"/>
      <c r="I69" s="73"/>
      <c r="J69" s="72"/>
      <c r="M69" s="73"/>
      <c r="O69" s="73"/>
      <c r="P69" s="73"/>
      <c r="U69" s="72"/>
      <c r="V69" s="72"/>
      <c r="W69" s="73"/>
      <c r="X69" s="73"/>
      <c r="Y69" s="73"/>
      <c r="Z69" s="73"/>
      <c r="AA69" s="73"/>
      <c r="AB69" s="72"/>
      <c r="AC69" s="73"/>
      <c r="AE69" s="58"/>
      <c r="AH69" s="58"/>
    </row>
    <row r="70" spans="2:34" s="26" customFormat="1" ht="22.5" customHeight="1">
      <c r="B70" s="72"/>
      <c r="C70" s="73"/>
      <c r="D70" s="73"/>
      <c r="E70" s="73"/>
      <c r="F70" s="73"/>
      <c r="G70" s="73"/>
      <c r="H70" s="74"/>
      <c r="I70" s="73"/>
      <c r="J70" s="72"/>
      <c r="M70" s="73"/>
      <c r="O70" s="73"/>
      <c r="P70" s="73"/>
      <c r="U70" s="72"/>
      <c r="V70" s="72"/>
      <c r="W70" s="73"/>
      <c r="X70" s="73"/>
      <c r="Y70" s="73"/>
      <c r="Z70" s="73"/>
      <c r="AA70" s="73"/>
      <c r="AB70" s="72"/>
      <c r="AC70" s="73"/>
      <c r="AE70" s="58"/>
      <c r="AH70" s="58"/>
    </row>
    <row r="71" spans="2:34" s="26" customFormat="1" ht="22.5" customHeight="1">
      <c r="B71" s="72"/>
      <c r="C71" s="73"/>
      <c r="D71" s="73"/>
      <c r="E71" s="73"/>
      <c r="F71" s="73"/>
      <c r="G71" s="73"/>
      <c r="H71" s="74"/>
      <c r="I71" s="73"/>
      <c r="J71" s="72"/>
      <c r="M71" s="73"/>
      <c r="O71" s="73"/>
      <c r="P71" s="73"/>
      <c r="U71" s="72"/>
      <c r="V71" s="72"/>
      <c r="W71" s="73"/>
      <c r="X71" s="73"/>
      <c r="Y71" s="73"/>
      <c r="Z71" s="73"/>
      <c r="AA71" s="73"/>
      <c r="AB71" s="72"/>
      <c r="AC71" s="73"/>
      <c r="AE71" s="58"/>
      <c r="AH71" s="58"/>
    </row>
    <row r="72" spans="2:34" s="26" customFormat="1" ht="22.5" customHeight="1">
      <c r="B72" s="72"/>
      <c r="C72" s="73"/>
      <c r="D72" s="73"/>
      <c r="E72" s="73"/>
      <c r="F72" s="73"/>
      <c r="G72" s="73"/>
      <c r="H72" s="74"/>
      <c r="I72" s="73"/>
      <c r="J72" s="72"/>
      <c r="M72" s="73"/>
      <c r="O72" s="73"/>
      <c r="P72" s="73"/>
      <c r="U72" s="72"/>
      <c r="V72" s="72"/>
      <c r="W72" s="73"/>
      <c r="X72" s="73"/>
      <c r="Y72" s="73"/>
      <c r="Z72" s="73"/>
      <c r="AA72" s="73"/>
      <c r="AB72" s="72"/>
      <c r="AC72" s="73"/>
      <c r="AE72" s="58"/>
      <c r="AH72" s="58"/>
    </row>
    <row r="73" spans="2:34" s="26" customFormat="1" ht="22.5" customHeight="1">
      <c r="B73" s="72"/>
      <c r="C73" s="73"/>
      <c r="D73" s="73"/>
      <c r="E73" s="73"/>
      <c r="F73" s="73"/>
      <c r="G73" s="73"/>
      <c r="H73" s="74"/>
      <c r="I73" s="73"/>
      <c r="J73" s="72"/>
      <c r="M73" s="73"/>
      <c r="O73" s="73"/>
      <c r="P73" s="73"/>
      <c r="U73" s="72"/>
      <c r="V73" s="72"/>
      <c r="W73" s="73"/>
      <c r="X73" s="73"/>
      <c r="Y73" s="73"/>
      <c r="Z73" s="73"/>
      <c r="AA73" s="73"/>
      <c r="AB73" s="72"/>
      <c r="AC73" s="73"/>
      <c r="AE73" s="58"/>
      <c r="AH73" s="58"/>
    </row>
    <row r="74" spans="2:34" s="26" customFormat="1" ht="22.5" customHeight="1">
      <c r="B74" s="72"/>
      <c r="C74" s="73"/>
      <c r="D74" s="73"/>
      <c r="E74" s="73"/>
      <c r="F74" s="73"/>
      <c r="G74" s="73"/>
      <c r="H74" s="74"/>
      <c r="I74" s="73"/>
      <c r="J74" s="72"/>
      <c r="M74" s="73"/>
      <c r="O74" s="73"/>
      <c r="P74" s="73"/>
      <c r="U74" s="72"/>
      <c r="V74" s="72"/>
      <c r="W74" s="73"/>
      <c r="X74" s="73"/>
      <c r="Y74" s="73"/>
      <c r="Z74" s="73"/>
      <c r="AA74" s="73"/>
      <c r="AB74" s="72"/>
      <c r="AC74" s="73"/>
      <c r="AE74" s="58"/>
      <c r="AH74" s="58"/>
    </row>
    <row r="75" spans="2:34" s="26" customFormat="1" ht="22.5" customHeight="1">
      <c r="B75" s="72"/>
      <c r="C75" s="73"/>
      <c r="D75" s="73"/>
      <c r="E75" s="73"/>
      <c r="F75" s="73"/>
      <c r="G75" s="73"/>
      <c r="H75" s="74"/>
      <c r="I75" s="73"/>
      <c r="J75" s="72"/>
      <c r="M75" s="73"/>
      <c r="O75" s="73"/>
      <c r="P75" s="73"/>
      <c r="U75" s="72"/>
      <c r="V75" s="72"/>
      <c r="W75" s="73"/>
      <c r="X75" s="73"/>
      <c r="Y75" s="73"/>
      <c r="Z75" s="73"/>
      <c r="AA75" s="73"/>
      <c r="AB75" s="72"/>
      <c r="AC75" s="73"/>
      <c r="AE75" s="58"/>
      <c r="AH75" s="58"/>
    </row>
    <row r="76" spans="2:34" s="26" customFormat="1" ht="22.5" customHeight="1">
      <c r="B76" s="72"/>
      <c r="C76" s="73"/>
      <c r="D76" s="73"/>
      <c r="E76" s="73"/>
      <c r="F76" s="73"/>
      <c r="G76" s="73"/>
      <c r="H76" s="74"/>
      <c r="I76" s="73"/>
      <c r="J76" s="72"/>
      <c r="M76" s="73"/>
      <c r="O76" s="73"/>
      <c r="P76" s="73"/>
      <c r="U76" s="72"/>
      <c r="V76" s="72"/>
      <c r="W76" s="73"/>
      <c r="X76" s="73"/>
      <c r="Y76" s="73"/>
      <c r="Z76" s="73"/>
      <c r="AA76" s="73"/>
      <c r="AB76" s="72"/>
      <c r="AC76" s="73"/>
      <c r="AE76" s="58"/>
      <c r="AH76" s="58"/>
    </row>
    <row r="77" spans="2:34" s="26" customFormat="1" ht="22.5" customHeight="1">
      <c r="B77" s="72"/>
      <c r="C77" s="73"/>
      <c r="D77" s="73"/>
      <c r="E77" s="73"/>
      <c r="F77" s="73"/>
      <c r="G77" s="73"/>
      <c r="H77" s="74"/>
      <c r="I77" s="73"/>
      <c r="J77" s="72"/>
      <c r="M77" s="73"/>
      <c r="O77" s="73"/>
      <c r="P77" s="73"/>
      <c r="U77" s="72"/>
      <c r="V77" s="72"/>
      <c r="W77" s="73"/>
      <c r="X77" s="73"/>
      <c r="Y77" s="73"/>
      <c r="Z77" s="73"/>
      <c r="AA77" s="73"/>
      <c r="AB77" s="72"/>
      <c r="AC77" s="73"/>
      <c r="AE77" s="58"/>
      <c r="AH77" s="58"/>
    </row>
    <row r="78" spans="2:34" s="26" customFormat="1" ht="22.5" customHeight="1">
      <c r="B78" s="72"/>
      <c r="C78" s="73"/>
      <c r="D78" s="73"/>
      <c r="E78" s="73"/>
      <c r="F78" s="73"/>
      <c r="G78" s="73"/>
      <c r="H78" s="74"/>
      <c r="I78" s="73"/>
      <c r="J78" s="72"/>
      <c r="M78" s="73"/>
      <c r="O78" s="73"/>
      <c r="P78" s="73"/>
      <c r="U78" s="72"/>
      <c r="V78" s="72"/>
      <c r="W78" s="73"/>
      <c r="X78" s="73"/>
      <c r="Y78" s="73"/>
      <c r="Z78" s="73"/>
      <c r="AA78" s="73"/>
      <c r="AB78" s="72"/>
      <c r="AC78" s="73"/>
      <c r="AE78" s="58"/>
      <c r="AH78" s="58"/>
    </row>
    <row r="79" spans="2:34" s="26" customFormat="1" ht="22.5" customHeight="1">
      <c r="B79" s="72"/>
      <c r="C79" s="73"/>
      <c r="D79" s="73"/>
      <c r="E79" s="73"/>
      <c r="F79" s="73"/>
      <c r="G79" s="73"/>
      <c r="H79" s="74"/>
      <c r="I79" s="73"/>
      <c r="J79" s="72"/>
      <c r="M79" s="73"/>
      <c r="O79" s="73"/>
      <c r="P79" s="73"/>
      <c r="U79" s="72"/>
      <c r="V79" s="72"/>
      <c r="W79" s="73"/>
      <c r="X79" s="73"/>
      <c r="Y79" s="73"/>
      <c r="Z79" s="73"/>
      <c r="AA79" s="73"/>
      <c r="AB79" s="72"/>
      <c r="AC79" s="73"/>
      <c r="AE79" s="58"/>
      <c r="AH79" s="58"/>
    </row>
    <row r="80" spans="2:34" s="26" customFormat="1" ht="22.5" customHeight="1">
      <c r="B80" s="72"/>
      <c r="C80" s="73"/>
      <c r="D80" s="73"/>
      <c r="E80" s="73"/>
      <c r="F80" s="73"/>
      <c r="G80" s="73"/>
      <c r="H80" s="74"/>
      <c r="I80" s="73"/>
      <c r="J80" s="72"/>
      <c r="M80" s="73"/>
      <c r="O80" s="73"/>
      <c r="P80" s="73"/>
      <c r="U80" s="72"/>
      <c r="V80" s="72"/>
      <c r="W80" s="73"/>
      <c r="X80" s="73"/>
      <c r="Y80" s="73"/>
      <c r="Z80" s="73"/>
      <c r="AA80" s="73"/>
      <c r="AB80" s="72"/>
      <c r="AC80" s="73"/>
      <c r="AE80" s="58"/>
      <c r="AH80" s="58"/>
    </row>
    <row r="81" spans="2:34" s="26" customFormat="1" ht="22.5" customHeight="1">
      <c r="B81" s="72"/>
      <c r="C81" s="73"/>
      <c r="D81" s="73"/>
      <c r="E81" s="73"/>
      <c r="F81" s="73"/>
      <c r="G81" s="73"/>
      <c r="H81" s="74"/>
      <c r="I81" s="73"/>
      <c r="J81" s="72"/>
      <c r="M81" s="73"/>
      <c r="O81" s="73"/>
      <c r="P81" s="73"/>
      <c r="U81" s="72"/>
      <c r="V81" s="72"/>
      <c r="W81" s="73"/>
      <c r="X81" s="73"/>
      <c r="Y81" s="73"/>
      <c r="Z81" s="73"/>
      <c r="AA81" s="73"/>
      <c r="AB81" s="72"/>
      <c r="AC81" s="73"/>
      <c r="AE81" s="58"/>
      <c r="AH81" s="58"/>
    </row>
    <row r="82" spans="2:34" s="26" customFormat="1" ht="22.5" customHeight="1">
      <c r="B82" s="72"/>
      <c r="C82" s="73"/>
      <c r="D82" s="73"/>
      <c r="E82" s="73"/>
      <c r="F82" s="73"/>
      <c r="G82" s="73"/>
      <c r="H82" s="74"/>
      <c r="I82" s="73"/>
      <c r="J82" s="72"/>
      <c r="M82" s="73"/>
      <c r="O82" s="73"/>
      <c r="P82" s="73"/>
      <c r="U82" s="72"/>
      <c r="V82" s="72"/>
      <c r="W82" s="73"/>
      <c r="X82" s="73"/>
      <c r="Y82" s="73"/>
      <c r="Z82" s="73"/>
      <c r="AA82" s="73"/>
      <c r="AB82" s="72"/>
      <c r="AC82" s="73"/>
      <c r="AE82" s="58"/>
      <c r="AH82" s="58"/>
    </row>
    <row r="83" spans="2:34" s="26" customFormat="1" ht="22.5" customHeight="1">
      <c r="B83" s="72"/>
      <c r="C83" s="73"/>
      <c r="D83" s="73"/>
      <c r="E83" s="73"/>
      <c r="F83" s="73"/>
      <c r="G83" s="73"/>
      <c r="H83" s="74"/>
      <c r="I83" s="73"/>
      <c r="J83" s="72"/>
      <c r="M83" s="73"/>
      <c r="O83" s="73"/>
      <c r="P83" s="73"/>
      <c r="U83" s="72"/>
      <c r="V83" s="72"/>
      <c r="W83" s="73"/>
      <c r="X83" s="73"/>
      <c r="Y83" s="73"/>
      <c r="Z83" s="73"/>
      <c r="AA83" s="73"/>
      <c r="AB83" s="72"/>
      <c r="AC83" s="73"/>
      <c r="AE83" s="58"/>
      <c r="AH83" s="58"/>
    </row>
    <row r="84" spans="2:34" s="26" customFormat="1" ht="22.5" customHeight="1">
      <c r="B84" s="72"/>
      <c r="C84" s="73"/>
      <c r="D84" s="73"/>
      <c r="E84" s="73"/>
      <c r="F84" s="73"/>
      <c r="G84" s="73"/>
      <c r="H84" s="74"/>
      <c r="I84" s="73"/>
      <c r="J84" s="72"/>
      <c r="M84" s="73"/>
      <c r="O84" s="73"/>
      <c r="P84" s="73"/>
      <c r="U84" s="72"/>
      <c r="V84" s="72"/>
      <c r="W84" s="73"/>
      <c r="X84" s="73"/>
      <c r="Y84" s="73"/>
      <c r="Z84" s="73"/>
      <c r="AA84" s="73"/>
      <c r="AB84" s="72"/>
      <c r="AC84" s="73"/>
      <c r="AE84" s="58"/>
      <c r="AH84" s="58"/>
    </row>
    <row r="85" spans="2:34" s="26" customFormat="1" ht="22.5" customHeight="1">
      <c r="B85" s="72"/>
      <c r="C85" s="73"/>
      <c r="D85" s="73"/>
      <c r="E85" s="73"/>
      <c r="F85" s="73"/>
      <c r="G85" s="73"/>
      <c r="H85" s="74"/>
      <c r="I85" s="73"/>
      <c r="J85" s="72"/>
      <c r="M85" s="73"/>
      <c r="O85" s="73"/>
      <c r="P85" s="73"/>
      <c r="U85" s="72"/>
      <c r="V85" s="72"/>
      <c r="W85" s="73"/>
      <c r="X85" s="73"/>
      <c r="Y85" s="73"/>
      <c r="Z85" s="73"/>
      <c r="AA85" s="73"/>
      <c r="AB85" s="72"/>
      <c r="AC85" s="73"/>
      <c r="AE85" s="58"/>
      <c r="AH85" s="58"/>
    </row>
    <row r="86" spans="2:34" s="26" customFormat="1" ht="22.5" customHeight="1">
      <c r="B86" s="72"/>
      <c r="C86" s="73"/>
      <c r="D86" s="73"/>
      <c r="E86" s="73"/>
      <c r="F86" s="73"/>
      <c r="G86" s="73"/>
      <c r="H86" s="74"/>
      <c r="I86" s="73"/>
      <c r="J86" s="72"/>
      <c r="M86" s="73"/>
      <c r="O86" s="73"/>
      <c r="P86" s="73"/>
      <c r="U86" s="72"/>
      <c r="V86" s="72"/>
      <c r="W86" s="73"/>
      <c r="X86" s="73"/>
      <c r="Y86" s="73"/>
      <c r="Z86" s="73"/>
      <c r="AA86" s="73"/>
      <c r="AB86" s="72"/>
      <c r="AC86" s="73"/>
      <c r="AE86" s="58"/>
      <c r="AH86" s="58"/>
    </row>
    <row r="87" spans="2:34" s="26" customFormat="1" ht="22.5" customHeight="1">
      <c r="B87" s="72"/>
      <c r="C87" s="73"/>
      <c r="D87" s="73"/>
      <c r="E87" s="73"/>
      <c r="F87" s="73"/>
      <c r="G87" s="73"/>
      <c r="H87" s="74"/>
      <c r="I87" s="73"/>
      <c r="J87" s="72"/>
      <c r="M87" s="73"/>
      <c r="O87" s="73"/>
      <c r="P87" s="73"/>
      <c r="U87" s="72"/>
      <c r="V87" s="72"/>
      <c r="W87" s="73"/>
      <c r="X87" s="73"/>
      <c r="Y87" s="73"/>
      <c r="Z87" s="73"/>
      <c r="AA87" s="73"/>
      <c r="AB87" s="72"/>
      <c r="AC87" s="73"/>
      <c r="AE87" s="58"/>
      <c r="AH87" s="58"/>
    </row>
    <row r="88" spans="2:34" s="26" customFormat="1" ht="22.5" customHeight="1">
      <c r="B88" s="72"/>
      <c r="C88" s="73"/>
      <c r="D88" s="73"/>
      <c r="E88" s="73"/>
      <c r="F88" s="73"/>
      <c r="G88" s="73"/>
      <c r="H88" s="74"/>
      <c r="I88" s="73"/>
      <c r="J88" s="72"/>
      <c r="M88" s="73"/>
      <c r="O88" s="73"/>
      <c r="P88" s="73"/>
      <c r="U88" s="72"/>
      <c r="V88" s="72"/>
      <c r="W88" s="73"/>
      <c r="X88" s="73"/>
      <c r="Y88" s="73"/>
      <c r="Z88" s="73"/>
      <c r="AA88" s="73"/>
      <c r="AB88" s="72"/>
      <c r="AC88" s="73"/>
      <c r="AE88" s="58"/>
      <c r="AH88" s="58"/>
    </row>
    <row r="89" spans="2:34" s="26" customFormat="1" ht="22.5" customHeight="1">
      <c r="B89" s="72"/>
      <c r="C89" s="73"/>
      <c r="D89" s="73"/>
      <c r="E89" s="73"/>
      <c r="F89" s="73"/>
      <c r="G89" s="73"/>
      <c r="H89" s="74"/>
      <c r="I89" s="73"/>
      <c r="J89" s="72"/>
      <c r="M89" s="73"/>
      <c r="O89" s="73"/>
      <c r="P89" s="73"/>
      <c r="U89" s="72"/>
      <c r="V89" s="72"/>
      <c r="W89" s="73"/>
      <c r="X89" s="73"/>
      <c r="Y89" s="73"/>
      <c r="Z89" s="73"/>
      <c r="AA89" s="73"/>
      <c r="AB89" s="72"/>
      <c r="AC89" s="73"/>
      <c r="AE89" s="58"/>
      <c r="AH89" s="58"/>
    </row>
    <row r="90" spans="2:34" s="26" customFormat="1" ht="22.5" customHeight="1">
      <c r="B90" s="72"/>
      <c r="C90" s="73"/>
      <c r="D90" s="73"/>
      <c r="E90" s="73"/>
      <c r="F90" s="73"/>
      <c r="G90" s="73"/>
      <c r="H90" s="74"/>
      <c r="I90" s="73"/>
      <c r="J90" s="72"/>
      <c r="M90" s="73"/>
      <c r="O90" s="73"/>
      <c r="P90" s="73"/>
      <c r="U90" s="72"/>
      <c r="V90" s="72"/>
      <c r="W90" s="73"/>
      <c r="X90" s="73"/>
      <c r="Y90" s="73"/>
      <c r="Z90" s="73"/>
      <c r="AA90" s="73"/>
      <c r="AB90" s="72"/>
      <c r="AC90" s="73"/>
      <c r="AE90" s="58"/>
      <c r="AH90" s="58"/>
    </row>
    <row r="91" spans="2:34" s="26" customFormat="1" ht="22.5" customHeight="1">
      <c r="B91" s="72"/>
      <c r="C91" s="73"/>
      <c r="D91" s="73"/>
      <c r="E91" s="73"/>
      <c r="F91" s="73"/>
      <c r="G91" s="73"/>
      <c r="H91" s="74"/>
      <c r="I91" s="73"/>
      <c r="J91" s="72"/>
      <c r="M91" s="73"/>
      <c r="O91" s="73"/>
      <c r="P91" s="73"/>
      <c r="U91" s="72"/>
      <c r="V91" s="72"/>
      <c r="W91" s="73"/>
      <c r="X91" s="73"/>
      <c r="Y91" s="73"/>
      <c r="Z91" s="73"/>
      <c r="AA91" s="73"/>
      <c r="AB91" s="72"/>
      <c r="AC91" s="73"/>
      <c r="AE91" s="58"/>
      <c r="AH91" s="58"/>
    </row>
    <row r="92" spans="2:34" s="26" customFormat="1" ht="22.5" customHeight="1">
      <c r="B92" s="72"/>
      <c r="C92" s="73"/>
      <c r="D92" s="73"/>
      <c r="E92" s="73"/>
      <c r="F92" s="73"/>
      <c r="G92" s="73"/>
      <c r="H92" s="74"/>
      <c r="I92" s="73"/>
      <c r="J92" s="72"/>
      <c r="M92" s="73"/>
      <c r="O92" s="73"/>
      <c r="P92" s="73"/>
      <c r="U92" s="72"/>
      <c r="V92" s="72"/>
      <c r="W92" s="73"/>
      <c r="X92" s="73"/>
      <c r="Y92" s="73"/>
      <c r="Z92" s="73"/>
      <c r="AA92" s="73"/>
      <c r="AB92" s="72"/>
      <c r="AC92" s="73"/>
      <c r="AE92" s="58"/>
      <c r="AH92" s="58"/>
    </row>
    <row r="93" spans="2:34" s="26" customFormat="1" ht="22.5" customHeight="1">
      <c r="B93" s="72"/>
      <c r="C93" s="73"/>
      <c r="D93" s="73"/>
      <c r="E93" s="73"/>
      <c r="F93" s="73"/>
      <c r="G93" s="73"/>
      <c r="H93" s="74"/>
      <c r="I93" s="73"/>
      <c r="J93" s="72"/>
      <c r="M93" s="73"/>
      <c r="O93" s="73"/>
      <c r="P93" s="73"/>
      <c r="U93" s="72"/>
      <c r="V93" s="72"/>
      <c r="W93" s="73"/>
      <c r="X93" s="73"/>
      <c r="Y93" s="73"/>
      <c r="Z93" s="73"/>
      <c r="AA93" s="73"/>
      <c r="AB93" s="72"/>
      <c r="AC93" s="73"/>
      <c r="AE93" s="58"/>
      <c r="AH93" s="58"/>
    </row>
    <row r="94" spans="2:34" s="26" customFormat="1" ht="22.5" customHeight="1">
      <c r="B94" s="72"/>
      <c r="C94" s="73"/>
      <c r="D94" s="73"/>
      <c r="E94" s="73"/>
      <c r="F94" s="73"/>
      <c r="G94" s="73"/>
      <c r="H94" s="74"/>
      <c r="I94" s="73"/>
      <c r="J94" s="72"/>
      <c r="M94" s="73"/>
      <c r="O94" s="73"/>
      <c r="P94" s="73"/>
      <c r="U94" s="72"/>
      <c r="V94" s="72"/>
      <c r="W94" s="73"/>
      <c r="X94" s="73"/>
      <c r="Y94" s="73"/>
      <c r="Z94" s="73"/>
      <c r="AA94" s="73"/>
      <c r="AB94" s="72"/>
      <c r="AC94" s="73"/>
      <c r="AE94" s="58"/>
      <c r="AH94" s="58"/>
    </row>
    <row r="95" spans="2:34" s="26" customFormat="1" ht="22.5" customHeight="1">
      <c r="B95" s="72"/>
      <c r="C95" s="73"/>
      <c r="D95" s="73"/>
      <c r="E95" s="73"/>
      <c r="F95" s="73"/>
      <c r="G95" s="73"/>
      <c r="H95" s="74"/>
      <c r="I95" s="73"/>
      <c r="J95" s="72"/>
      <c r="M95" s="73"/>
      <c r="O95" s="73"/>
      <c r="P95" s="73"/>
      <c r="U95" s="72"/>
      <c r="V95" s="72"/>
      <c r="W95" s="73"/>
      <c r="X95" s="73"/>
      <c r="Y95" s="73"/>
      <c r="Z95" s="73"/>
      <c r="AA95" s="73"/>
      <c r="AB95" s="72"/>
      <c r="AC95" s="73"/>
      <c r="AE95" s="58"/>
      <c r="AH95" s="58"/>
    </row>
    <row r="96" spans="2:34" s="26" customFormat="1" ht="22.5" customHeight="1">
      <c r="B96" s="72"/>
      <c r="C96" s="73"/>
      <c r="D96" s="73"/>
      <c r="E96" s="73"/>
      <c r="F96" s="73"/>
      <c r="G96" s="73"/>
      <c r="H96" s="74"/>
      <c r="I96" s="73"/>
      <c r="J96" s="72"/>
      <c r="M96" s="73"/>
      <c r="O96" s="73"/>
      <c r="P96" s="73"/>
      <c r="U96" s="72"/>
      <c r="V96" s="72"/>
      <c r="W96" s="73"/>
      <c r="X96" s="73"/>
      <c r="Y96" s="73"/>
      <c r="Z96" s="73"/>
      <c r="AA96" s="73"/>
      <c r="AB96" s="72"/>
      <c r="AC96" s="73"/>
      <c r="AE96" s="58"/>
      <c r="AH96" s="58"/>
    </row>
    <row r="97" spans="2:34" s="26" customFormat="1" ht="22.5" customHeight="1">
      <c r="B97" s="72"/>
      <c r="C97" s="73"/>
      <c r="D97" s="73"/>
      <c r="E97" s="73"/>
      <c r="F97" s="73"/>
      <c r="G97" s="73"/>
      <c r="H97" s="74"/>
      <c r="I97" s="73"/>
      <c r="J97" s="72"/>
      <c r="M97" s="73"/>
      <c r="O97" s="73"/>
      <c r="P97" s="73"/>
      <c r="U97" s="72"/>
      <c r="V97" s="72"/>
      <c r="W97" s="73"/>
      <c r="X97" s="73"/>
      <c r="Y97" s="73"/>
      <c r="Z97" s="73"/>
      <c r="AA97" s="73"/>
      <c r="AB97" s="72"/>
      <c r="AC97" s="73"/>
      <c r="AE97" s="58"/>
      <c r="AH97" s="58"/>
    </row>
    <row r="98" spans="2:34" s="26" customFormat="1" ht="22.5" customHeight="1">
      <c r="B98" s="72"/>
      <c r="C98" s="73"/>
      <c r="D98" s="73"/>
      <c r="E98" s="73"/>
      <c r="F98" s="73"/>
      <c r="G98" s="73"/>
      <c r="H98" s="74"/>
      <c r="I98" s="73"/>
      <c r="J98" s="72"/>
      <c r="M98" s="73"/>
      <c r="O98" s="73"/>
      <c r="P98" s="73"/>
      <c r="U98" s="72"/>
      <c r="V98" s="72"/>
      <c r="W98" s="73"/>
      <c r="X98" s="73"/>
      <c r="Y98" s="73"/>
      <c r="Z98" s="73"/>
      <c r="AA98" s="73"/>
      <c r="AB98" s="72"/>
      <c r="AC98" s="73"/>
      <c r="AE98" s="58"/>
      <c r="AH98" s="58"/>
    </row>
    <row r="99" spans="2:34" s="26" customFormat="1" ht="22.5" customHeight="1">
      <c r="B99" s="72"/>
      <c r="C99" s="73"/>
      <c r="D99" s="73"/>
      <c r="E99" s="73"/>
      <c r="F99" s="73"/>
      <c r="G99" s="73"/>
      <c r="H99" s="74"/>
      <c r="I99" s="73"/>
      <c r="J99" s="72"/>
      <c r="M99" s="73"/>
      <c r="O99" s="73"/>
      <c r="P99" s="73"/>
      <c r="U99" s="72"/>
      <c r="V99" s="72"/>
      <c r="W99" s="73"/>
      <c r="X99" s="73"/>
      <c r="Y99" s="73"/>
      <c r="Z99" s="73"/>
      <c r="AA99" s="73"/>
      <c r="AB99" s="72"/>
      <c r="AC99" s="73"/>
      <c r="AE99" s="58"/>
      <c r="AH99" s="58"/>
    </row>
    <row r="100" spans="2:34" s="26" customFormat="1" ht="22.5" customHeight="1">
      <c r="B100" s="72"/>
      <c r="C100" s="73"/>
      <c r="D100" s="73"/>
      <c r="E100" s="73"/>
      <c r="F100" s="73"/>
      <c r="G100" s="73"/>
      <c r="H100" s="74"/>
      <c r="I100" s="73"/>
      <c r="J100" s="72"/>
      <c r="M100" s="73"/>
      <c r="O100" s="73"/>
      <c r="P100" s="73"/>
      <c r="U100" s="72"/>
      <c r="V100" s="72"/>
      <c r="W100" s="73"/>
      <c r="X100" s="73"/>
      <c r="Y100" s="73"/>
      <c r="Z100" s="73"/>
      <c r="AA100" s="73"/>
      <c r="AB100" s="72"/>
      <c r="AC100" s="73"/>
      <c r="AE100" s="58"/>
      <c r="AH100" s="58"/>
    </row>
    <row r="101" spans="2:34" s="26" customFormat="1" ht="22.5" customHeight="1">
      <c r="B101" s="72"/>
      <c r="C101" s="73"/>
      <c r="D101" s="73"/>
      <c r="E101" s="73"/>
      <c r="F101" s="73"/>
      <c r="G101" s="73"/>
      <c r="H101" s="74"/>
      <c r="I101" s="73"/>
      <c r="J101" s="72"/>
      <c r="M101" s="73"/>
      <c r="O101" s="73"/>
      <c r="P101" s="73"/>
      <c r="U101" s="72"/>
      <c r="V101" s="72"/>
      <c r="W101" s="73"/>
      <c r="X101" s="73"/>
      <c r="Y101" s="73"/>
      <c r="Z101" s="73"/>
      <c r="AA101" s="73"/>
      <c r="AB101" s="72"/>
      <c r="AC101" s="73"/>
      <c r="AE101" s="58"/>
      <c r="AH101" s="58"/>
    </row>
    <row r="102" spans="2:34" s="26" customFormat="1" ht="22.5" customHeight="1">
      <c r="B102" s="72"/>
      <c r="C102" s="73"/>
      <c r="D102" s="73"/>
      <c r="E102" s="73"/>
      <c r="F102" s="73"/>
      <c r="G102" s="73"/>
      <c r="H102" s="74"/>
      <c r="I102" s="73"/>
      <c r="J102" s="72"/>
      <c r="M102" s="73"/>
      <c r="O102" s="73"/>
      <c r="P102" s="73"/>
      <c r="U102" s="72"/>
      <c r="V102" s="72"/>
      <c r="W102" s="73"/>
      <c r="X102" s="73"/>
      <c r="Y102" s="73"/>
      <c r="Z102" s="73"/>
      <c r="AA102" s="73"/>
      <c r="AB102" s="72"/>
      <c r="AC102" s="73"/>
      <c r="AE102" s="58"/>
      <c r="AH102" s="58"/>
    </row>
    <row r="103" spans="2:34" s="26" customFormat="1" ht="22.5" customHeight="1">
      <c r="B103" s="72"/>
      <c r="C103" s="73"/>
      <c r="D103" s="73"/>
      <c r="E103" s="73"/>
      <c r="F103" s="73"/>
      <c r="G103" s="73"/>
      <c r="H103" s="74"/>
      <c r="I103" s="73"/>
      <c r="J103" s="72"/>
      <c r="M103" s="73"/>
      <c r="O103" s="73"/>
      <c r="P103" s="73"/>
      <c r="U103" s="72"/>
      <c r="V103" s="72"/>
      <c r="W103" s="73"/>
      <c r="X103" s="73"/>
      <c r="Y103" s="73"/>
      <c r="Z103" s="73"/>
      <c r="AA103" s="73"/>
      <c r="AB103" s="72"/>
      <c r="AC103" s="73"/>
      <c r="AE103" s="58"/>
      <c r="AH103" s="58"/>
    </row>
    <row r="104" spans="2:34" s="26" customFormat="1" ht="22.5" customHeight="1">
      <c r="B104" s="72"/>
      <c r="C104" s="73"/>
      <c r="D104" s="73"/>
      <c r="E104" s="73"/>
      <c r="F104" s="73"/>
      <c r="G104" s="73"/>
      <c r="H104" s="74"/>
      <c r="I104" s="73"/>
      <c r="J104" s="72"/>
      <c r="M104" s="73"/>
      <c r="O104" s="73"/>
      <c r="P104" s="73"/>
      <c r="U104" s="72"/>
      <c r="V104" s="72"/>
      <c r="W104" s="73"/>
      <c r="X104" s="73"/>
      <c r="Y104" s="73"/>
      <c r="Z104" s="73"/>
      <c r="AA104" s="73"/>
      <c r="AB104" s="72"/>
      <c r="AC104" s="73"/>
      <c r="AE104" s="58"/>
      <c r="AH104" s="58"/>
    </row>
    <row r="105" spans="2:34" s="26" customFormat="1" ht="22.5" customHeight="1">
      <c r="B105" s="72"/>
      <c r="C105" s="73"/>
      <c r="D105" s="73"/>
      <c r="E105" s="73"/>
      <c r="F105" s="73"/>
      <c r="G105" s="73"/>
      <c r="H105" s="74"/>
      <c r="I105" s="73"/>
      <c r="J105" s="72"/>
      <c r="M105" s="73"/>
      <c r="O105" s="73"/>
      <c r="P105" s="73"/>
      <c r="U105" s="72"/>
      <c r="V105" s="72"/>
      <c r="W105" s="73"/>
      <c r="X105" s="73"/>
      <c r="Y105" s="73"/>
      <c r="Z105" s="73"/>
      <c r="AA105" s="73"/>
      <c r="AB105" s="72"/>
      <c r="AC105" s="73"/>
      <c r="AE105" s="58"/>
      <c r="AH105" s="58"/>
    </row>
    <row r="106" spans="2:34" s="26" customFormat="1" ht="22.5" customHeight="1">
      <c r="B106" s="72"/>
      <c r="C106" s="73"/>
      <c r="D106" s="73"/>
      <c r="E106" s="73"/>
      <c r="F106" s="73"/>
      <c r="G106" s="73"/>
      <c r="H106" s="74"/>
      <c r="I106" s="73"/>
      <c r="J106" s="72"/>
      <c r="M106" s="73"/>
      <c r="O106" s="73"/>
      <c r="P106" s="73"/>
      <c r="U106" s="72"/>
      <c r="V106" s="72"/>
      <c r="W106" s="73"/>
      <c r="X106" s="73"/>
      <c r="Y106" s="73"/>
      <c r="Z106" s="73"/>
      <c r="AA106" s="73"/>
      <c r="AB106" s="72"/>
      <c r="AC106" s="73"/>
      <c r="AE106" s="58"/>
      <c r="AH106" s="58"/>
    </row>
    <row r="107" spans="2:34" s="26" customFormat="1" ht="22.5" customHeight="1">
      <c r="B107" s="72"/>
      <c r="C107" s="73"/>
      <c r="D107" s="73"/>
      <c r="E107" s="73"/>
      <c r="F107" s="73"/>
      <c r="G107" s="73"/>
      <c r="H107" s="74"/>
      <c r="I107" s="73"/>
      <c r="J107" s="72"/>
      <c r="M107" s="73"/>
      <c r="O107" s="73"/>
      <c r="P107" s="73"/>
      <c r="U107" s="72"/>
      <c r="V107" s="72"/>
      <c r="W107" s="73"/>
      <c r="X107" s="73"/>
      <c r="Y107" s="73"/>
      <c r="Z107" s="73"/>
      <c r="AA107" s="73"/>
      <c r="AB107" s="72"/>
      <c r="AC107" s="73"/>
      <c r="AE107" s="58"/>
      <c r="AH107" s="58"/>
    </row>
    <row r="108" spans="2:34" s="26" customFormat="1" ht="22.5" customHeight="1">
      <c r="B108" s="72"/>
      <c r="C108" s="73"/>
      <c r="D108" s="73"/>
      <c r="E108" s="73"/>
      <c r="F108" s="73"/>
      <c r="G108" s="73"/>
      <c r="H108" s="74"/>
      <c r="I108" s="73"/>
      <c r="J108" s="72"/>
      <c r="M108" s="73"/>
      <c r="O108" s="73"/>
      <c r="P108" s="73"/>
      <c r="U108" s="72"/>
      <c r="V108" s="72"/>
      <c r="W108" s="73"/>
      <c r="X108" s="73"/>
      <c r="Y108" s="73"/>
      <c r="Z108" s="73"/>
      <c r="AA108" s="73"/>
      <c r="AB108" s="72"/>
      <c r="AC108" s="73"/>
      <c r="AE108" s="58"/>
      <c r="AH108" s="58"/>
    </row>
    <row r="109" spans="2:34" s="26" customFormat="1" ht="22.5" customHeight="1">
      <c r="B109" s="72"/>
      <c r="C109" s="73"/>
      <c r="D109" s="73"/>
      <c r="E109" s="73"/>
      <c r="F109" s="73"/>
      <c r="G109" s="73"/>
      <c r="H109" s="74"/>
      <c r="I109" s="73"/>
      <c r="J109" s="72"/>
      <c r="M109" s="73"/>
      <c r="O109" s="73"/>
      <c r="P109" s="73"/>
      <c r="U109" s="72"/>
      <c r="V109" s="72"/>
      <c r="W109" s="73"/>
      <c r="X109" s="73"/>
      <c r="Y109" s="73"/>
      <c r="Z109" s="73"/>
      <c r="AA109" s="73"/>
      <c r="AB109" s="72"/>
      <c r="AC109" s="73"/>
      <c r="AE109" s="58"/>
      <c r="AH109" s="58"/>
    </row>
    <row r="110" spans="2:34" s="26" customFormat="1" ht="22.5" customHeight="1">
      <c r="B110" s="72"/>
      <c r="C110" s="73"/>
      <c r="D110" s="73"/>
      <c r="E110" s="73"/>
      <c r="F110" s="73"/>
      <c r="G110" s="73"/>
      <c r="H110" s="74"/>
      <c r="I110" s="73"/>
      <c r="J110" s="72"/>
      <c r="M110" s="73"/>
      <c r="O110" s="73"/>
      <c r="P110" s="73"/>
      <c r="U110" s="72"/>
      <c r="V110" s="72"/>
      <c r="W110" s="73"/>
      <c r="X110" s="73"/>
      <c r="Y110" s="73"/>
      <c r="Z110" s="73"/>
      <c r="AA110" s="73"/>
      <c r="AB110" s="72"/>
      <c r="AC110" s="73"/>
      <c r="AE110" s="58"/>
      <c r="AH110" s="58"/>
    </row>
    <row r="111" spans="2:34" s="26" customFormat="1" ht="22.5" customHeight="1">
      <c r="B111" s="72"/>
      <c r="C111" s="73"/>
      <c r="D111" s="73"/>
      <c r="E111" s="73"/>
      <c r="F111" s="73"/>
      <c r="G111" s="73"/>
      <c r="H111" s="74"/>
      <c r="I111" s="73"/>
      <c r="J111" s="72"/>
      <c r="M111" s="73"/>
      <c r="O111" s="73"/>
      <c r="P111" s="73"/>
      <c r="U111" s="72"/>
      <c r="V111" s="72"/>
      <c r="W111" s="73"/>
      <c r="X111" s="73"/>
      <c r="Y111" s="73"/>
      <c r="Z111" s="73"/>
      <c r="AA111" s="73"/>
      <c r="AB111" s="72"/>
      <c r="AC111" s="73"/>
      <c r="AE111" s="58"/>
      <c r="AH111" s="58"/>
    </row>
    <row r="112" spans="2:34" s="26" customFormat="1" ht="22.5" customHeight="1">
      <c r="B112" s="72"/>
      <c r="C112" s="73"/>
      <c r="D112" s="73"/>
      <c r="E112" s="73"/>
      <c r="F112" s="73"/>
      <c r="G112" s="73"/>
      <c r="H112" s="74"/>
      <c r="I112" s="73"/>
      <c r="J112" s="72"/>
      <c r="M112" s="73"/>
      <c r="O112" s="73"/>
      <c r="P112" s="73"/>
      <c r="U112" s="72"/>
      <c r="V112" s="72"/>
      <c r="W112" s="73"/>
      <c r="X112" s="73"/>
      <c r="Y112" s="73"/>
      <c r="Z112" s="73"/>
      <c r="AA112" s="73"/>
      <c r="AB112" s="72"/>
      <c r="AC112" s="73"/>
      <c r="AE112" s="58"/>
      <c r="AH112" s="58"/>
    </row>
    <row r="113" spans="2:34" s="26" customFormat="1" ht="22.5" customHeight="1">
      <c r="B113" s="72"/>
      <c r="C113" s="73"/>
      <c r="D113" s="73"/>
      <c r="E113" s="73"/>
      <c r="F113" s="73"/>
      <c r="G113" s="73"/>
      <c r="H113" s="74"/>
      <c r="I113" s="73"/>
      <c r="J113" s="72"/>
      <c r="M113" s="73"/>
      <c r="O113" s="73"/>
      <c r="P113" s="73"/>
      <c r="U113" s="72"/>
      <c r="V113" s="72"/>
      <c r="W113" s="73"/>
      <c r="X113" s="73"/>
      <c r="Y113" s="73"/>
      <c r="Z113" s="73"/>
      <c r="AA113" s="73"/>
      <c r="AB113" s="72"/>
      <c r="AC113" s="73"/>
      <c r="AE113" s="58"/>
      <c r="AH113" s="58"/>
    </row>
    <row r="114" spans="2:34" s="26" customFormat="1" ht="22.5" customHeight="1">
      <c r="B114" s="72"/>
      <c r="C114" s="73"/>
      <c r="D114" s="73"/>
      <c r="E114" s="73"/>
      <c r="F114" s="73"/>
      <c r="G114" s="73"/>
      <c r="H114" s="74"/>
      <c r="I114" s="73"/>
      <c r="J114" s="72"/>
      <c r="M114" s="73"/>
      <c r="O114" s="73"/>
      <c r="P114" s="73"/>
      <c r="U114" s="72"/>
      <c r="V114" s="72"/>
      <c r="W114" s="73"/>
      <c r="X114" s="73"/>
      <c r="Y114" s="73"/>
      <c r="Z114" s="73"/>
      <c r="AA114" s="73"/>
      <c r="AB114" s="72"/>
      <c r="AC114" s="73"/>
      <c r="AE114" s="58"/>
      <c r="AH114" s="58"/>
    </row>
    <row r="115" spans="2:34" s="26" customFormat="1" ht="22.5" customHeight="1">
      <c r="B115" s="72"/>
      <c r="C115" s="73"/>
      <c r="D115" s="73"/>
      <c r="E115" s="73"/>
      <c r="F115" s="73"/>
      <c r="G115" s="73"/>
      <c r="H115" s="74"/>
      <c r="I115" s="73"/>
      <c r="J115" s="72"/>
      <c r="M115" s="73"/>
      <c r="O115" s="73"/>
      <c r="P115" s="73"/>
      <c r="U115" s="72"/>
      <c r="V115" s="72"/>
      <c r="W115" s="73"/>
      <c r="X115" s="73"/>
      <c r="Y115" s="73"/>
      <c r="Z115" s="73"/>
      <c r="AA115" s="73"/>
      <c r="AB115" s="72"/>
      <c r="AC115" s="73"/>
      <c r="AE115" s="58"/>
      <c r="AH115" s="58"/>
    </row>
    <row r="116" spans="2:34" s="26" customFormat="1" ht="22.5" customHeight="1">
      <c r="B116" s="72"/>
      <c r="C116" s="73"/>
      <c r="D116" s="73"/>
      <c r="E116" s="73"/>
      <c r="F116" s="73"/>
      <c r="G116" s="73"/>
      <c r="H116" s="74"/>
      <c r="I116" s="73"/>
      <c r="J116" s="72"/>
      <c r="M116" s="73"/>
      <c r="O116" s="73"/>
      <c r="P116" s="73"/>
      <c r="U116" s="72"/>
      <c r="V116" s="72"/>
      <c r="W116" s="73"/>
      <c r="X116" s="73"/>
      <c r="Y116" s="73"/>
      <c r="Z116" s="73"/>
      <c r="AA116" s="73"/>
      <c r="AB116" s="72"/>
      <c r="AC116" s="73"/>
      <c r="AE116" s="58"/>
      <c r="AH116" s="58"/>
    </row>
    <row r="117" spans="2:34" s="26" customFormat="1" ht="22.5" customHeight="1">
      <c r="B117" s="72"/>
      <c r="C117" s="73"/>
      <c r="D117" s="73"/>
      <c r="E117" s="73"/>
      <c r="F117" s="73"/>
      <c r="G117" s="73"/>
      <c r="H117" s="74"/>
      <c r="I117" s="73"/>
      <c r="J117" s="72"/>
      <c r="M117" s="73"/>
      <c r="O117" s="73"/>
      <c r="P117" s="73"/>
      <c r="U117" s="72"/>
      <c r="V117" s="72"/>
      <c r="W117" s="73"/>
      <c r="X117" s="73"/>
      <c r="Y117" s="73"/>
      <c r="Z117" s="73"/>
      <c r="AA117" s="73"/>
      <c r="AB117" s="72"/>
      <c r="AC117" s="73"/>
      <c r="AE117" s="58"/>
      <c r="AH117" s="58"/>
    </row>
    <row r="118" spans="2:34" s="26" customFormat="1" ht="22.5" customHeight="1">
      <c r="B118" s="72"/>
      <c r="C118" s="73"/>
      <c r="D118" s="73"/>
      <c r="E118" s="73"/>
      <c r="F118" s="73"/>
      <c r="G118" s="73"/>
      <c r="H118" s="74"/>
      <c r="I118" s="73"/>
      <c r="J118" s="72"/>
      <c r="M118" s="73"/>
      <c r="O118" s="73"/>
      <c r="P118" s="73"/>
      <c r="U118" s="72"/>
      <c r="V118" s="72"/>
      <c r="W118" s="73"/>
      <c r="X118" s="73"/>
      <c r="Y118" s="73"/>
      <c r="Z118" s="73"/>
      <c r="AA118" s="73"/>
      <c r="AB118" s="72"/>
      <c r="AC118" s="73"/>
      <c r="AE118" s="58"/>
      <c r="AH118" s="58"/>
    </row>
    <row r="119" spans="2:34" s="26" customFormat="1" ht="22.5" customHeight="1">
      <c r="B119" s="72"/>
      <c r="C119" s="73"/>
      <c r="D119" s="73"/>
      <c r="E119" s="73"/>
      <c r="F119" s="73"/>
      <c r="G119" s="73"/>
      <c r="H119" s="74"/>
      <c r="I119" s="73"/>
      <c r="J119" s="72"/>
      <c r="M119" s="73"/>
      <c r="O119" s="73"/>
      <c r="P119" s="73"/>
      <c r="U119" s="72"/>
      <c r="V119" s="72"/>
      <c r="W119" s="73"/>
      <c r="X119" s="73"/>
      <c r="Y119" s="73"/>
      <c r="Z119" s="73"/>
      <c r="AA119" s="73"/>
      <c r="AB119" s="72"/>
      <c r="AC119" s="73"/>
      <c r="AE119" s="58"/>
      <c r="AH119" s="58"/>
    </row>
    <row r="120" spans="2:34" s="26" customFormat="1" ht="22.5" customHeight="1">
      <c r="B120" s="72"/>
      <c r="C120" s="73"/>
      <c r="D120" s="73"/>
      <c r="E120" s="73"/>
      <c r="F120" s="73"/>
      <c r="G120" s="73"/>
      <c r="H120" s="74"/>
      <c r="I120" s="73"/>
      <c r="J120" s="72"/>
      <c r="M120" s="73"/>
      <c r="O120" s="73"/>
      <c r="P120" s="73"/>
      <c r="U120" s="72"/>
      <c r="V120" s="72"/>
      <c r="W120" s="73"/>
      <c r="X120" s="73"/>
      <c r="Y120" s="73"/>
      <c r="Z120" s="73"/>
      <c r="AA120" s="73"/>
      <c r="AB120" s="72"/>
      <c r="AC120" s="73"/>
      <c r="AE120" s="58"/>
      <c r="AH120" s="58"/>
    </row>
    <row r="121" spans="2:34" s="26" customFormat="1" ht="22.5" customHeight="1">
      <c r="B121" s="72"/>
      <c r="C121" s="73"/>
      <c r="D121" s="73"/>
      <c r="E121" s="73"/>
      <c r="F121" s="73"/>
      <c r="G121" s="73"/>
      <c r="H121" s="74"/>
      <c r="I121" s="73"/>
      <c r="J121" s="72"/>
      <c r="M121" s="73"/>
      <c r="O121" s="73"/>
      <c r="P121" s="73"/>
      <c r="U121" s="72"/>
      <c r="V121" s="72"/>
      <c r="W121" s="73"/>
      <c r="X121" s="73"/>
      <c r="Y121" s="73"/>
      <c r="Z121" s="73"/>
      <c r="AA121" s="73"/>
      <c r="AB121" s="72"/>
      <c r="AC121" s="73"/>
      <c r="AE121" s="58"/>
      <c r="AH121" s="58"/>
    </row>
    <row r="122" spans="2:34" s="26" customFormat="1" ht="22.5" customHeight="1">
      <c r="B122" s="72"/>
      <c r="C122" s="73"/>
      <c r="D122" s="73"/>
      <c r="E122" s="73"/>
      <c r="F122" s="73"/>
      <c r="G122" s="73"/>
      <c r="H122" s="74"/>
      <c r="I122" s="73"/>
      <c r="J122" s="72"/>
      <c r="M122" s="73"/>
      <c r="O122" s="73"/>
      <c r="P122" s="73"/>
      <c r="U122" s="72"/>
      <c r="V122" s="72"/>
      <c r="W122" s="73"/>
      <c r="X122" s="73"/>
      <c r="Y122" s="73"/>
      <c r="Z122" s="73"/>
      <c r="AA122" s="73"/>
      <c r="AB122" s="72"/>
      <c r="AC122" s="73"/>
      <c r="AE122" s="58"/>
      <c r="AH122" s="58"/>
    </row>
    <row r="123" spans="2:34" s="26" customFormat="1" ht="22.5" customHeight="1">
      <c r="B123" s="72"/>
      <c r="C123" s="73"/>
      <c r="D123" s="73"/>
      <c r="E123" s="73"/>
      <c r="F123" s="73"/>
      <c r="G123" s="73"/>
      <c r="H123" s="74"/>
      <c r="I123" s="73"/>
      <c r="J123" s="72"/>
      <c r="M123" s="73"/>
      <c r="O123" s="73"/>
      <c r="P123" s="73"/>
      <c r="U123" s="72"/>
      <c r="V123" s="72"/>
      <c r="W123" s="73"/>
      <c r="X123" s="73"/>
      <c r="Y123" s="73"/>
      <c r="Z123" s="73"/>
      <c r="AA123" s="73"/>
      <c r="AB123" s="72"/>
      <c r="AC123" s="73"/>
      <c r="AE123" s="58"/>
      <c r="AH123" s="58"/>
    </row>
    <row r="124" spans="2:34" s="26" customFormat="1" ht="22.5" customHeight="1">
      <c r="B124" s="72"/>
      <c r="C124" s="73"/>
      <c r="D124" s="73"/>
      <c r="E124" s="73"/>
      <c r="F124" s="73"/>
      <c r="G124" s="73"/>
      <c r="H124" s="74"/>
      <c r="I124" s="73"/>
      <c r="J124" s="72"/>
      <c r="M124" s="73"/>
      <c r="O124" s="73"/>
      <c r="P124" s="73"/>
      <c r="U124" s="72"/>
      <c r="V124" s="72"/>
      <c r="W124" s="73"/>
      <c r="X124" s="73"/>
      <c r="Y124" s="73"/>
      <c r="Z124" s="73"/>
      <c r="AA124" s="73"/>
      <c r="AB124" s="72"/>
      <c r="AC124" s="73"/>
      <c r="AE124" s="58"/>
      <c r="AH124" s="58"/>
    </row>
    <row r="125" spans="2:34" s="26" customFormat="1" ht="22.5" customHeight="1">
      <c r="B125" s="72"/>
      <c r="C125" s="73"/>
      <c r="D125" s="73"/>
      <c r="E125" s="73"/>
      <c r="F125" s="73"/>
      <c r="G125" s="73"/>
      <c r="H125" s="74"/>
      <c r="I125" s="73"/>
      <c r="J125" s="72"/>
      <c r="M125" s="73"/>
      <c r="O125" s="73"/>
      <c r="P125" s="73"/>
      <c r="U125" s="72"/>
      <c r="V125" s="72"/>
      <c r="W125" s="73"/>
      <c r="X125" s="73"/>
      <c r="Y125" s="73"/>
      <c r="Z125" s="73"/>
      <c r="AA125" s="73"/>
      <c r="AB125" s="72"/>
      <c r="AC125" s="73"/>
      <c r="AE125" s="58"/>
      <c r="AH125" s="58"/>
    </row>
    <row r="126" spans="2:34" s="26" customFormat="1" ht="22.5" customHeight="1">
      <c r="B126" s="72"/>
      <c r="C126" s="73"/>
      <c r="D126" s="73"/>
      <c r="E126" s="73"/>
      <c r="F126" s="73"/>
      <c r="G126" s="73"/>
      <c r="H126" s="74"/>
      <c r="I126" s="73"/>
      <c r="J126" s="72"/>
      <c r="M126" s="73"/>
      <c r="O126" s="73"/>
      <c r="P126" s="73"/>
      <c r="U126" s="72"/>
      <c r="V126" s="72"/>
      <c r="W126" s="73"/>
      <c r="X126" s="73"/>
      <c r="Y126" s="73"/>
      <c r="Z126" s="73"/>
      <c r="AA126" s="73"/>
      <c r="AB126" s="72"/>
      <c r="AC126" s="73"/>
      <c r="AE126" s="58"/>
      <c r="AH126" s="58"/>
    </row>
    <row r="127" spans="2:34" s="26" customFormat="1" ht="22.5" customHeight="1">
      <c r="B127" s="72"/>
      <c r="C127" s="73"/>
      <c r="D127" s="73"/>
      <c r="E127" s="73"/>
      <c r="F127" s="73"/>
      <c r="G127" s="73"/>
      <c r="H127" s="74"/>
      <c r="I127" s="73"/>
      <c r="J127" s="72"/>
      <c r="M127" s="73"/>
      <c r="O127" s="73"/>
      <c r="P127" s="73"/>
      <c r="U127" s="72"/>
      <c r="V127" s="72"/>
      <c r="W127" s="73"/>
      <c r="X127" s="73"/>
      <c r="Y127" s="73"/>
      <c r="Z127" s="73"/>
      <c r="AA127" s="73"/>
      <c r="AB127" s="72"/>
      <c r="AC127" s="73"/>
      <c r="AE127" s="58"/>
      <c r="AH127" s="58"/>
    </row>
    <row r="128" spans="2:34" s="26" customFormat="1" ht="22.5" customHeight="1">
      <c r="B128" s="72"/>
      <c r="C128" s="73"/>
      <c r="D128" s="73"/>
      <c r="E128" s="73"/>
      <c r="F128" s="73"/>
      <c r="G128" s="73"/>
      <c r="H128" s="74"/>
      <c r="I128" s="73"/>
      <c r="J128" s="72"/>
      <c r="M128" s="73"/>
      <c r="O128" s="73"/>
      <c r="P128" s="73"/>
      <c r="U128" s="72"/>
      <c r="V128" s="72"/>
      <c r="W128" s="73"/>
      <c r="X128" s="73"/>
      <c r="Y128" s="73"/>
      <c r="Z128" s="73"/>
      <c r="AA128" s="73"/>
      <c r="AB128" s="72"/>
      <c r="AC128" s="73"/>
      <c r="AE128" s="58"/>
      <c r="AH128" s="58"/>
    </row>
    <row r="129" spans="2:34" s="26" customFormat="1" ht="22.5" customHeight="1">
      <c r="B129" s="72"/>
      <c r="C129" s="73"/>
      <c r="D129" s="73"/>
      <c r="E129" s="73"/>
      <c r="F129" s="73"/>
      <c r="G129" s="73"/>
      <c r="H129" s="74"/>
      <c r="I129" s="73"/>
      <c r="J129" s="72"/>
      <c r="M129" s="73"/>
      <c r="O129" s="73"/>
      <c r="P129" s="73"/>
      <c r="U129" s="72"/>
      <c r="V129" s="72"/>
      <c r="W129" s="73"/>
      <c r="X129" s="73"/>
      <c r="Y129" s="73"/>
      <c r="Z129" s="73"/>
      <c r="AA129" s="73"/>
      <c r="AB129" s="72"/>
      <c r="AC129" s="73"/>
      <c r="AE129" s="58"/>
      <c r="AH129" s="58"/>
    </row>
    <row r="130" spans="2:34" s="26" customFormat="1" ht="22.5" customHeight="1">
      <c r="B130" s="72"/>
      <c r="C130" s="73"/>
      <c r="D130" s="73"/>
      <c r="E130" s="73"/>
      <c r="F130" s="73"/>
      <c r="G130" s="73"/>
      <c r="H130" s="74"/>
      <c r="I130" s="73"/>
      <c r="J130" s="72"/>
      <c r="M130" s="73"/>
      <c r="O130" s="73"/>
      <c r="P130" s="73"/>
      <c r="U130" s="72"/>
      <c r="V130" s="72"/>
      <c r="W130" s="73"/>
      <c r="X130" s="73"/>
      <c r="Y130" s="73"/>
      <c r="Z130" s="73"/>
      <c r="AA130" s="73"/>
      <c r="AB130" s="72"/>
      <c r="AC130" s="73"/>
      <c r="AE130" s="58"/>
      <c r="AH130" s="58"/>
    </row>
    <row r="131" spans="2:34" s="26" customFormat="1" ht="22.5" customHeight="1">
      <c r="B131" s="72"/>
      <c r="C131" s="73"/>
      <c r="D131" s="73"/>
      <c r="E131" s="73"/>
      <c r="F131" s="73"/>
      <c r="G131" s="73"/>
      <c r="H131" s="74"/>
      <c r="I131" s="73"/>
      <c r="J131" s="72"/>
      <c r="M131" s="73"/>
      <c r="O131" s="73"/>
      <c r="P131" s="73"/>
      <c r="U131" s="72"/>
      <c r="V131" s="72"/>
      <c r="W131" s="73"/>
      <c r="X131" s="73"/>
      <c r="Y131" s="73"/>
      <c r="Z131" s="73"/>
      <c r="AA131" s="73"/>
      <c r="AB131" s="72"/>
      <c r="AC131" s="73"/>
      <c r="AE131" s="58"/>
      <c r="AH131" s="58"/>
    </row>
    <row r="132" spans="2:34" s="26" customFormat="1" ht="22.5" customHeight="1">
      <c r="B132" s="72"/>
      <c r="C132" s="73"/>
      <c r="D132" s="73"/>
      <c r="E132" s="73"/>
      <c r="F132" s="73"/>
      <c r="G132" s="73"/>
      <c r="H132" s="74"/>
      <c r="I132" s="73"/>
      <c r="J132" s="72"/>
      <c r="M132" s="73"/>
      <c r="O132" s="73"/>
      <c r="P132" s="73"/>
      <c r="U132" s="72"/>
      <c r="V132" s="72"/>
      <c r="W132" s="73"/>
      <c r="X132" s="73"/>
      <c r="Y132" s="73"/>
      <c r="Z132" s="73"/>
      <c r="AA132" s="73"/>
      <c r="AB132" s="72"/>
      <c r="AC132" s="73"/>
      <c r="AE132" s="58"/>
      <c r="AH132" s="58"/>
    </row>
    <row r="133" spans="2:34" s="26" customFormat="1" ht="22.5" customHeight="1">
      <c r="B133" s="72"/>
      <c r="C133" s="73"/>
      <c r="D133" s="73"/>
      <c r="E133" s="73"/>
      <c r="F133" s="73"/>
      <c r="G133" s="73"/>
      <c r="H133" s="74"/>
      <c r="I133" s="73"/>
      <c r="J133" s="72"/>
      <c r="M133" s="73"/>
      <c r="O133" s="73"/>
      <c r="P133" s="73"/>
      <c r="U133" s="72"/>
      <c r="V133" s="72"/>
      <c r="W133" s="73"/>
      <c r="X133" s="73"/>
      <c r="Y133" s="73"/>
      <c r="Z133" s="73"/>
      <c r="AA133" s="73"/>
      <c r="AB133" s="72"/>
      <c r="AC133" s="73"/>
      <c r="AE133" s="58"/>
      <c r="AH133" s="58"/>
    </row>
    <row r="134" spans="2:34" s="26" customFormat="1" ht="22.5" customHeight="1">
      <c r="B134" s="72"/>
      <c r="C134" s="73"/>
      <c r="D134" s="73"/>
      <c r="E134" s="73"/>
      <c r="F134" s="73"/>
      <c r="G134" s="73"/>
      <c r="H134" s="74"/>
      <c r="I134" s="73"/>
      <c r="J134" s="72"/>
      <c r="M134" s="73"/>
      <c r="O134" s="73"/>
      <c r="P134" s="73"/>
      <c r="U134" s="72"/>
      <c r="V134" s="72"/>
      <c r="W134" s="73"/>
      <c r="X134" s="73"/>
      <c r="Y134" s="73"/>
      <c r="Z134" s="73"/>
      <c r="AA134" s="73"/>
      <c r="AB134" s="72"/>
      <c r="AC134" s="73"/>
      <c r="AE134" s="58"/>
      <c r="AH134" s="58"/>
    </row>
    <row r="135" spans="2:34" s="26" customFormat="1" ht="22.5" customHeight="1">
      <c r="B135" s="72"/>
      <c r="C135" s="73"/>
      <c r="D135" s="73"/>
      <c r="E135" s="73"/>
      <c r="F135" s="73"/>
      <c r="G135" s="73"/>
      <c r="H135" s="74"/>
      <c r="I135" s="73"/>
      <c r="J135" s="72"/>
      <c r="M135" s="73"/>
      <c r="O135" s="73"/>
      <c r="P135" s="73"/>
      <c r="U135" s="72"/>
      <c r="V135" s="72"/>
      <c r="W135" s="73"/>
      <c r="X135" s="73"/>
      <c r="Y135" s="73"/>
      <c r="Z135" s="73"/>
      <c r="AA135" s="73"/>
      <c r="AB135" s="72"/>
      <c r="AC135" s="73"/>
      <c r="AE135" s="58"/>
      <c r="AH135" s="58"/>
    </row>
    <row r="136" spans="2:34" s="26" customFormat="1" ht="22.5" customHeight="1">
      <c r="B136" s="72"/>
      <c r="C136" s="73"/>
      <c r="D136" s="73"/>
      <c r="E136" s="73"/>
      <c r="F136" s="73"/>
      <c r="G136" s="73"/>
      <c r="H136" s="74"/>
      <c r="I136" s="73"/>
      <c r="J136" s="72"/>
      <c r="M136" s="73"/>
      <c r="O136" s="73"/>
      <c r="P136" s="73"/>
      <c r="U136" s="72"/>
      <c r="V136" s="72"/>
      <c r="W136" s="73"/>
      <c r="X136" s="73"/>
      <c r="Y136" s="73"/>
      <c r="Z136" s="73"/>
      <c r="AA136" s="73"/>
      <c r="AB136" s="72"/>
      <c r="AC136" s="73"/>
      <c r="AE136" s="58"/>
      <c r="AH136" s="58"/>
    </row>
    <row r="137" spans="2:34" s="26" customFormat="1" ht="22.5" customHeight="1">
      <c r="B137" s="72"/>
      <c r="C137" s="73"/>
      <c r="D137" s="73"/>
      <c r="E137" s="73"/>
      <c r="F137" s="73"/>
      <c r="G137" s="73"/>
      <c r="H137" s="74"/>
      <c r="I137" s="73"/>
      <c r="J137" s="72"/>
      <c r="M137" s="73"/>
      <c r="O137" s="73"/>
      <c r="P137" s="73"/>
      <c r="U137" s="72"/>
      <c r="V137" s="72"/>
      <c r="W137" s="73"/>
      <c r="X137" s="73"/>
      <c r="Y137" s="73"/>
      <c r="Z137" s="73"/>
      <c r="AA137" s="73"/>
      <c r="AB137" s="72"/>
      <c r="AC137" s="73"/>
      <c r="AE137" s="58"/>
      <c r="AH137" s="58"/>
    </row>
    <row r="138" spans="2:34" s="26" customFormat="1" ht="22.5" customHeight="1">
      <c r="B138" s="72"/>
      <c r="C138" s="73"/>
      <c r="D138" s="73"/>
      <c r="E138" s="73"/>
      <c r="F138" s="73"/>
      <c r="G138" s="73"/>
      <c r="H138" s="74"/>
      <c r="I138" s="73"/>
      <c r="J138" s="72"/>
      <c r="M138" s="73"/>
      <c r="O138" s="73"/>
      <c r="P138" s="73"/>
      <c r="U138" s="72"/>
      <c r="V138" s="72"/>
      <c r="W138" s="73"/>
      <c r="X138" s="73"/>
      <c r="Y138" s="73"/>
      <c r="Z138" s="73"/>
      <c r="AA138" s="73"/>
      <c r="AB138" s="72"/>
      <c r="AC138" s="73"/>
      <c r="AE138" s="58"/>
      <c r="AH138" s="58"/>
    </row>
    <row r="139" spans="2:34" s="26" customFormat="1" ht="22.5" customHeight="1">
      <c r="B139" s="72"/>
      <c r="C139" s="73"/>
      <c r="D139" s="73"/>
      <c r="E139" s="73"/>
      <c r="F139" s="73"/>
      <c r="G139" s="73"/>
      <c r="H139" s="74"/>
      <c r="I139" s="73"/>
      <c r="J139" s="72"/>
      <c r="M139" s="73"/>
      <c r="O139" s="73"/>
      <c r="P139" s="73"/>
      <c r="U139" s="72"/>
      <c r="V139" s="72"/>
      <c r="W139" s="73"/>
      <c r="X139" s="73"/>
      <c r="Y139" s="73"/>
      <c r="Z139" s="73"/>
      <c r="AA139" s="73"/>
      <c r="AB139" s="72"/>
      <c r="AC139" s="73"/>
      <c r="AE139" s="58"/>
      <c r="AH139" s="58"/>
    </row>
    <row r="140" spans="2:34" s="26" customFormat="1" ht="22.5" customHeight="1">
      <c r="B140" s="72"/>
      <c r="C140" s="73"/>
      <c r="D140" s="73"/>
      <c r="E140" s="73"/>
      <c r="F140" s="73"/>
      <c r="G140" s="73"/>
      <c r="H140" s="74"/>
      <c r="I140" s="73"/>
      <c r="J140" s="72"/>
      <c r="M140" s="73"/>
      <c r="O140" s="73"/>
      <c r="P140" s="73"/>
      <c r="U140" s="72"/>
      <c r="V140" s="72"/>
      <c r="W140" s="73"/>
      <c r="X140" s="73"/>
      <c r="Y140" s="73"/>
      <c r="Z140" s="73"/>
      <c r="AA140" s="73"/>
      <c r="AB140" s="72"/>
      <c r="AC140" s="73"/>
      <c r="AE140" s="58"/>
      <c r="AH140" s="58"/>
    </row>
    <row r="141" spans="2:34" s="26" customFormat="1" ht="22.5" customHeight="1">
      <c r="B141" s="72"/>
      <c r="C141" s="73"/>
      <c r="D141" s="73"/>
      <c r="E141" s="73"/>
      <c r="F141" s="73"/>
      <c r="G141" s="73"/>
      <c r="H141" s="74"/>
      <c r="I141" s="73"/>
      <c r="J141" s="72"/>
      <c r="M141" s="73"/>
      <c r="O141" s="73"/>
      <c r="P141" s="73"/>
      <c r="U141" s="72"/>
      <c r="V141" s="72"/>
      <c r="W141" s="73"/>
      <c r="X141" s="73"/>
      <c r="Y141" s="73"/>
      <c r="Z141" s="73"/>
      <c r="AA141" s="73"/>
      <c r="AB141" s="72"/>
      <c r="AC141" s="73"/>
      <c r="AE141" s="58"/>
      <c r="AH141" s="58"/>
    </row>
    <row r="142" spans="2:34" s="26" customFormat="1" ht="22.5" customHeight="1">
      <c r="B142" s="72"/>
      <c r="C142" s="73"/>
      <c r="D142" s="73"/>
      <c r="E142" s="73"/>
      <c r="F142" s="73"/>
      <c r="G142" s="73"/>
      <c r="H142" s="74"/>
      <c r="I142" s="73"/>
      <c r="J142" s="72"/>
      <c r="M142" s="73"/>
      <c r="O142" s="73"/>
      <c r="P142" s="73"/>
      <c r="U142" s="72"/>
      <c r="V142" s="72"/>
      <c r="W142" s="73"/>
      <c r="X142" s="73"/>
      <c r="Y142" s="73"/>
      <c r="Z142" s="73"/>
      <c r="AA142" s="73"/>
      <c r="AB142" s="72"/>
      <c r="AC142" s="73"/>
      <c r="AE142" s="58"/>
      <c r="AH142" s="58"/>
    </row>
    <row r="143" spans="2:34" s="26" customFormat="1" ht="22.5" customHeight="1">
      <c r="B143" s="72"/>
      <c r="C143" s="73"/>
      <c r="D143" s="73"/>
      <c r="E143" s="73"/>
      <c r="F143" s="73"/>
      <c r="G143" s="73"/>
      <c r="H143" s="74"/>
      <c r="I143" s="73"/>
      <c r="J143" s="72"/>
      <c r="M143" s="73"/>
      <c r="O143" s="73"/>
      <c r="P143" s="73"/>
      <c r="U143" s="72"/>
      <c r="V143" s="72"/>
      <c r="W143" s="73"/>
      <c r="X143" s="73"/>
      <c r="Y143" s="73"/>
      <c r="Z143" s="73"/>
      <c r="AA143" s="73"/>
      <c r="AB143" s="72"/>
      <c r="AC143" s="73"/>
      <c r="AE143" s="58"/>
      <c r="AH143" s="58"/>
    </row>
    <row r="144" spans="2:34" s="26" customFormat="1" ht="22.5" customHeight="1">
      <c r="B144" s="72"/>
      <c r="C144" s="73"/>
      <c r="D144" s="73"/>
      <c r="E144" s="73"/>
      <c r="F144" s="73"/>
      <c r="G144" s="73"/>
      <c r="H144" s="74"/>
      <c r="I144" s="73"/>
      <c r="J144" s="72"/>
      <c r="M144" s="73"/>
      <c r="O144" s="73"/>
      <c r="P144" s="73"/>
      <c r="U144" s="72"/>
      <c r="V144" s="72"/>
      <c r="W144" s="73"/>
      <c r="X144" s="73"/>
      <c r="Y144" s="73"/>
      <c r="Z144" s="73"/>
      <c r="AA144" s="73"/>
      <c r="AB144" s="72"/>
      <c r="AC144" s="73"/>
      <c r="AE144" s="58"/>
      <c r="AH144" s="58"/>
    </row>
    <row r="145" spans="2:34" s="26" customFormat="1" ht="22.5" customHeight="1">
      <c r="B145" s="72"/>
      <c r="C145" s="73"/>
      <c r="D145" s="73"/>
      <c r="E145" s="73"/>
      <c r="F145" s="73"/>
      <c r="G145" s="73"/>
      <c r="H145" s="74"/>
      <c r="I145" s="73"/>
      <c r="J145" s="72"/>
      <c r="M145" s="73"/>
      <c r="O145" s="73"/>
      <c r="P145" s="73"/>
      <c r="U145" s="72"/>
      <c r="V145" s="72"/>
      <c r="W145" s="73"/>
      <c r="X145" s="73"/>
      <c r="Y145" s="73"/>
      <c r="Z145" s="73"/>
      <c r="AA145" s="73"/>
      <c r="AB145" s="72"/>
      <c r="AC145" s="73"/>
      <c r="AE145" s="58"/>
      <c r="AH145" s="58"/>
    </row>
    <row r="146" spans="2:34" s="26" customFormat="1" ht="22.5" customHeight="1">
      <c r="B146" s="72"/>
      <c r="C146" s="73"/>
      <c r="D146" s="73"/>
      <c r="E146" s="73"/>
      <c r="F146" s="73"/>
      <c r="G146" s="73"/>
      <c r="H146" s="74"/>
      <c r="I146" s="73"/>
      <c r="J146" s="72"/>
      <c r="M146" s="73"/>
      <c r="O146" s="73"/>
      <c r="P146" s="73"/>
      <c r="U146" s="72"/>
      <c r="V146" s="72"/>
      <c r="W146" s="73"/>
      <c r="X146" s="73"/>
      <c r="Y146" s="73"/>
      <c r="Z146" s="73"/>
      <c r="AA146" s="73"/>
      <c r="AB146" s="72"/>
      <c r="AC146" s="73"/>
      <c r="AE146" s="58"/>
      <c r="AH146" s="58"/>
    </row>
    <row r="147" spans="2:34" s="26" customFormat="1" ht="22.5" customHeight="1">
      <c r="B147" s="72"/>
      <c r="C147" s="73"/>
      <c r="D147" s="73"/>
      <c r="E147" s="73"/>
      <c r="F147" s="73"/>
      <c r="G147" s="73"/>
      <c r="H147" s="74"/>
      <c r="I147" s="73"/>
      <c r="J147" s="72"/>
      <c r="M147" s="73"/>
      <c r="O147" s="73"/>
      <c r="P147" s="73"/>
      <c r="U147" s="72"/>
      <c r="V147" s="72"/>
      <c r="W147" s="73"/>
      <c r="X147" s="73"/>
      <c r="Y147" s="73"/>
      <c r="Z147" s="73"/>
      <c r="AA147" s="73"/>
      <c r="AB147" s="72"/>
      <c r="AC147" s="73"/>
      <c r="AE147" s="58"/>
      <c r="AH147" s="58"/>
    </row>
    <row r="148" spans="2:34" s="26" customFormat="1" ht="22.5" customHeight="1">
      <c r="B148" s="72"/>
      <c r="C148" s="73"/>
      <c r="D148" s="73"/>
      <c r="E148" s="73"/>
      <c r="F148" s="73"/>
      <c r="G148" s="73"/>
      <c r="H148" s="74"/>
      <c r="I148" s="73"/>
      <c r="J148" s="72"/>
      <c r="M148" s="73"/>
      <c r="O148" s="73"/>
      <c r="P148" s="73"/>
      <c r="U148" s="72"/>
      <c r="V148" s="72"/>
      <c r="W148" s="73"/>
      <c r="X148" s="73"/>
      <c r="Y148" s="73"/>
      <c r="Z148" s="73"/>
      <c r="AA148" s="73"/>
      <c r="AB148" s="72"/>
      <c r="AC148" s="73"/>
      <c r="AE148" s="58"/>
      <c r="AH148" s="58"/>
    </row>
    <row r="149" spans="2:34" s="26" customFormat="1" ht="22.5" customHeight="1">
      <c r="B149" s="72"/>
      <c r="C149" s="73"/>
      <c r="D149" s="73"/>
      <c r="E149" s="73"/>
      <c r="F149" s="73"/>
      <c r="G149" s="73"/>
      <c r="H149" s="74"/>
      <c r="I149" s="73"/>
      <c r="J149" s="72"/>
      <c r="M149" s="73"/>
      <c r="O149" s="73"/>
      <c r="P149" s="73"/>
      <c r="U149" s="72"/>
      <c r="V149" s="72"/>
      <c r="W149" s="73"/>
      <c r="X149" s="73"/>
      <c r="Y149" s="73"/>
      <c r="Z149" s="73"/>
      <c r="AA149" s="73"/>
      <c r="AB149" s="72"/>
      <c r="AC149" s="73"/>
      <c r="AE149" s="58"/>
      <c r="AH149" s="58"/>
    </row>
    <row r="150" spans="2:34" s="26" customFormat="1" ht="22.5" customHeight="1">
      <c r="B150" s="72"/>
      <c r="C150" s="73"/>
      <c r="D150" s="73"/>
      <c r="E150" s="73"/>
      <c r="F150" s="73"/>
      <c r="G150" s="73"/>
      <c r="H150" s="74"/>
      <c r="I150" s="73"/>
      <c r="J150" s="72"/>
      <c r="M150" s="73"/>
      <c r="O150" s="73"/>
      <c r="P150" s="73"/>
      <c r="U150" s="72"/>
      <c r="V150" s="72"/>
      <c r="W150" s="73"/>
      <c r="X150" s="73"/>
      <c r="Y150" s="73"/>
      <c r="Z150" s="73"/>
      <c r="AA150" s="73"/>
      <c r="AB150" s="72"/>
      <c r="AC150" s="73"/>
      <c r="AE150" s="58"/>
      <c r="AH150" s="58"/>
    </row>
    <row r="151" spans="2:34" s="26" customFormat="1" ht="22.5" customHeight="1">
      <c r="B151" s="72"/>
      <c r="C151" s="73"/>
      <c r="D151" s="73"/>
      <c r="E151" s="73"/>
      <c r="F151" s="73"/>
      <c r="G151" s="73"/>
      <c r="H151" s="74"/>
      <c r="I151" s="73"/>
      <c r="J151" s="72"/>
      <c r="M151" s="73"/>
      <c r="O151" s="73"/>
      <c r="P151" s="73"/>
      <c r="U151" s="72"/>
      <c r="V151" s="72"/>
      <c r="W151" s="73"/>
      <c r="X151" s="73"/>
      <c r="Y151" s="73"/>
      <c r="Z151" s="73"/>
      <c r="AA151" s="73"/>
      <c r="AB151" s="72"/>
      <c r="AC151" s="73"/>
      <c r="AE151" s="58"/>
      <c r="AH151" s="58"/>
    </row>
    <row r="152" spans="2:34" s="26" customFormat="1" ht="22.5" customHeight="1">
      <c r="B152" s="72"/>
      <c r="C152" s="73"/>
      <c r="D152" s="73"/>
      <c r="E152" s="73"/>
      <c r="F152" s="73"/>
      <c r="G152" s="73"/>
      <c r="H152" s="74"/>
      <c r="I152" s="73"/>
      <c r="J152" s="72"/>
      <c r="M152" s="73"/>
      <c r="O152" s="73"/>
      <c r="P152" s="73"/>
      <c r="U152" s="72"/>
      <c r="V152" s="72"/>
      <c r="W152" s="73"/>
      <c r="X152" s="73"/>
      <c r="Y152" s="73"/>
      <c r="Z152" s="73"/>
      <c r="AA152" s="73"/>
      <c r="AB152" s="72"/>
      <c r="AC152" s="73"/>
      <c r="AE152" s="58"/>
      <c r="AH152" s="58"/>
    </row>
    <row r="153" spans="2:34" s="26" customFormat="1" ht="22.5" customHeight="1">
      <c r="B153" s="72"/>
      <c r="C153" s="73"/>
      <c r="D153" s="73"/>
      <c r="E153" s="73"/>
      <c r="F153" s="73"/>
      <c r="G153" s="73"/>
      <c r="H153" s="74"/>
      <c r="I153" s="73"/>
      <c r="J153" s="72"/>
      <c r="M153" s="73"/>
      <c r="O153" s="73"/>
      <c r="P153" s="73"/>
      <c r="U153" s="72"/>
      <c r="V153" s="72"/>
      <c r="W153" s="73"/>
      <c r="X153" s="73"/>
      <c r="Y153" s="73"/>
      <c r="Z153" s="73"/>
      <c r="AA153" s="73"/>
      <c r="AB153" s="72"/>
      <c r="AC153" s="73"/>
      <c r="AE153" s="58"/>
      <c r="AH153" s="58"/>
    </row>
    <row r="154" spans="2:34" s="26" customFormat="1" ht="22.5" customHeight="1">
      <c r="B154" s="72"/>
      <c r="C154" s="73"/>
      <c r="D154" s="73"/>
      <c r="E154" s="73"/>
      <c r="F154" s="73"/>
      <c r="G154" s="73"/>
      <c r="H154" s="74"/>
      <c r="I154" s="73"/>
      <c r="J154" s="72"/>
      <c r="M154" s="73"/>
      <c r="O154" s="73"/>
      <c r="P154" s="73"/>
      <c r="U154" s="72"/>
      <c r="V154" s="72"/>
      <c r="W154" s="73"/>
      <c r="X154" s="73"/>
      <c r="Y154" s="73"/>
      <c r="Z154" s="73"/>
      <c r="AA154" s="73"/>
      <c r="AB154" s="72"/>
      <c r="AC154" s="73"/>
      <c r="AE154" s="58"/>
      <c r="AH154" s="58"/>
    </row>
    <row r="155" spans="2:34" s="26" customFormat="1" ht="22.5" customHeight="1">
      <c r="B155" s="72"/>
      <c r="C155" s="73"/>
      <c r="D155" s="73"/>
      <c r="E155" s="73"/>
      <c r="F155" s="73"/>
      <c r="G155" s="73"/>
      <c r="H155" s="74"/>
      <c r="I155" s="73"/>
      <c r="J155" s="72"/>
      <c r="M155" s="73"/>
      <c r="O155" s="73"/>
      <c r="P155" s="73"/>
      <c r="U155" s="72"/>
      <c r="V155" s="72"/>
      <c r="W155" s="73"/>
      <c r="X155" s="73"/>
      <c r="Y155" s="73"/>
      <c r="Z155" s="73"/>
      <c r="AA155" s="73"/>
      <c r="AB155" s="72"/>
      <c r="AC155" s="73"/>
      <c r="AE155" s="58"/>
      <c r="AH155" s="58"/>
    </row>
    <row r="156" spans="2:34" s="26" customFormat="1" ht="22.5" customHeight="1">
      <c r="B156" s="72"/>
      <c r="C156" s="73"/>
      <c r="D156" s="73"/>
      <c r="E156" s="73"/>
      <c r="F156" s="73"/>
      <c r="G156" s="73"/>
      <c r="H156" s="74"/>
      <c r="I156" s="73"/>
      <c r="J156" s="72"/>
      <c r="M156" s="73"/>
      <c r="O156" s="73"/>
      <c r="P156" s="73"/>
      <c r="U156" s="72"/>
      <c r="V156" s="72"/>
      <c r="W156" s="73"/>
      <c r="X156" s="73"/>
      <c r="Y156" s="73"/>
      <c r="Z156" s="73"/>
      <c r="AA156" s="73"/>
      <c r="AB156" s="72"/>
      <c r="AC156" s="73"/>
      <c r="AE156" s="58"/>
      <c r="AH156" s="58"/>
    </row>
    <row r="157" spans="2:34" s="26" customFormat="1" ht="22.5" customHeight="1">
      <c r="B157" s="72"/>
      <c r="C157" s="73"/>
      <c r="D157" s="73"/>
      <c r="E157" s="73"/>
      <c r="F157" s="73"/>
      <c r="G157" s="73"/>
      <c r="H157" s="74"/>
      <c r="I157" s="73"/>
      <c r="J157" s="72"/>
      <c r="M157" s="73"/>
      <c r="O157" s="73"/>
      <c r="P157" s="73"/>
      <c r="U157" s="72"/>
      <c r="V157" s="72"/>
      <c r="W157" s="73"/>
      <c r="X157" s="73"/>
      <c r="Y157" s="73"/>
      <c r="Z157" s="73"/>
      <c r="AA157" s="73"/>
      <c r="AB157" s="72"/>
      <c r="AC157" s="73"/>
      <c r="AE157" s="58"/>
      <c r="AH157" s="58"/>
    </row>
    <row r="158" spans="2:34" s="26" customFormat="1" ht="22.5" customHeight="1">
      <c r="B158" s="72"/>
      <c r="C158" s="73"/>
      <c r="D158" s="73"/>
      <c r="E158" s="73"/>
      <c r="F158" s="73"/>
      <c r="G158" s="73"/>
      <c r="H158" s="74"/>
      <c r="I158" s="73"/>
      <c r="J158" s="72"/>
      <c r="M158" s="73"/>
      <c r="O158" s="73"/>
      <c r="P158" s="73"/>
      <c r="U158" s="72"/>
      <c r="V158" s="72"/>
      <c r="W158" s="73"/>
      <c r="X158" s="73"/>
      <c r="Y158" s="73"/>
      <c r="Z158" s="73"/>
      <c r="AA158" s="73"/>
      <c r="AB158" s="72"/>
      <c r="AC158" s="73"/>
      <c r="AE158" s="58"/>
      <c r="AH158" s="58"/>
    </row>
    <row r="159" spans="2:34" s="26" customFormat="1" ht="22.5" customHeight="1">
      <c r="B159" s="72"/>
      <c r="C159" s="73"/>
      <c r="D159" s="73"/>
      <c r="E159" s="73"/>
      <c r="F159" s="73"/>
      <c r="G159" s="73"/>
      <c r="H159" s="74"/>
      <c r="I159" s="73"/>
      <c r="J159" s="72"/>
      <c r="M159" s="73"/>
      <c r="O159" s="73"/>
      <c r="P159" s="73"/>
      <c r="U159" s="72"/>
      <c r="V159" s="72"/>
      <c r="W159" s="73"/>
      <c r="X159" s="73"/>
      <c r="Y159" s="73"/>
      <c r="Z159" s="73"/>
      <c r="AA159" s="73"/>
      <c r="AB159" s="72"/>
      <c r="AC159" s="73"/>
      <c r="AE159" s="58"/>
      <c r="AH159" s="58"/>
    </row>
    <row r="160" spans="2:34" s="26" customFormat="1" ht="22.5" customHeight="1">
      <c r="B160" s="72"/>
      <c r="C160" s="73"/>
      <c r="D160" s="73"/>
      <c r="E160" s="73"/>
      <c r="F160" s="73"/>
      <c r="G160" s="73"/>
      <c r="H160" s="74"/>
      <c r="I160" s="73"/>
      <c r="J160" s="72"/>
      <c r="M160" s="73"/>
      <c r="O160" s="73"/>
      <c r="P160" s="73"/>
      <c r="U160" s="72"/>
      <c r="V160" s="72"/>
      <c r="W160" s="73"/>
      <c r="X160" s="73"/>
      <c r="Y160" s="73"/>
      <c r="Z160" s="73"/>
      <c r="AA160" s="73"/>
      <c r="AB160" s="72"/>
      <c r="AC160" s="73"/>
      <c r="AE160" s="58"/>
      <c r="AH160" s="58"/>
    </row>
    <row r="161" spans="2:34" s="26" customFormat="1" ht="22.5" customHeight="1">
      <c r="B161" s="72"/>
      <c r="C161" s="73"/>
      <c r="D161" s="73"/>
      <c r="E161" s="73"/>
      <c r="F161" s="73"/>
      <c r="G161" s="73"/>
      <c r="H161" s="74"/>
      <c r="I161" s="73"/>
      <c r="J161" s="72"/>
      <c r="M161" s="73"/>
      <c r="O161" s="73"/>
      <c r="P161" s="73"/>
      <c r="U161" s="72"/>
      <c r="V161" s="72"/>
      <c r="W161" s="73"/>
      <c r="X161" s="73"/>
      <c r="Y161" s="73"/>
      <c r="Z161" s="73"/>
      <c r="AA161" s="73"/>
      <c r="AB161" s="72"/>
      <c r="AC161" s="73"/>
      <c r="AE161" s="58"/>
      <c r="AH161" s="58"/>
    </row>
    <row r="162" spans="2:34" s="26" customFormat="1" ht="24" customHeight="1">
      <c r="B162" s="72"/>
      <c r="C162" s="73"/>
      <c r="D162" s="73"/>
      <c r="E162" s="73"/>
      <c r="F162" s="73"/>
      <c r="G162" s="73"/>
      <c r="H162" s="74"/>
      <c r="I162" s="73"/>
      <c r="J162" s="72"/>
      <c r="M162" s="73"/>
      <c r="O162" s="73"/>
      <c r="P162" s="73"/>
      <c r="U162" s="72"/>
      <c r="V162" s="72"/>
      <c r="W162" s="73"/>
      <c r="X162" s="73"/>
      <c r="Y162" s="73"/>
      <c r="Z162" s="73"/>
      <c r="AA162" s="73"/>
      <c r="AB162" s="72"/>
      <c r="AC162" s="73"/>
      <c r="AE162" s="58"/>
      <c r="AH162" s="58"/>
    </row>
    <row r="163" spans="2:34" s="26" customFormat="1" ht="24" customHeight="1">
      <c r="B163" s="72"/>
      <c r="C163" s="73"/>
      <c r="D163" s="73"/>
      <c r="E163" s="73"/>
      <c r="F163" s="73"/>
      <c r="G163" s="73"/>
      <c r="H163" s="74"/>
      <c r="I163" s="73"/>
      <c r="J163" s="72"/>
      <c r="M163" s="73"/>
      <c r="O163" s="73"/>
      <c r="P163" s="73"/>
      <c r="U163" s="72"/>
      <c r="V163" s="72"/>
      <c r="W163" s="73"/>
      <c r="X163" s="73"/>
      <c r="Y163" s="73"/>
      <c r="Z163" s="73"/>
      <c r="AA163" s="73"/>
      <c r="AB163" s="72"/>
      <c r="AC163" s="73"/>
      <c r="AE163" s="58"/>
      <c r="AH163" s="58"/>
    </row>
    <row r="164" spans="2:34" s="26" customFormat="1" ht="24" customHeight="1">
      <c r="B164" s="72"/>
      <c r="C164" s="73"/>
      <c r="D164" s="73"/>
      <c r="E164" s="73"/>
      <c r="F164" s="73"/>
      <c r="G164" s="73"/>
      <c r="H164" s="74"/>
      <c r="I164" s="73"/>
      <c r="J164" s="72"/>
      <c r="M164" s="73"/>
      <c r="O164" s="73"/>
      <c r="P164" s="73"/>
      <c r="U164" s="72"/>
      <c r="V164" s="72"/>
      <c r="W164" s="73"/>
      <c r="X164" s="73"/>
      <c r="Y164" s="73"/>
      <c r="Z164" s="73"/>
      <c r="AA164" s="73"/>
      <c r="AB164" s="72"/>
      <c r="AC164" s="73"/>
      <c r="AE164" s="58"/>
      <c r="AH164" s="58"/>
    </row>
    <row r="165" spans="2:34" s="26" customFormat="1" ht="24" customHeight="1">
      <c r="B165" s="72"/>
      <c r="C165" s="73"/>
      <c r="D165" s="73"/>
      <c r="E165" s="73"/>
      <c r="F165" s="73"/>
      <c r="G165" s="73"/>
      <c r="H165" s="74"/>
      <c r="I165" s="73"/>
      <c r="J165" s="72"/>
      <c r="M165" s="73"/>
      <c r="O165" s="73"/>
      <c r="P165" s="73"/>
      <c r="U165" s="72"/>
      <c r="V165" s="72"/>
      <c r="W165" s="73"/>
      <c r="X165" s="73"/>
      <c r="Y165" s="73"/>
      <c r="Z165" s="73"/>
      <c r="AA165" s="73"/>
      <c r="AB165" s="72"/>
      <c r="AC165" s="73"/>
      <c r="AE165" s="58"/>
      <c r="AH165" s="58"/>
    </row>
    <row r="166" spans="2:34" s="26" customFormat="1" ht="24" customHeight="1">
      <c r="B166" s="72"/>
      <c r="C166" s="73"/>
      <c r="D166" s="73"/>
      <c r="E166" s="73"/>
      <c r="F166" s="73"/>
      <c r="G166" s="73"/>
      <c r="H166" s="74"/>
      <c r="I166" s="73"/>
      <c r="J166" s="72"/>
      <c r="M166" s="73"/>
      <c r="O166" s="73"/>
      <c r="P166" s="73"/>
      <c r="U166" s="72"/>
      <c r="V166" s="72"/>
      <c r="W166" s="73"/>
      <c r="X166" s="73"/>
      <c r="Y166" s="73"/>
      <c r="Z166" s="73"/>
      <c r="AA166" s="73"/>
      <c r="AB166" s="72"/>
      <c r="AC166" s="73"/>
      <c r="AE166" s="58"/>
      <c r="AH166" s="58"/>
    </row>
    <row r="167" spans="2:34" s="26" customFormat="1" ht="24" customHeight="1">
      <c r="B167" s="72"/>
      <c r="C167" s="73"/>
      <c r="D167" s="73"/>
      <c r="E167" s="73"/>
      <c r="F167" s="73"/>
      <c r="G167" s="73"/>
      <c r="H167" s="74"/>
      <c r="I167" s="73"/>
      <c r="J167" s="72"/>
      <c r="M167" s="73"/>
      <c r="O167" s="73"/>
      <c r="P167" s="73"/>
      <c r="U167" s="72"/>
      <c r="V167" s="72"/>
      <c r="W167" s="73"/>
      <c r="X167" s="73"/>
      <c r="Y167" s="73"/>
      <c r="Z167" s="73"/>
      <c r="AA167" s="73"/>
      <c r="AB167" s="72"/>
      <c r="AC167" s="73"/>
      <c r="AE167" s="58"/>
      <c r="AH167" s="58"/>
    </row>
    <row r="168" spans="2:34" s="26" customFormat="1" ht="24" customHeight="1">
      <c r="B168" s="72"/>
      <c r="C168" s="73"/>
      <c r="D168" s="73"/>
      <c r="E168" s="73"/>
      <c r="F168" s="73"/>
      <c r="G168" s="73"/>
      <c r="H168" s="74"/>
      <c r="I168" s="73"/>
      <c r="J168" s="72"/>
      <c r="M168" s="73"/>
      <c r="O168" s="73"/>
      <c r="P168" s="73"/>
      <c r="U168" s="72"/>
      <c r="V168" s="72"/>
      <c r="W168" s="73"/>
      <c r="X168" s="73"/>
      <c r="Y168" s="73"/>
      <c r="Z168" s="73"/>
      <c r="AA168" s="73"/>
      <c r="AB168" s="72"/>
      <c r="AC168" s="73"/>
      <c r="AE168" s="58"/>
      <c r="AH168" s="58"/>
    </row>
    <row r="169" spans="2:34" s="26" customFormat="1" ht="24" customHeight="1">
      <c r="B169" s="72"/>
      <c r="C169" s="73"/>
      <c r="D169" s="73"/>
      <c r="E169" s="73"/>
      <c r="F169" s="73"/>
      <c r="G169" s="73"/>
      <c r="H169" s="74"/>
      <c r="I169" s="73"/>
      <c r="J169" s="72"/>
      <c r="M169" s="73"/>
      <c r="O169" s="73"/>
      <c r="P169" s="73"/>
      <c r="U169" s="72"/>
      <c r="V169" s="72"/>
      <c r="W169" s="73"/>
      <c r="X169" s="73"/>
      <c r="Y169" s="73"/>
      <c r="Z169" s="73"/>
      <c r="AA169" s="73"/>
      <c r="AB169" s="72"/>
      <c r="AC169" s="73"/>
      <c r="AE169" s="58"/>
      <c r="AH169" s="58"/>
    </row>
    <row r="170" spans="2:34" s="26" customFormat="1" ht="24" customHeight="1">
      <c r="B170" s="72"/>
      <c r="C170" s="73"/>
      <c r="D170" s="73"/>
      <c r="E170" s="73"/>
      <c r="F170" s="73"/>
      <c r="G170" s="73"/>
      <c r="H170" s="74"/>
      <c r="I170" s="73"/>
      <c r="J170" s="72"/>
      <c r="M170" s="73"/>
      <c r="O170" s="73"/>
      <c r="P170" s="73"/>
      <c r="U170" s="72"/>
      <c r="V170" s="72"/>
      <c r="W170" s="73"/>
      <c r="X170" s="73"/>
      <c r="Y170" s="73"/>
      <c r="Z170" s="73"/>
      <c r="AA170" s="73"/>
      <c r="AB170" s="72"/>
      <c r="AC170" s="73"/>
      <c r="AE170" s="58"/>
      <c r="AH170" s="58"/>
    </row>
    <row r="171" spans="2:34" s="26" customFormat="1" ht="24" customHeight="1">
      <c r="B171" s="72"/>
      <c r="C171" s="73"/>
      <c r="D171" s="73"/>
      <c r="E171" s="73"/>
      <c r="F171" s="73"/>
      <c r="G171" s="73"/>
      <c r="H171" s="74"/>
      <c r="I171" s="73"/>
      <c r="J171" s="72"/>
      <c r="M171" s="73"/>
      <c r="O171" s="73"/>
      <c r="P171" s="73"/>
      <c r="U171" s="72"/>
      <c r="V171" s="72"/>
      <c r="W171" s="73"/>
      <c r="X171" s="73"/>
      <c r="Y171" s="73"/>
      <c r="Z171" s="73"/>
      <c r="AA171" s="73"/>
      <c r="AB171" s="72"/>
      <c r="AC171" s="73"/>
      <c r="AE171" s="58"/>
      <c r="AH171" s="58"/>
    </row>
    <row r="172" spans="2:34" s="26" customFormat="1" ht="24" customHeight="1">
      <c r="B172" s="72"/>
      <c r="C172" s="73"/>
      <c r="D172" s="73"/>
      <c r="E172" s="73"/>
      <c r="F172" s="73"/>
      <c r="G172" s="73"/>
      <c r="H172" s="74"/>
      <c r="I172" s="73"/>
      <c r="J172" s="72"/>
      <c r="M172" s="73"/>
      <c r="O172" s="73"/>
      <c r="P172" s="73"/>
      <c r="U172" s="72"/>
      <c r="V172" s="72"/>
      <c r="W172" s="73"/>
      <c r="X172" s="73"/>
      <c r="Y172" s="73"/>
      <c r="Z172" s="73"/>
      <c r="AA172" s="73"/>
      <c r="AB172" s="72"/>
      <c r="AC172" s="73"/>
      <c r="AE172" s="58"/>
      <c r="AH172" s="58"/>
    </row>
    <row r="173" spans="2:34" s="26" customFormat="1" ht="24" customHeight="1">
      <c r="B173" s="72"/>
      <c r="C173" s="73"/>
      <c r="D173" s="73"/>
      <c r="E173" s="73"/>
      <c r="F173" s="73"/>
      <c r="G173" s="73"/>
      <c r="H173" s="74"/>
      <c r="I173" s="73"/>
      <c r="J173" s="72"/>
      <c r="M173" s="73"/>
      <c r="O173" s="73"/>
      <c r="P173" s="73"/>
      <c r="U173" s="72"/>
      <c r="V173" s="72"/>
      <c r="W173" s="73"/>
      <c r="X173" s="73"/>
      <c r="Y173" s="73"/>
      <c r="Z173" s="73"/>
      <c r="AA173" s="73"/>
      <c r="AB173" s="72"/>
      <c r="AC173" s="73"/>
      <c r="AE173" s="58"/>
      <c r="AH173" s="58"/>
    </row>
    <row r="174" spans="2:34" s="26" customFormat="1" ht="24" customHeight="1">
      <c r="B174" s="72"/>
      <c r="C174" s="73"/>
      <c r="D174" s="73"/>
      <c r="E174" s="73"/>
      <c r="F174" s="73"/>
      <c r="G174" s="73"/>
      <c r="H174" s="74"/>
      <c r="I174" s="73"/>
      <c r="J174" s="72"/>
      <c r="M174" s="73"/>
      <c r="O174" s="73"/>
      <c r="P174" s="73"/>
      <c r="U174" s="72"/>
      <c r="V174" s="72"/>
      <c r="W174" s="73"/>
      <c r="X174" s="73"/>
      <c r="Y174" s="73"/>
      <c r="Z174" s="73"/>
      <c r="AA174" s="73"/>
      <c r="AB174" s="72"/>
      <c r="AC174" s="73"/>
      <c r="AE174" s="58"/>
      <c r="AH174" s="58"/>
    </row>
    <row r="175" spans="2:34" s="26" customFormat="1" ht="24" customHeight="1">
      <c r="B175" s="72"/>
      <c r="C175" s="73"/>
      <c r="D175" s="73"/>
      <c r="E175" s="73"/>
      <c r="F175" s="73"/>
      <c r="G175" s="73"/>
      <c r="H175" s="74"/>
      <c r="I175" s="73"/>
      <c r="J175" s="72"/>
      <c r="M175" s="73"/>
      <c r="O175" s="73"/>
      <c r="P175" s="73"/>
      <c r="U175" s="72"/>
      <c r="V175" s="72"/>
      <c r="W175" s="73"/>
      <c r="X175" s="73"/>
      <c r="Y175" s="73"/>
      <c r="Z175" s="73"/>
      <c r="AA175" s="73"/>
      <c r="AB175" s="72"/>
      <c r="AC175" s="73"/>
      <c r="AE175" s="58"/>
      <c r="AH175" s="58"/>
    </row>
    <row r="176" spans="2:34" s="26" customFormat="1" ht="24" customHeight="1">
      <c r="B176" s="72"/>
      <c r="C176" s="73"/>
      <c r="D176" s="73"/>
      <c r="E176" s="73"/>
      <c r="F176" s="73"/>
      <c r="G176" s="73"/>
      <c r="H176" s="74"/>
      <c r="I176" s="73"/>
      <c r="J176" s="72"/>
      <c r="M176" s="73"/>
      <c r="O176" s="73"/>
      <c r="P176" s="73"/>
      <c r="U176" s="72"/>
      <c r="V176" s="72"/>
      <c r="W176" s="73"/>
      <c r="X176" s="73"/>
      <c r="Y176" s="73"/>
      <c r="Z176" s="73"/>
      <c r="AA176" s="73"/>
      <c r="AB176" s="72"/>
      <c r="AC176" s="73"/>
      <c r="AE176" s="58"/>
      <c r="AH176" s="58"/>
    </row>
  </sheetData>
  <mergeCells count="36">
    <mergeCell ref="Q6:Q8"/>
    <mergeCell ref="R6:T6"/>
    <mergeCell ref="U6:U8"/>
    <mergeCell ref="V6:W6"/>
    <mergeCell ref="A9:AC9"/>
    <mergeCell ref="A1:AC1"/>
    <mergeCell ref="A2:AC2"/>
    <mergeCell ref="A3:AC3"/>
    <mergeCell ref="A5:A8"/>
    <mergeCell ref="B5:L5"/>
    <mergeCell ref="M5:P5"/>
    <mergeCell ref="Q5:AC5"/>
    <mergeCell ref="B6:C6"/>
    <mergeCell ref="H6:I6"/>
    <mergeCell ref="C7:C8"/>
    <mergeCell ref="H7:H8"/>
    <mergeCell ref="AB7:AB8"/>
    <mergeCell ref="D6:G6"/>
    <mergeCell ref="F7:G7"/>
    <mergeCell ref="D7:E7"/>
    <mergeCell ref="A4:AC4"/>
    <mergeCell ref="N6:N8"/>
    <mergeCell ref="O6:O8"/>
    <mergeCell ref="P6:P8"/>
    <mergeCell ref="W7:W8"/>
    <mergeCell ref="AC7:AC8"/>
    <mergeCell ref="I7:I8"/>
    <mergeCell ref="V7:V8"/>
    <mergeCell ref="J6:J8"/>
    <mergeCell ref="K6:L6"/>
    <mergeCell ref="AB6:AC6"/>
    <mergeCell ref="B7:B8"/>
    <mergeCell ref="M6:M8"/>
    <mergeCell ref="X6:AA6"/>
    <mergeCell ref="X7:Y7"/>
    <mergeCell ref="Z7:AA7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H176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9.5703125" style="5" customWidth="1"/>
    <col min="3" max="3" width="11.7109375" style="4" customWidth="1"/>
    <col min="4" max="4" width="9.5703125" style="4" customWidth="1"/>
    <col min="5" max="5" width="11.7109375" style="4" customWidth="1"/>
    <col min="6" max="6" width="9.5703125" style="4" customWidth="1"/>
    <col min="7" max="7" width="11.7109375" style="4" customWidth="1"/>
    <col min="8" max="8" width="9.5703125" style="8" customWidth="1"/>
    <col min="9" max="9" width="11.5703125" style="4" customWidth="1"/>
    <col min="10" max="10" width="11.7109375" style="5" customWidth="1"/>
    <col min="11" max="12" width="9.140625" style="2" hidden="1" customWidth="1"/>
    <col min="13" max="13" width="12.42578125" style="5" customWidth="1"/>
    <col min="14" max="14" width="17.42578125" style="2" customWidth="1"/>
    <col min="15" max="15" width="19.140625" style="4" customWidth="1"/>
    <col min="16" max="16" width="12.42578125" style="4" customWidth="1"/>
    <col min="17" max="17" width="10.5703125" style="2" hidden="1" customWidth="1"/>
    <col min="18" max="20" width="9.140625" style="2" hidden="1" customWidth="1"/>
    <col min="21" max="21" width="11.7109375" style="5" customWidth="1"/>
    <col min="22" max="22" width="9.5703125" style="5" customWidth="1"/>
    <col min="23" max="23" width="11.7109375" style="4" customWidth="1"/>
    <col min="24" max="24" width="9.5703125" style="4" customWidth="1"/>
    <col min="25" max="25" width="11.7109375" style="4" customWidth="1"/>
    <col min="26" max="26" width="9.5703125" style="4" customWidth="1"/>
    <col min="27" max="27" width="11.7109375" style="4" customWidth="1"/>
    <col min="28" max="28" width="9.5703125" style="5" customWidth="1"/>
    <col min="29" max="29" width="11.7109375" style="4" customWidth="1"/>
    <col min="30" max="30" width="9" style="2" hidden="1" customWidth="1"/>
    <col min="31" max="31" width="9" style="1" hidden="1" customWidth="1"/>
    <col min="32" max="32" width="9" style="2" hidden="1" customWidth="1"/>
    <col min="33" max="33" width="9.140625" style="2" hidden="1" customWidth="1"/>
    <col min="34" max="34" width="9.140625" style="1" hidden="1" customWidth="1"/>
    <col min="35" max="16384" width="9.140625" style="2"/>
  </cols>
  <sheetData>
    <row r="1" spans="1:34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9"/>
      <c r="AE1" s="107"/>
      <c r="AH1" s="107"/>
    </row>
    <row r="2" spans="1:34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  <c r="AE2" s="58"/>
      <c r="AH2" s="58"/>
    </row>
    <row r="3" spans="1:34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  <c r="AE3" s="58"/>
      <c r="AH3" s="58"/>
    </row>
    <row r="4" spans="1:34" s="26" customFormat="1" ht="18" customHeight="1" thickBot="1">
      <c r="A4" s="170"/>
      <c r="B4" s="197"/>
      <c r="C4" s="197"/>
      <c r="D4" s="197"/>
      <c r="E4" s="197"/>
      <c r="F4" s="197"/>
      <c r="G4" s="197"/>
      <c r="H4" s="197"/>
      <c r="I4" s="197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172"/>
      <c r="AD4" s="59"/>
      <c r="AE4" s="60"/>
      <c r="AF4" s="58"/>
      <c r="AH4" s="58"/>
    </row>
    <row r="5" spans="1:34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78"/>
      <c r="AD5" s="109"/>
      <c r="AE5" s="110"/>
      <c r="AF5" s="110"/>
      <c r="AG5" s="110"/>
      <c r="AH5" s="110"/>
    </row>
    <row r="6" spans="1:34" s="108" customFormat="1" ht="15.75" customHeight="1">
      <c r="A6" s="180"/>
      <c r="B6" s="151" t="s">
        <v>1</v>
      </c>
      <c r="C6" s="151"/>
      <c r="D6" s="151" t="s">
        <v>141</v>
      </c>
      <c r="E6" s="151"/>
      <c r="F6" s="151"/>
      <c r="G6" s="151"/>
      <c r="H6" s="151" t="s">
        <v>12</v>
      </c>
      <c r="I6" s="151"/>
      <c r="J6" s="155" t="s">
        <v>178</v>
      </c>
      <c r="K6" s="149" t="s">
        <v>6</v>
      </c>
      <c r="L6" s="149"/>
      <c r="M6" s="173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1" t="s">
        <v>12</v>
      </c>
      <c r="W6" s="151"/>
      <c r="X6" s="151" t="s">
        <v>141</v>
      </c>
      <c r="Y6" s="151"/>
      <c r="Z6" s="151"/>
      <c r="AA6" s="151"/>
      <c r="AB6" s="151" t="s">
        <v>1</v>
      </c>
      <c r="AC6" s="152"/>
      <c r="AD6" s="109"/>
      <c r="AE6" s="110"/>
      <c r="AF6" s="110"/>
      <c r="AG6" s="110"/>
      <c r="AH6" s="110"/>
    </row>
    <row r="7" spans="1:34" s="108" customFormat="1" ht="15.75" customHeight="1">
      <c r="A7" s="180"/>
      <c r="B7" s="147" t="s">
        <v>7</v>
      </c>
      <c r="C7" s="151" t="s">
        <v>2</v>
      </c>
      <c r="D7" s="151" t="s">
        <v>143</v>
      </c>
      <c r="E7" s="151"/>
      <c r="F7" s="151" t="s">
        <v>142</v>
      </c>
      <c r="G7" s="151"/>
      <c r="H7" s="147" t="s">
        <v>7</v>
      </c>
      <c r="I7" s="151" t="s">
        <v>2</v>
      </c>
      <c r="J7" s="156"/>
      <c r="K7" s="102" t="s">
        <v>7</v>
      </c>
      <c r="L7" s="102" t="s">
        <v>2</v>
      </c>
      <c r="M7" s="174"/>
      <c r="N7" s="159"/>
      <c r="O7" s="174"/>
      <c r="P7" s="174"/>
      <c r="Q7" s="149"/>
      <c r="R7" s="102" t="s">
        <v>7</v>
      </c>
      <c r="S7" s="102" t="s">
        <v>2</v>
      </c>
      <c r="T7" s="102" t="s">
        <v>7</v>
      </c>
      <c r="U7" s="156"/>
      <c r="V7" s="147" t="s">
        <v>7</v>
      </c>
      <c r="W7" s="151" t="s">
        <v>2</v>
      </c>
      <c r="X7" s="151" t="s">
        <v>142</v>
      </c>
      <c r="Y7" s="151"/>
      <c r="Z7" s="151" t="s">
        <v>143</v>
      </c>
      <c r="AA7" s="151"/>
      <c r="AB7" s="147" t="s">
        <v>7</v>
      </c>
      <c r="AC7" s="152" t="s">
        <v>2</v>
      </c>
      <c r="AD7" s="109"/>
      <c r="AE7" s="110"/>
      <c r="AF7" s="110"/>
      <c r="AG7" s="109"/>
      <c r="AH7" s="109"/>
    </row>
    <row r="8" spans="1:34" s="108" customFormat="1" ht="15.75" customHeight="1" thickBot="1">
      <c r="A8" s="181"/>
      <c r="B8" s="177"/>
      <c r="C8" s="163"/>
      <c r="D8" s="103" t="s">
        <v>7</v>
      </c>
      <c r="E8" s="103" t="s">
        <v>2</v>
      </c>
      <c r="F8" s="103" t="s">
        <v>7</v>
      </c>
      <c r="G8" s="103" t="s">
        <v>2</v>
      </c>
      <c r="H8" s="161"/>
      <c r="I8" s="161"/>
      <c r="J8" s="157"/>
      <c r="K8" s="105"/>
      <c r="L8" s="105"/>
      <c r="M8" s="175"/>
      <c r="N8" s="160"/>
      <c r="O8" s="175"/>
      <c r="P8" s="175"/>
      <c r="Q8" s="162"/>
      <c r="R8" s="17"/>
      <c r="S8" s="17"/>
      <c r="T8" s="17"/>
      <c r="U8" s="157"/>
      <c r="V8" s="177"/>
      <c r="W8" s="163"/>
      <c r="X8" s="103" t="s">
        <v>7</v>
      </c>
      <c r="Y8" s="103" t="s">
        <v>2</v>
      </c>
      <c r="Z8" s="103" t="s">
        <v>7</v>
      </c>
      <c r="AA8" s="103" t="s">
        <v>2</v>
      </c>
      <c r="AB8" s="177"/>
      <c r="AC8" s="182"/>
      <c r="AD8" s="111"/>
      <c r="AE8" s="110"/>
      <c r="AF8" s="110"/>
      <c r="AG8" s="109"/>
      <c r="AH8" s="109"/>
    </row>
    <row r="9" spans="1:34" s="78" customFormat="1" ht="30" customHeight="1">
      <c r="A9" s="185" t="s">
        <v>175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7"/>
      <c r="AD9" s="76"/>
      <c r="AE9" s="76"/>
      <c r="AF9" s="76"/>
      <c r="AG9" s="76"/>
      <c r="AH9" s="77"/>
    </row>
    <row r="10" spans="1:34" s="26" customFormat="1" ht="22.5" customHeight="1">
      <c r="A10" s="21"/>
      <c r="B10" s="104"/>
      <c r="C10" s="23"/>
      <c r="D10" s="23"/>
      <c r="E10" s="23"/>
      <c r="F10" s="23"/>
      <c r="G10" s="23"/>
      <c r="H10" s="24"/>
      <c r="I10" s="23"/>
      <c r="J10" s="104"/>
      <c r="K10" s="23"/>
      <c r="L10" s="23"/>
      <c r="M10" s="104"/>
      <c r="N10" s="23"/>
      <c r="O10" s="23"/>
      <c r="P10" s="23"/>
      <c r="Q10" s="104"/>
      <c r="R10" s="23"/>
      <c r="S10" s="23"/>
      <c r="T10" s="23"/>
      <c r="U10" s="104"/>
      <c r="V10" s="104"/>
      <c r="W10" s="23"/>
      <c r="X10" s="23"/>
      <c r="Y10" s="23"/>
      <c r="Z10" s="23"/>
      <c r="AA10" s="23"/>
      <c r="AB10" s="104"/>
      <c r="AC10" s="25"/>
      <c r="AD10" s="66"/>
      <c r="AE10" s="67"/>
      <c r="AF10" s="58"/>
      <c r="AG10" s="68"/>
      <c r="AH10" s="69"/>
    </row>
    <row r="11" spans="1:34" s="26" customFormat="1" ht="22.5" customHeight="1">
      <c r="A11" s="21">
        <v>1</v>
      </c>
      <c r="B11" s="104">
        <v>-10</v>
      </c>
      <c r="C11" s="23">
        <v>923.57</v>
      </c>
      <c r="D11" s="23">
        <v>-10</v>
      </c>
      <c r="E11" s="23">
        <v>924.20399999999995</v>
      </c>
      <c r="F11" s="23">
        <v>-6</v>
      </c>
      <c r="G11" s="23">
        <v>924.12400000000002</v>
      </c>
      <c r="H11" s="24">
        <v>-6</v>
      </c>
      <c r="I11" s="23">
        <v>923.35400000000004</v>
      </c>
      <c r="J11" s="104">
        <f>((O11-I11)/H11)*100</f>
        <v>-2.0000000000000755</v>
      </c>
      <c r="K11" s="23"/>
      <c r="L11" s="23"/>
      <c r="M11" s="104">
        <v>924.10299999999995</v>
      </c>
      <c r="N11" s="23">
        <f>O11+0.6</f>
        <v>924.07400000000007</v>
      </c>
      <c r="O11" s="23">
        <v>923.47400000000005</v>
      </c>
      <c r="P11" s="23">
        <f>O11-M11</f>
        <v>-0.62899999999990541</v>
      </c>
      <c r="Q11" s="104"/>
      <c r="R11" s="23"/>
      <c r="S11" s="23"/>
      <c r="T11" s="23"/>
      <c r="U11" s="104">
        <f>((W11-O11)/V11)*100</f>
        <v>-2.0000000000000755</v>
      </c>
      <c r="V11" s="104">
        <v>6</v>
      </c>
      <c r="W11" s="23">
        <v>923.35400000000004</v>
      </c>
      <c r="X11" s="23">
        <v>6</v>
      </c>
      <c r="Y11" s="23">
        <v>924.12400000000002</v>
      </c>
      <c r="Z11" s="23">
        <v>10</v>
      </c>
      <c r="AA11" s="23">
        <v>924.20399999999995</v>
      </c>
      <c r="AB11" s="104">
        <v>10</v>
      </c>
      <c r="AC11" s="25">
        <v>923.86900000000003</v>
      </c>
      <c r="AD11" s="66"/>
      <c r="AE11" s="67"/>
      <c r="AF11" s="58"/>
      <c r="AG11" s="68"/>
      <c r="AH11" s="69"/>
    </row>
    <row r="12" spans="1:34" s="26" customFormat="1" ht="22.5" customHeight="1">
      <c r="A12" s="21">
        <v>2</v>
      </c>
      <c r="B12" s="104">
        <v>-10</v>
      </c>
      <c r="C12" s="23">
        <v>925.34</v>
      </c>
      <c r="D12" s="23">
        <v>-10</v>
      </c>
      <c r="E12" s="23">
        <v>925.28300000000002</v>
      </c>
      <c r="F12" s="23">
        <v>-6</v>
      </c>
      <c r="G12" s="23">
        <v>925.20299999999997</v>
      </c>
      <c r="H12" s="24">
        <v>-6</v>
      </c>
      <c r="I12" s="23">
        <v>924.43299999999999</v>
      </c>
      <c r="J12" s="104">
        <f t="shared" ref="J12:J18" si="0">((O12-I12)/H12)*100</f>
        <v>-2.0000000000000755</v>
      </c>
      <c r="K12" s="23"/>
      <c r="L12" s="23"/>
      <c r="M12" s="104">
        <v>925.06799999999998</v>
      </c>
      <c r="N12" s="23">
        <f>O12+0.6</f>
        <v>925.15300000000002</v>
      </c>
      <c r="O12" s="23">
        <v>924.553</v>
      </c>
      <c r="P12" s="23">
        <f t="shared" ref="P12:P18" si="1">O12-M12</f>
        <v>-0.51499999999998636</v>
      </c>
      <c r="Q12" s="104"/>
      <c r="R12" s="23"/>
      <c r="S12" s="23"/>
      <c r="T12" s="23"/>
      <c r="U12" s="104">
        <f t="shared" ref="U12:U17" si="2">((W12-O12)/V12)*100</f>
        <v>-2.0000000000000755</v>
      </c>
      <c r="V12" s="104">
        <v>6</v>
      </c>
      <c r="W12" s="23">
        <v>924.43299999999999</v>
      </c>
      <c r="X12" s="23">
        <v>6</v>
      </c>
      <c r="Y12" s="23">
        <v>925.20299999999997</v>
      </c>
      <c r="Z12" s="23">
        <v>10</v>
      </c>
      <c r="AA12" s="23">
        <v>925.28300000000002</v>
      </c>
      <c r="AB12" s="104">
        <v>10</v>
      </c>
      <c r="AC12" s="25">
        <v>925.12</v>
      </c>
      <c r="AD12" s="66"/>
      <c r="AE12" s="67"/>
      <c r="AF12" s="58"/>
      <c r="AG12" s="68"/>
      <c r="AH12" s="69"/>
    </row>
    <row r="13" spans="1:34" s="26" customFormat="1" ht="22.5" customHeight="1">
      <c r="A13" s="27" t="s">
        <v>129</v>
      </c>
      <c r="B13" s="104">
        <v>-10</v>
      </c>
      <c r="C13" s="23">
        <v>927.01</v>
      </c>
      <c r="D13" s="23">
        <v>-10</v>
      </c>
      <c r="E13" s="23">
        <v>926.49699999999996</v>
      </c>
      <c r="F13" s="23">
        <v>-6</v>
      </c>
      <c r="G13" s="23">
        <v>926.41700000000003</v>
      </c>
      <c r="H13" s="24">
        <v>-6</v>
      </c>
      <c r="I13" s="23">
        <v>925.64700000000005</v>
      </c>
      <c r="J13" s="104">
        <f t="shared" si="0"/>
        <v>-2.0000000000000755</v>
      </c>
      <c r="K13" s="23"/>
      <c r="L13" s="23"/>
      <c r="M13" s="104">
        <v>926.40800000000002</v>
      </c>
      <c r="N13" s="23">
        <f t="shared" ref="N13:N18" si="3">O13+0.6</f>
        <v>926.36700000000008</v>
      </c>
      <c r="O13" s="23">
        <v>925.76700000000005</v>
      </c>
      <c r="P13" s="23">
        <f t="shared" si="1"/>
        <v>-0.64099999999996271</v>
      </c>
      <c r="Q13" s="104"/>
      <c r="R13" s="23"/>
      <c r="S13" s="23"/>
      <c r="T13" s="23"/>
      <c r="U13" s="104">
        <f t="shared" si="2"/>
        <v>-2.0000000000000755</v>
      </c>
      <c r="V13" s="104">
        <v>6</v>
      </c>
      <c r="W13" s="23">
        <v>925.64700000000005</v>
      </c>
      <c r="X13" s="23">
        <v>6</v>
      </c>
      <c r="Y13" s="23">
        <v>926.41700000000003</v>
      </c>
      <c r="Z13" s="23">
        <v>10</v>
      </c>
      <c r="AA13" s="23">
        <v>926.49699999999996</v>
      </c>
      <c r="AB13" s="104">
        <v>10</v>
      </c>
      <c r="AC13" s="25">
        <v>926.46199999999999</v>
      </c>
      <c r="AD13" s="66"/>
      <c r="AE13" s="67"/>
      <c r="AF13" s="58"/>
      <c r="AG13" s="68"/>
      <c r="AH13" s="69"/>
    </row>
    <row r="14" spans="1:34" s="26" customFormat="1" ht="22.5" customHeight="1">
      <c r="A14" s="27" t="s">
        <v>130</v>
      </c>
      <c r="B14" s="104">
        <v>-10</v>
      </c>
      <c r="C14" s="23">
        <v>928.12</v>
      </c>
      <c r="D14" s="23">
        <v>-10</v>
      </c>
      <c r="E14" s="23">
        <v>927.61599999999999</v>
      </c>
      <c r="F14" s="23">
        <v>-6</v>
      </c>
      <c r="G14" s="23">
        <v>927.53599999999994</v>
      </c>
      <c r="H14" s="24">
        <v>-6</v>
      </c>
      <c r="I14" s="23">
        <v>926.76599999999996</v>
      </c>
      <c r="J14" s="104">
        <f t="shared" si="0"/>
        <v>-2.0000000000000755</v>
      </c>
      <c r="K14" s="23"/>
      <c r="L14" s="23"/>
      <c r="M14" s="104">
        <v>927.43</v>
      </c>
      <c r="N14" s="23">
        <f t="shared" si="3"/>
        <v>927.48599999999999</v>
      </c>
      <c r="O14" s="23">
        <v>926.88599999999997</v>
      </c>
      <c r="P14" s="23">
        <f t="shared" si="1"/>
        <v>-0.54399999999998272</v>
      </c>
      <c r="Q14" s="104"/>
      <c r="R14" s="23"/>
      <c r="S14" s="23"/>
      <c r="T14" s="23"/>
      <c r="U14" s="104">
        <f t="shared" si="2"/>
        <v>-2.0000000000000755</v>
      </c>
      <c r="V14" s="104">
        <v>6</v>
      </c>
      <c r="W14" s="23">
        <v>926.76599999999996</v>
      </c>
      <c r="X14" s="23">
        <v>6</v>
      </c>
      <c r="Y14" s="23">
        <v>927.53599999999994</v>
      </c>
      <c r="Z14" s="23">
        <v>10</v>
      </c>
      <c r="AA14" s="23">
        <v>927.61599999999999</v>
      </c>
      <c r="AB14" s="104">
        <v>10</v>
      </c>
      <c r="AC14" s="25">
        <v>927.49</v>
      </c>
      <c r="AD14" s="66"/>
      <c r="AE14" s="67"/>
      <c r="AF14" s="58"/>
      <c r="AG14" s="71"/>
      <c r="AH14" s="69"/>
    </row>
    <row r="15" spans="1:34" s="26" customFormat="1" ht="22.5" customHeight="1">
      <c r="A15" s="27" t="s">
        <v>131</v>
      </c>
      <c r="B15" s="104">
        <v>-10</v>
      </c>
      <c r="C15" s="23">
        <v>928.21100000000001</v>
      </c>
      <c r="D15" s="23">
        <v>-10</v>
      </c>
      <c r="E15" s="23">
        <v>928.17499999999995</v>
      </c>
      <c r="F15" s="23">
        <v>-6</v>
      </c>
      <c r="G15" s="23">
        <v>928.09500000000003</v>
      </c>
      <c r="H15" s="28">
        <v>-6</v>
      </c>
      <c r="I15" s="29">
        <v>927.32500000000005</v>
      </c>
      <c r="J15" s="104">
        <f t="shared" si="0"/>
        <v>-2.0000000000000755</v>
      </c>
      <c r="K15" s="23"/>
      <c r="L15" s="23"/>
      <c r="M15" s="104">
        <v>928.00599999999997</v>
      </c>
      <c r="N15" s="23">
        <f t="shared" si="3"/>
        <v>928.04500000000007</v>
      </c>
      <c r="O15" s="23">
        <v>927.44500000000005</v>
      </c>
      <c r="P15" s="23">
        <f t="shared" si="1"/>
        <v>-0.56099999999992178</v>
      </c>
      <c r="Q15" s="104"/>
      <c r="R15" s="23"/>
      <c r="S15" s="23"/>
      <c r="T15" s="23"/>
      <c r="U15" s="104">
        <f t="shared" si="2"/>
        <v>-2.0000000000000755</v>
      </c>
      <c r="V15" s="104">
        <v>6</v>
      </c>
      <c r="W15" s="23">
        <v>927.32500000000005</v>
      </c>
      <c r="X15" s="23">
        <v>6</v>
      </c>
      <c r="Y15" s="23">
        <v>928.09500000000003</v>
      </c>
      <c r="Z15" s="23">
        <v>10</v>
      </c>
      <c r="AA15" s="23">
        <v>928.17499999999995</v>
      </c>
      <c r="AB15" s="104">
        <v>10</v>
      </c>
      <c r="AC15" s="25">
        <v>928.03300000000002</v>
      </c>
      <c r="AD15" s="66"/>
      <c r="AE15" s="67"/>
      <c r="AF15" s="58"/>
      <c r="AG15" s="71"/>
      <c r="AH15" s="69"/>
    </row>
    <row r="16" spans="1:34" s="26" customFormat="1" ht="22.5" customHeight="1">
      <c r="A16" s="27" t="s">
        <v>14</v>
      </c>
      <c r="B16" s="104">
        <v>-5.5</v>
      </c>
      <c r="C16" s="23">
        <v>928.55899999999997</v>
      </c>
      <c r="D16" s="23"/>
      <c r="E16" s="23"/>
      <c r="F16" s="23"/>
      <c r="G16" s="23"/>
      <c r="H16" s="24">
        <v>-5.5</v>
      </c>
      <c r="I16" s="23">
        <v>927.79899999999998</v>
      </c>
      <c r="J16" s="104">
        <f t="shared" si="0"/>
        <v>-2.0000000000002482</v>
      </c>
      <c r="K16" s="23"/>
      <c r="L16" s="23"/>
      <c r="M16" s="104">
        <v>928.52099999999996</v>
      </c>
      <c r="N16" s="23">
        <f t="shared" si="3"/>
        <v>928.50900000000001</v>
      </c>
      <c r="O16" s="23">
        <v>927.90899999999999</v>
      </c>
      <c r="P16" s="23">
        <f t="shared" si="1"/>
        <v>-0.61199999999996635</v>
      </c>
      <c r="Q16" s="104"/>
      <c r="R16" s="23"/>
      <c r="S16" s="23"/>
      <c r="T16" s="23"/>
      <c r="U16" s="104">
        <f t="shared" si="2"/>
        <v>-2.0000000000002482</v>
      </c>
      <c r="V16" s="104">
        <v>5.5</v>
      </c>
      <c r="W16" s="23">
        <v>927.79899999999998</v>
      </c>
      <c r="X16" s="23"/>
      <c r="Y16" s="23"/>
      <c r="Z16" s="23"/>
      <c r="AA16" s="23"/>
      <c r="AB16" s="104">
        <v>5.5</v>
      </c>
      <c r="AC16" s="25">
        <v>928.55899999999997</v>
      </c>
      <c r="AD16" s="66"/>
      <c r="AE16" s="67"/>
      <c r="AF16" s="58"/>
      <c r="AG16" s="71"/>
      <c r="AH16" s="69"/>
    </row>
    <row r="17" spans="1:34" s="26" customFormat="1" ht="22.5" customHeight="1">
      <c r="A17" s="27" t="s">
        <v>15</v>
      </c>
      <c r="B17" s="104">
        <v>-8</v>
      </c>
      <c r="C17" s="23">
        <v>927.95899999999995</v>
      </c>
      <c r="D17" s="23">
        <v>-8</v>
      </c>
      <c r="E17" s="23">
        <v>927.27800000000002</v>
      </c>
      <c r="F17" s="23">
        <v>-4</v>
      </c>
      <c r="G17" s="23">
        <v>927.19799999999998</v>
      </c>
      <c r="H17" s="24">
        <v>-4</v>
      </c>
      <c r="I17" s="23">
        <v>926.428</v>
      </c>
      <c r="J17" s="104">
        <f t="shared" si="0"/>
        <v>-2.0000000000010232</v>
      </c>
      <c r="K17" s="23"/>
      <c r="L17" s="23"/>
      <c r="M17" s="104">
        <v>927.77099999999996</v>
      </c>
      <c r="N17" s="23">
        <f t="shared" si="3"/>
        <v>927.10800000000006</v>
      </c>
      <c r="O17" s="23">
        <v>926.50800000000004</v>
      </c>
      <c r="P17" s="23">
        <f t="shared" si="1"/>
        <v>-1.26299999999992</v>
      </c>
      <c r="Q17" s="104"/>
      <c r="R17" s="23"/>
      <c r="S17" s="23"/>
      <c r="T17" s="23"/>
      <c r="U17" s="104">
        <f t="shared" si="2"/>
        <v>-2.0000000000010232</v>
      </c>
      <c r="V17" s="104">
        <v>4</v>
      </c>
      <c r="W17" s="23">
        <v>926.428</v>
      </c>
      <c r="X17" s="23">
        <v>4</v>
      </c>
      <c r="Y17" s="23">
        <v>927.19799999999998</v>
      </c>
      <c r="Z17" s="23">
        <v>6.5</v>
      </c>
      <c r="AA17" s="23">
        <v>927.24800000000005</v>
      </c>
      <c r="AB17" s="104">
        <v>6.5</v>
      </c>
      <c r="AC17" s="25">
        <v>928.76300000000003</v>
      </c>
      <c r="AD17" s="66"/>
      <c r="AE17" s="67"/>
      <c r="AF17" s="58"/>
      <c r="AG17" s="71"/>
      <c r="AH17" s="69"/>
    </row>
    <row r="18" spans="1:34" s="26" customFormat="1" ht="22.5" customHeight="1">
      <c r="A18" s="27" t="s">
        <v>16</v>
      </c>
      <c r="B18" s="104">
        <v>-8</v>
      </c>
      <c r="C18" s="23">
        <v>927.41200000000003</v>
      </c>
      <c r="D18" s="23">
        <v>-8</v>
      </c>
      <c r="E18" s="23">
        <v>925.99400000000003</v>
      </c>
      <c r="F18" s="23">
        <v>-4.4000000000000004</v>
      </c>
      <c r="G18" s="23">
        <v>925.92200000000003</v>
      </c>
      <c r="H18" s="24">
        <v>-4.4000000000000004</v>
      </c>
      <c r="I18" s="23">
        <v>925.15200000000004</v>
      </c>
      <c r="J18" s="104">
        <f t="shared" si="0"/>
        <v>-1.9999999999992142</v>
      </c>
      <c r="K18" s="23"/>
      <c r="L18" s="23"/>
      <c r="M18" s="104">
        <v>927.06600000000003</v>
      </c>
      <c r="N18" s="23">
        <f t="shared" si="3"/>
        <v>925.84</v>
      </c>
      <c r="O18" s="23">
        <v>925.24</v>
      </c>
      <c r="P18" s="23">
        <f t="shared" si="1"/>
        <v>-1.8260000000000218</v>
      </c>
      <c r="Q18" s="104"/>
      <c r="R18" s="23"/>
      <c r="S18" s="23"/>
      <c r="T18" s="23"/>
      <c r="U18" s="104"/>
      <c r="V18" s="104"/>
      <c r="W18" s="23"/>
      <c r="X18" s="23"/>
      <c r="Y18" s="23"/>
      <c r="Z18" s="23"/>
      <c r="AA18" s="23"/>
      <c r="AB18" s="104">
        <v>0</v>
      </c>
      <c r="AC18" s="25">
        <v>927.06600000000003</v>
      </c>
      <c r="AD18" s="66"/>
      <c r="AE18" s="67"/>
      <c r="AF18" s="58"/>
      <c r="AG18" s="71"/>
      <c r="AH18" s="69"/>
    </row>
    <row r="19" spans="1:34" s="26" customFormat="1" ht="22.5" customHeight="1" thickBot="1">
      <c r="A19" s="27"/>
      <c r="B19" s="104"/>
      <c r="C19" s="23"/>
      <c r="D19" s="23"/>
      <c r="E19" s="23"/>
      <c r="F19" s="23"/>
      <c r="G19" s="23"/>
      <c r="H19" s="24"/>
      <c r="I19" s="23"/>
      <c r="J19" s="104"/>
      <c r="K19" s="23"/>
      <c r="L19" s="23"/>
      <c r="M19" s="104"/>
      <c r="N19" s="23"/>
      <c r="O19" s="23"/>
      <c r="P19" s="23"/>
      <c r="Q19" s="104"/>
      <c r="R19" s="23"/>
      <c r="S19" s="23"/>
      <c r="T19" s="23"/>
      <c r="U19" s="104"/>
      <c r="V19" s="104"/>
      <c r="W19" s="23"/>
      <c r="X19" s="23"/>
      <c r="Y19" s="23"/>
      <c r="Z19" s="23"/>
      <c r="AA19" s="23"/>
      <c r="AB19" s="104"/>
      <c r="AC19" s="25"/>
      <c r="AD19" s="66"/>
      <c r="AE19" s="67"/>
      <c r="AF19" s="58"/>
      <c r="AG19" s="70"/>
      <c r="AH19" s="69"/>
    </row>
    <row r="20" spans="1:34" s="26" customFormat="1" ht="22.5" customHeight="1">
      <c r="A20" s="27"/>
      <c r="B20" s="104"/>
      <c r="C20" s="23"/>
      <c r="D20" s="23"/>
      <c r="E20" s="23"/>
      <c r="F20" s="23"/>
      <c r="G20" s="23"/>
      <c r="H20" s="24"/>
      <c r="I20" s="23"/>
      <c r="J20" s="104"/>
      <c r="K20" s="23"/>
      <c r="L20" s="23"/>
      <c r="M20" s="104"/>
      <c r="N20" s="23"/>
      <c r="O20" s="23"/>
      <c r="P20" s="23"/>
      <c r="Q20" s="104"/>
      <c r="R20" s="23"/>
      <c r="S20" s="23"/>
      <c r="T20" s="23"/>
      <c r="U20" s="104"/>
      <c r="V20" s="104"/>
      <c r="W20" s="23"/>
      <c r="X20" s="23"/>
      <c r="Y20" s="23"/>
      <c r="Z20" s="23"/>
      <c r="AA20" s="23"/>
      <c r="AB20" s="104"/>
      <c r="AC20" s="25"/>
      <c r="AD20" s="66"/>
      <c r="AE20" s="67"/>
      <c r="AF20" s="58"/>
      <c r="AG20" s="71"/>
      <c r="AH20" s="69"/>
    </row>
    <row r="21" spans="1:34" s="26" customFormat="1" ht="22.5" customHeight="1">
      <c r="A21" s="27"/>
      <c r="B21" s="104"/>
      <c r="C21" s="23"/>
      <c r="D21" s="23"/>
      <c r="E21" s="23"/>
      <c r="F21" s="23"/>
      <c r="G21" s="23"/>
      <c r="H21" s="24"/>
      <c r="I21" s="23"/>
      <c r="J21" s="104"/>
      <c r="K21" s="23"/>
      <c r="L21" s="23"/>
      <c r="M21" s="104"/>
      <c r="N21" s="23"/>
      <c r="O21" s="23"/>
      <c r="P21" s="23"/>
      <c r="Q21" s="104"/>
      <c r="R21" s="23"/>
      <c r="S21" s="23"/>
      <c r="T21" s="23"/>
      <c r="U21" s="104"/>
      <c r="V21" s="104"/>
      <c r="W21" s="23"/>
      <c r="X21" s="23"/>
      <c r="Y21" s="23"/>
      <c r="Z21" s="23"/>
      <c r="AA21" s="23"/>
      <c r="AB21" s="104"/>
      <c r="AC21" s="25"/>
      <c r="AD21" s="66"/>
      <c r="AE21" s="67"/>
      <c r="AF21" s="58"/>
      <c r="AG21" s="71"/>
      <c r="AH21" s="69"/>
    </row>
    <row r="22" spans="1:34" s="26" customFormat="1" ht="22.5" customHeight="1">
      <c r="A22" s="27"/>
      <c r="B22" s="104"/>
      <c r="C22" s="23"/>
      <c r="D22" s="23"/>
      <c r="E22" s="23"/>
      <c r="F22" s="23"/>
      <c r="G22" s="23"/>
      <c r="H22" s="24"/>
      <c r="I22" s="23"/>
      <c r="J22" s="104"/>
      <c r="K22" s="23"/>
      <c r="L22" s="23"/>
      <c r="M22" s="104"/>
      <c r="N22" s="23"/>
      <c r="O22" s="23"/>
      <c r="P22" s="23"/>
      <c r="Q22" s="104"/>
      <c r="R22" s="23"/>
      <c r="S22" s="23"/>
      <c r="T22" s="23"/>
      <c r="U22" s="104"/>
      <c r="V22" s="104"/>
      <c r="W22" s="23"/>
      <c r="X22" s="23"/>
      <c r="Y22" s="23"/>
      <c r="Z22" s="23"/>
      <c r="AA22" s="23"/>
      <c r="AB22" s="104"/>
      <c r="AC22" s="25"/>
      <c r="AD22" s="66"/>
      <c r="AE22" s="67"/>
      <c r="AF22" s="58"/>
      <c r="AG22" s="71"/>
      <c r="AH22" s="69"/>
    </row>
    <row r="23" spans="1:34" s="26" customFormat="1" ht="22.5" customHeight="1">
      <c r="A23" s="27"/>
      <c r="B23" s="104"/>
      <c r="C23" s="23"/>
      <c r="D23" s="23"/>
      <c r="E23" s="23"/>
      <c r="F23" s="23"/>
      <c r="G23" s="23"/>
      <c r="H23" s="24"/>
      <c r="I23" s="23"/>
      <c r="J23" s="104"/>
      <c r="K23" s="23"/>
      <c r="L23" s="23"/>
      <c r="M23" s="104"/>
      <c r="N23" s="23"/>
      <c r="O23" s="23"/>
      <c r="P23" s="23"/>
      <c r="Q23" s="104"/>
      <c r="R23" s="23"/>
      <c r="S23" s="23"/>
      <c r="T23" s="23"/>
      <c r="U23" s="104"/>
      <c r="V23" s="104"/>
      <c r="W23" s="23"/>
      <c r="X23" s="23"/>
      <c r="Y23" s="23"/>
      <c r="Z23" s="23"/>
      <c r="AA23" s="23"/>
      <c r="AB23" s="104"/>
      <c r="AC23" s="25"/>
      <c r="AD23" s="66"/>
      <c r="AE23" s="67"/>
      <c r="AF23" s="58"/>
      <c r="AG23" s="71"/>
      <c r="AH23" s="69"/>
    </row>
    <row r="24" spans="1:34" s="26" customFormat="1" ht="22.5" customHeight="1">
      <c r="A24" s="27"/>
      <c r="B24" s="104"/>
      <c r="C24" s="23"/>
      <c r="D24" s="23"/>
      <c r="E24" s="23"/>
      <c r="F24" s="23"/>
      <c r="G24" s="23"/>
      <c r="H24" s="24"/>
      <c r="I24" s="23"/>
      <c r="J24" s="104"/>
      <c r="K24" s="23"/>
      <c r="L24" s="23"/>
      <c r="M24" s="104"/>
      <c r="N24" s="23"/>
      <c r="O24" s="23"/>
      <c r="P24" s="23"/>
      <c r="Q24" s="104"/>
      <c r="R24" s="23"/>
      <c r="S24" s="23"/>
      <c r="T24" s="23"/>
      <c r="U24" s="104"/>
      <c r="V24" s="104"/>
      <c r="W24" s="23"/>
      <c r="X24" s="23"/>
      <c r="Y24" s="23"/>
      <c r="Z24" s="23"/>
      <c r="AA24" s="23"/>
      <c r="AB24" s="104"/>
      <c r="AC24" s="25"/>
      <c r="AD24" s="66"/>
      <c r="AE24" s="67"/>
      <c r="AF24" s="58"/>
      <c r="AG24" s="71"/>
      <c r="AH24" s="69"/>
    </row>
    <row r="25" spans="1:34" s="26" customFormat="1" ht="22.5" customHeight="1">
      <c r="A25" s="27"/>
      <c r="B25" s="104"/>
      <c r="C25" s="23"/>
      <c r="D25" s="23"/>
      <c r="E25" s="23"/>
      <c r="F25" s="23"/>
      <c r="G25" s="23"/>
      <c r="H25" s="24"/>
      <c r="I25" s="23"/>
      <c r="J25" s="104"/>
      <c r="K25" s="23"/>
      <c r="L25" s="23"/>
      <c r="M25" s="104"/>
      <c r="N25" s="23"/>
      <c r="O25" s="23"/>
      <c r="P25" s="23"/>
      <c r="Q25" s="104"/>
      <c r="R25" s="23"/>
      <c r="S25" s="23"/>
      <c r="T25" s="23"/>
      <c r="U25" s="104"/>
      <c r="V25" s="104"/>
      <c r="W25" s="23"/>
      <c r="X25" s="23"/>
      <c r="Y25" s="23"/>
      <c r="Z25" s="23"/>
      <c r="AA25" s="23"/>
      <c r="AB25" s="104"/>
      <c r="AC25" s="25"/>
      <c r="AD25" s="66"/>
      <c r="AE25" s="67"/>
      <c r="AF25" s="58"/>
      <c r="AG25" s="71"/>
      <c r="AH25" s="69"/>
    </row>
    <row r="26" spans="1:34" s="26" customFormat="1" ht="22.5" customHeight="1">
      <c r="A26" s="27"/>
      <c r="B26" s="104"/>
      <c r="C26" s="23"/>
      <c r="D26" s="23"/>
      <c r="E26" s="23"/>
      <c r="F26" s="23"/>
      <c r="G26" s="23"/>
      <c r="H26" s="24"/>
      <c r="I26" s="23"/>
      <c r="J26" s="104"/>
      <c r="K26" s="23"/>
      <c r="L26" s="23"/>
      <c r="M26" s="104"/>
      <c r="N26" s="23"/>
      <c r="O26" s="23"/>
      <c r="P26" s="23"/>
      <c r="Q26" s="104"/>
      <c r="R26" s="23"/>
      <c r="S26" s="23"/>
      <c r="T26" s="23"/>
      <c r="U26" s="104"/>
      <c r="V26" s="104"/>
      <c r="W26" s="23"/>
      <c r="X26" s="23"/>
      <c r="Y26" s="23"/>
      <c r="Z26" s="23"/>
      <c r="AA26" s="23"/>
      <c r="AB26" s="104"/>
      <c r="AC26" s="25"/>
      <c r="AD26" s="66"/>
      <c r="AE26" s="67"/>
      <c r="AF26" s="58"/>
      <c r="AG26" s="71"/>
      <c r="AH26" s="69"/>
    </row>
    <row r="27" spans="1:34" s="26" customFormat="1" ht="22.5" customHeight="1">
      <c r="A27" s="27"/>
      <c r="B27" s="104"/>
      <c r="C27" s="23"/>
      <c r="D27" s="23"/>
      <c r="E27" s="23"/>
      <c r="F27" s="23"/>
      <c r="G27" s="23"/>
      <c r="H27" s="24"/>
      <c r="I27" s="23"/>
      <c r="J27" s="104"/>
      <c r="K27" s="23"/>
      <c r="L27" s="23"/>
      <c r="M27" s="104"/>
      <c r="N27" s="23"/>
      <c r="O27" s="23"/>
      <c r="P27" s="23"/>
      <c r="Q27" s="104"/>
      <c r="R27" s="23"/>
      <c r="S27" s="23"/>
      <c r="T27" s="23"/>
      <c r="U27" s="104"/>
      <c r="V27" s="104"/>
      <c r="W27" s="23"/>
      <c r="X27" s="23"/>
      <c r="Y27" s="23"/>
      <c r="Z27" s="23"/>
      <c r="AA27" s="23"/>
      <c r="AB27" s="104"/>
      <c r="AC27" s="25"/>
      <c r="AD27" s="66"/>
      <c r="AE27" s="67"/>
      <c r="AF27" s="58"/>
      <c r="AG27" s="71"/>
      <c r="AH27" s="69"/>
    </row>
    <row r="28" spans="1:34" s="26" customFormat="1" ht="22.5" customHeight="1">
      <c r="A28" s="27"/>
      <c r="B28" s="104"/>
      <c r="C28" s="23"/>
      <c r="D28" s="23"/>
      <c r="E28" s="23"/>
      <c r="F28" s="23"/>
      <c r="G28" s="23"/>
      <c r="H28" s="24"/>
      <c r="I28" s="23"/>
      <c r="J28" s="104"/>
      <c r="K28" s="23"/>
      <c r="L28" s="23"/>
      <c r="M28" s="104"/>
      <c r="N28" s="23"/>
      <c r="O28" s="23"/>
      <c r="P28" s="23"/>
      <c r="Q28" s="104"/>
      <c r="R28" s="23"/>
      <c r="S28" s="23"/>
      <c r="T28" s="23"/>
      <c r="U28" s="104"/>
      <c r="V28" s="104"/>
      <c r="W28" s="23"/>
      <c r="X28" s="23"/>
      <c r="Y28" s="23"/>
      <c r="Z28" s="23"/>
      <c r="AA28" s="23"/>
      <c r="AB28" s="104"/>
      <c r="AC28" s="25"/>
      <c r="AD28" s="66"/>
      <c r="AE28" s="67"/>
      <c r="AF28" s="58"/>
      <c r="AG28" s="71"/>
      <c r="AH28" s="69"/>
    </row>
    <row r="29" spans="1:34" s="26" customFormat="1" ht="22.5" customHeight="1">
      <c r="A29" s="27"/>
      <c r="B29" s="104"/>
      <c r="C29" s="23"/>
      <c r="D29" s="23"/>
      <c r="E29" s="23"/>
      <c r="F29" s="23"/>
      <c r="G29" s="23"/>
      <c r="H29" s="24"/>
      <c r="I29" s="23"/>
      <c r="J29" s="104"/>
      <c r="K29" s="23"/>
      <c r="L29" s="23"/>
      <c r="M29" s="104"/>
      <c r="N29" s="23"/>
      <c r="O29" s="23"/>
      <c r="P29" s="23"/>
      <c r="Q29" s="104"/>
      <c r="R29" s="23"/>
      <c r="S29" s="23"/>
      <c r="T29" s="23"/>
      <c r="U29" s="104"/>
      <c r="V29" s="104"/>
      <c r="W29" s="23"/>
      <c r="X29" s="23"/>
      <c r="Y29" s="23"/>
      <c r="Z29" s="23"/>
      <c r="AA29" s="23"/>
      <c r="AB29" s="104"/>
      <c r="AC29" s="25"/>
      <c r="AD29" s="66"/>
      <c r="AE29" s="67"/>
      <c r="AF29" s="58"/>
      <c r="AG29" s="71"/>
      <c r="AH29" s="69"/>
    </row>
    <row r="30" spans="1:34" s="26" customFormat="1" ht="22.5" customHeight="1">
      <c r="A30" s="27"/>
      <c r="B30" s="104"/>
      <c r="C30" s="23"/>
      <c r="D30" s="23"/>
      <c r="E30" s="23"/>
      <c r="F30" s="23"/>
      <c r="G30" s="23"/>
      <c r="H30" s="24"/>
      <c r="I30" s="23"/>
      <c r="J30" s="104"/>
      <c r="K30" s="23"/>
      <c r="L30" s="23"/>
      <c r="M30" s="104"/>
      <c r="N30" s="23"/>
      <c r="O30" s="23"/>
      <c r="P30" s="23"/>
      <c r="Q30" s="104"/>
      <c r="R30" s="23"/>
      <c r="S30" s="23"/>
      <c r="T30" s="23"/>
      <c r="U30" s="104"/>
      <c r="V30" s="104"/>
      <c r="W30" s="23"/>
      <c r="X30" s="23"/>
      <c r="Y30" s="23"/>
      <c r="Z30" s="23"/>
      <c r="AA30" s="23"/>
      <c r="AB30" s="104"/>
      <c r="AC30" s="25"/>
      <c r="AD30" s="66"/>
      <c r="AE30" s="67"/>
      <c r="AF30" s="58"/>
      <c r="AG30" s="71"/>
      <c r="AH30" s="69"/>
    </row>
    <row r="31" spans="1:34" s="26" customFormat="1" ht="22.5" customHeight="1">
      <c r="A31" s="27"/>
      <c r="B31" s="104"/>
      <c r="C31" s="23"/>
      <c r="D31" s="23"/>
      <c r="E31" s="23"/>
      <c r="F31" s="23"/>
      <c r="G31" s="23"/>
      <c r="H31" s="24"/>
      <c r="I31" s="23"/>
      <c r="J31" s="104"/>
      <c r="K31" s="23"/>
      <c r="L31" s="23"/>
      <c r="M31" s="104"/>
      <c r="N31" s="23"/>
      <c r="O31" s="23"/>
      <c r="P31" s="23"/>
      <c r="Q31" s="104"/>
      <c r="R31" s="23"/>
      <c r="S31" s="23"/>
      <c r="T31" s="23"/>
      <c r="U31" s="104"/>
      <c r="V31" s="104"/>
      <c r="W31" s="23"/>
      <c r="X31" s="23"/>
      <c r="Y31" s="23"/>
      <c r="Z31" s="23"/>
      <c r="AA31" s="23"/>
      <c r="AB31" s="104"/>
      <c r="AC31" s="25"/>
      <c r="AD31" s="66"/>
      <c r="AE31" s="67"/>
      <c r="AF31" s="58"/>
      <c r="AG31" s="71"/>
      <c r="AH31" s="69"/>
    </row>
    <row r="32" spans="1:34" s="26" customFormat="1" ht="22.5" customHeight="1">
      <c r="A32" s="27"/>
      <c r="B32" s="104"/>
      <c r="C32" s="23"/>
      <c r="D32" s="23"/>
      <c r="E32" s="23"/>
      <c r="F32" s="23"/>
      <c r="G32" s="23"/>
      <c r="H32" s="24"/>
      <c r="I32" s="23"/>
      <c r="J32" s="104"/>
      <c r="K32" s="23"/>
      <c r="L32" s="23"/>
      <c r="M32" s="104"/>
      <c r="N32" s="23"/>
      <c r="O32" s="23"/>
      <c r="P32" s="23"/>
      <c r="Q32" s="104"/>
      <c r="R32" s="23"/>
      <c r="S32" s="23"/>
      <c r="T32" s="23"/>
      <c r="U32" s="104"/>
      <c r="V32" s="104"/>
      <c r="W32" s="23"/>
      <c r="X32" s="23"/>
      <c r="Y32" s="23"/>
      <c r="Z32" s="23"/>
      <c r="AA32" s="23"/>
      <c r="AB32" s="104"/>
      <c r="AC32" s="25"/>
      <c r="AD32" s="66"/>
      <c r="AE32" s="67"/>
      <c r="AF32" s="58"/>
      <c r="AG32" s="71"/>
      <c r="AH32" s="69"/>
    </row>
    <row r="33" spans="1:34" s="26" customFormat="1" ht="22.5" customHeight="1">
      <c r="A33" s="27"/>
      <c r="B33" s="104"/>
      <c r="C33" s="23"/>
      <c r="D33" s="23"/>
      <c r="E33" s="23"/>
      <c r="F33" s="23"/>
      <c r="G33" s="23"/>
      <c r="H33" s="24"/>
      <c r="I33" s="23"/>
      <c r="J33" s="104"/>
      <c r="K33" s="23"/>
      <c r="L33" s="23"/>
      <c r="M33" s="104"/>
      <c r="N33" s="23"/>
      <c r="O33" s="23"/>
      <c r="P33" s="23"/>
      <c r="Q33" s="104"/>
      <c r="R33" s="23"/>
      <c r="S33" s="23"/>
      <c r="T33" s="23"/>
      <c r="U33" s="104"/>
      <c r="V33" s="104"/>
      <c r="W33" s="23"/>
      <c r="X33" s="23"/>
      <c r="Y33" s="23"/>
      <c r="Z33" s="23"/>
      <c r="AA33" s="23"/>
      <c r="AB33" s="104"/>
      <c r="AC33" s="25"/>
      <c r="AD33" s="66"/>
      <c r="AE33" s="67"/>
      <c r="AF33" s="58"/>
      <c r="AG33" s="71"/>
      <c r="AH33" s="69"/>
    </row>
    <row r="34" spans="1:34" s="26" customFormat="1" ht="22.5" customHeight="1">
      <c r="A34" s="27"/>
      <c r="B34" s="104"/>
      <c r="C34" s="23"/>
      <c r="D34" s="23"/>
      <c r="E34" s="23"/>
      <c r="F34" s="23"/>
      <c r="G34" s="23"/>
      <c r="H34" s="24"/>
      <c r="I34" s="23"/>
      <c r="J34" s="104"/>
      <c r="K34" s="23"/>
      <c r="L34" s="23"/>
      <c r="M34" s="104"/>
      <c r="N34" s="23"/>
      <c r="O34" s="23"/>
      <c r="P34" s="23"/>
      <c r="Q34" s="104"/>
      <c r="R34" s="23"/>
      <c r="S34" s="23"/>
      <c r="T34" s="23"/>
      <c r="U34" s="104"/>
      <c r="V34" s="104"/>
      <c r="W34" s="23"/>
      <c r="X34" s="23"/>
      <c r="Y34" s="23"/>
      <c r="Z34" s="23"/>
      <c r="AA34" s="23"/>
      <c r="AB34" s="104"/>
      <c r="AC34" s="25"/>
      <c r="AE34" s="58"/>
      <c r="AH34" s="58"/>
    </row>
    <row r="35" spans="1:34" s="26" customFormat="1" ht="22.5" customHeight="1">
      <c r="A35" s="27"/>
      <c r="B35" s="104"/>
      <c r="C35" s="23"/>
      <c r="D35" s="23"/>
      <c r="E35" s="23"/>
      <c r="F35" s="23"/>
      <c r="G35" s="23"/>
      <c r="H35" s="24"/>
      <c r="I35" s="23"/>
      <c r="J35" s="104"/>
      <c r="K35" s="23"/>
      <c r="L35" s="23"/>
      <c r="M35" s="104"/>
      <c r="N35" s="23"/>
      <c r="O35" s="23"/>
      <c r="P35" s="23"/>
      <c r="Q35" s="104"/>
      <c r="R35" s="23"/>
      <c r="S35" s="23"/>
      <c r="T35" s="23"/>
      <c r="U35" s="104"/>
      <c r="V35" s="104"/>
      <c r="W35" s="23"/>
      <c r="X35" s="23"/>
      <c r="Y35" s="23"/>
      <c r="Z35" s="23"/>
      <c r="AA35" s="23"/>
      <c r="AB35" s="104"/>
      <c r="AC35" s="25"/>
      <c r="AE35" s="58"/>
      <c r="AH35" s="58"/>
    </row>
    <row r="36" spans="1:34" s="26" customFormat="1" ht="22.5" customHeight="1">
      <c r="A36" s="32"/>
      <c r="B36" s="104"/>
      <c r="C36" s="23"/>
      <c r="D36" s="23"/>
      <c r="E36" s="23"/>
      <c r="F36" s="23"/>
      <c r="G36" s="23"/>
      <c r="H36" s="24"/>
      <c r="I36" s="23"/>
      <c r="J36" s="104"/>
      <c r="K36" s="23"/>
      <c r="L36" s="23"/>
      <c r="M36" s="104"/>
      <c r="N36" s="23"/>
      <c r="O36" s="23"/>
      <c r="P36" s="23"/>
      <c r="Q36" s="104"/>
      <c r="R36" s="23"/>
      <c r="S36" s="23"/>
      <c r="T36" s="23"/>
      <c r="U36" s="104"/>
      <c r="V36" s="104"/>
      <c r="W36" s="23"/>
      <c r="X36" s="23"/>
      <c r="Y36" s="23"/>
      <c r="Z36" s="23"/>
      <c r="AA36" s="23"/>
      <c r="AB36" s="104"/>
      <c r="AC36" s="25"/>
      <c r="AE36" s="58"/>
      <c r="AH36" s="58"/>
    </row>
    <row r="37" spans="1:34" s="26" customFormat="1" ht="22.5" customHeight="1">
      <c r="A37" s="32"/>
      <c r="B37" s="33"/>
      <c r="C37" s="34"/>
      <c r="D37" s="34"/>
      <c r="E37" s="34"/>
      <c r="F37" s="34"/>
      <c r="G37" s="34"/>
      <c r="H37" s="35"/>
      <c r="I37" s="34"/>
      <c r="J37" s="33"/>
      <c r="K37" s="36"/>
      <c r="L37" s="36"/>
      <c r="M37" s="33"/>
      <c r="N37" s="36"/>
      <c r="O37" s="34"/>
      <c r="P37" s="34"/>
      <c r="Q37" s="36"/>
      <c r="R37" s="36"/>
      <c r="S37" s="36"/>
      <c r="T37" s="36"/>
      <c r="U37" s="33"/>
      <c r="V37" s="33"/>
      <c r="W37" s="34"/>
      <c r="X37" s="34"/>
      <c r="Y37" s="34"/>
      <c r="Z37" s="34"/>
      <c r="AA37" s="34"/>
      <c r="AB37" s="33"/>
      <c r="AC37" s="37"/>
      <c r="AE37" s="58"/>
      <c r="AH37" s="58"/>
    </row>
    <row r="38" spans="1:34" s="26" customFormat="1" ht="22.5" customHeight="1">
      <c r="A38" s="32"/>
      <c r="B38" s="33"/>
      <c r="C38" s="34"/>
      <c r="D38" s="34"/>
      <c r="E38" s="34"/>
      <c r="F38" s="34"/>
      <c r="G38" s="34"/>
      <c r="H38" s="35"/>
      <c r="I38" s="34"/>
      <c r="J38" s="33"/>
      <c r="K38" s="36"/>
      <c r="L38" s="36"/>
      <c r="M38" s="33"/>
      <c r="N38" s="36"/>
      <c r="O38" s="34"/>
      <c r="P38" s="34"/>
      <c r="Q38" s="36"/>
      <c r="R38" s="36"/>
      <c r="S38" s="36"/>
      <c r="T38" s="36"/>
      <c r="U38" s="33"/>
      <c r="V38" s="33"/>
      <c r="W38" s="34"/>
      <c r="X38" s="34"/>
      <c r="Y38" s="34"/>
      <c r="Z38" s="34"/>
      <c r="AA38" s="34"/>
      <c r="AB38" s="33"/>
      <c r="AC38" s="37"/>
      <c r="AE38" s="58"/>
      <c r="AH38" s="58"/>
    </row>
    <row r="39" spans="1:34" s="26" customFormat="1" ht="22.5" customHeight="1">
      <c r="A39" s="32"/>
      <c r="B39" s="33"/>
      <c r="C39" s="34"/>
      <c r="D39" s="34"/>
      <c r="E39" s="34"/>
      <c r="F39" s="34"/>
      <c r="G39" s="34"/>
      <c r="H39" s="35"/>
      <c r="I39" s="34"/>
      <c r="J39" s="33"/>
      <c r="K39" s="36"/>
      <c r="L39" s="36"/>
      <c r="M39" s="33"/>
      <c r="N39" s="36"/>
      <c r="O39" s="34"/>
      <c r="P39" s="34"/>
      <c r="Q39" s="36"/>
      <c r="R39" s="36"/>
      <c r="S39" s="36"/>
      <c r="T39" s="36"/>
      <c r="U39" s="33"/>
      <c r="V39" s="33"/>
      <c r="W39" s="34"/>
      <c r="X39" s="34"/>
      <c r="Y39" s="34"/>
      <c r="Z39" s="34"/>
      <c r="AA39" s="34"/>
      <c r="AB39" s="33"/>
      <c r="AC39" s="37"/>
      <c r="AE39" s="58"/>
      <c r="AH39" s="58"/>
    </row>
    <row r="40" spans="1:34" s="26" customFormat="1" ht="22.5" customHeight="1">
      <c r="A40" s="32"/>
      <c r="B40" s="33"/>
      <c r="C40" s="34"/>
      <c r="D40" s="34"/>
      <c r="E40" s="34"/>
      <c r="F40" s="34"/>
      <c r="G40" s="34"/>
      <c r="H40" s="35"/>
      <c r="I40" s="34"/>
      <c r="J40" s="33"/>
      <c r="K40" s="36"/>
      <c r="L40" s="36"/>
      <c r="M40" s="33"/>
      <c r="N40" s="36"/>
      <c r="O40" s="34"/>
      <c r="P40" s="34"/>
      <c r="Q40" s="36"/>
      <c r="R40" s="36"/>
      <c r="S40" s="36"/>
      <c r="T40" s="36"/>
      <c r="U40" s="33"/>
      <c r="V40" s="33"/>
      <c r="W40" s="34"/>
      <c r="X40" s="34"/>
      <c r="Y40" s="34"/>
      <c r="Z40" s="34"/>
      <c r="AA40" s="34"/>
      <c r="AB40" s="33"/>
      <c r="AC40" s="37"/>
      <c r="AE40" s="58"/>
      <c r="AH40" s="58"/>
    </row>
    <row r="41" spans="1:34" s="26" customFormat="1" ht="22.5" customHeight="1">
      <c r="A41" s="32"/>
      <c r="B41" s="33"/>
      <c r="C41" s="34"/>
      <c r="D41" s="34"/>
      <c r="E41" s="34"/>
      <c r="F41" s="34"/>
      <c r="G41" s="34"/>
      <c r="H41" s="35"/>
      <c r="I41" s="34"/>
      <c r="J41" s="33"/>
      <c r="K41" s="36"/>
      <c r="L41" s="36"/>
      <c r="M41" s="33"/>
      <c r="N41" s="36"/>
      <c r="O41" s="34"/>
      <c r="P41" s="34"/>
      <c r="Q41" s="36"/>
      <c r="R41" s="36"/>
      <c r="S41" s="36"/>
      <c r="T41" s="36"/>
      <c r="U41" s="33"/>
      <c r="V41" s="33"/>
      <c r="W41" s="34"/>
      <c r="X41" s="34"/>
      <c r="Y41" s="34"/>
      <c r="Z41" s="34"/>
      <c r="AA41" s="34"/>
      <c r="AB41" s="33"/>
      <c r="AC41" s="37"/>
      <c r="AE41" s="58"/>
      <c r="AH41" s="58"/>
    </row>
    <row r="42" spans="1:34" s="26" customFormat="1" ht="22.5" customHeight="1">
      <c r="A42" s="32"/>
      <c r="B42" s="33"/>
      <c r="C42" s="34"/>
      <c r="D42" s="34"/>
      <c r="E42" s="34"/>
      <c r="F42" s="34"/>
      <c r="G42" s="34"/>
      <c r="H42" s="35"/>
      <c r="I42" s="34"/>
      <c r="J42" s="33"/>
      <c r="K42" s="36"/>
      <c r="L42" s="36"/>
      <c r="M42" s="33"/>
      <c r="N42" s="36"/>
      <c r="O42" s="34"/>
      <c r="P42" s="34"/>
      <c r="Q42" s="36"/>
      <c r="R42" s="36"/>
      <c r="S42" s="36"/>
      <c r="T42" s="36"/>
      <c r="U42" s="33"/>
      <c r="V42" s="33"/>
      <c r="W42" s="34"/>
      <c r="X42" s="34"/>
      <c r="Y42" s="34"/>
      <c r="Z42" s="34"/>
      <c r="AA42" s="34"/>
      <c r="AB42" s="33"/>
      <c r="AC42" s="37"/>
      <c r="AE42" s="58"/>
      <c r="AH42" s="58"/>
    </row>
    <row r="43" spans="1:34" s="26" customFormat="1" ht="22.5" customHeight="1">
      <c r="A43" s="32"/>
      <c r="B43" s="33"/>
      <c r="C43" s="34"/>
      <c r="D43" s="34"/>
      <c r="E43" s="34"/>
      <c r="F43" s="34"/>
      <c r="G43" s="34"/>
      <c r="H43" s="35"/>
      <c r="I43" s="34"/>
      <c r="J43" s="33"/>
      <c r="K43" s="36"/>
      <c r="L43" s="36"/>
      <c r="M43" s="33"/>
      <c r="N43" s="36"/>
      <c r="O43" s="34"/>
      <c r="P43" s="34"/>
      <c r="Q43" s="36"/>
      <c r="R43" s="36"/>
      <c r="S43" s="36"/>
      <c r="T43" s="36"/>
      <c r="U43" s="33"/>
      <c r="V43" s="33"/>
      <c r="W43" s="34"/>
      <c r="X43" s="34"/>
      <c r="Y43" s="34"/>
      <c r="Z43" s="34"/>
      <c r="AA43" s="34"/>
      <c r="AB43" s="33"/>
      <c r="AC43" s="37"/>
      <c r="AE43" s="58"/>
      <c r="AH43" s="58"/>
    </row>
    <row r="44" spans="1:34" s="26" customFormat="1" ht="22.5" customHeight="1">
      <c r="A44" s="32"/>
      <c r="B44" s="33"/>
      <c r="C44" s="34"/>
      <c r="D44" s="34"/>
      <c r="E44" s="34"/>
      <c r="F44" s="34"/>
      <c r="G44" s="34"/>
      <c r="H44" s="35"/>
      <c r="I44" s="34"/>
      <c r="J44" s="33"/>
      <c r="K44" s="36"/>
      <c r="L44" s="36"/>
      <c r="M44" s="33"/>
      <c r="N44" s="36"/>
      <c r="O44" s="34"/>
      <c r="P44" s="34"/>
      <c r="Q44" s="36"/>
      <c r="R44" s="36"/>
      <c r="S44" s="36"/>
      <c r="T44" s="36"/>
      <c r="U44" s="33"/>
      <c r="V44" s="33"/>
      <c r="W44" s="34"/>
      <c r="X44" s="34"/>
      <c r="Y44" s="34"/>
      <c r="Z44" s="34"/>
      <c r="AA44" s="34"/>
      <c r="AB44" s="33"/>
      <c r="AC44" s="37"/>
      <c r="AE44" s="58"/>
      <c r="AH44" s="58"/>
    </row>
    <row r="45" spans="1:34" s="26" customFormat="1" ht="22.5" customHeight="1">
      <c r="A45" s="32"/>
      <c r="B45" s="33"/>
      <c r="C45" s="34"/>
      <c r="D45" s="34"/>
      <c r="E45" s="34"/>
      <c r="F45" s="34"/>
      <c r="G45" s="34"/>
      <c r="H45" s="35"/>
      <c r="I45" s="34"/>
      <c r="J45" s="33"/>
      <c r="K45" s="36"/>
      <c r="L45" s="36"/>
      <c r="M45" s="33"/>
      <c r="N45" s="36"/>
      <c r="O45" s="34"/>
      <c r="P45" s="34"/>
      <c r="Q45" s="36"/>
      <c r="R45" s="36"/>
      <c r="S45" s="36"/>
      <c r="T45" s="36"/>
      <c r="U45" s="33"/>
      <c r="V45" s="33"/>
      <c r="W45" s="34"/>
      <c r="X45" s="34"/>
      <c r="Y45" s="34"/>
      <c r="Z45" s="34"/>
      <c r="AA45" s="34"/>
      <c r="AB45" s="33"/>
      <c r="AC45" s="37"/>
      <c r="AE45" s="58"/>
      <c r="AH45" s="58"/>
    </row>
    <row r="46" spans="1:34" s="26" customFormat="1" ht="22.5" customHeight="1" thickBot="1">
      <c r="A46" s="38"/>
      <c r="B46" s="39"/>
      <c r="C46" s="40"/>
      <c r="D46" s="40"/>
      <c r="E46" s="40"/>
      <c r="F46" s="40"/>
      <c r="G46" s="40"/>
      <c r="H46" s="41"/>
      <c r="I46" s="40"/>
      <c r="J46" s="39"/>
      <c r="K46" s="42"/>
      <c r="L46" s="42"/>
      <c r="M46" s="39"/>
      <c r="N46" s="42"/>
      <c r="O46" s="40"/>
      <c r="P46" s="40"/>
      <c r="Q46" s="42"/>
      <c r="R46" s="42"/>
      <c r="S46" s="42"/>
      <c r="T46" s="42"/>
      <c r="U46" s="39"/>
      <c r="V46" s="39"/>
      <c r="W46" s="40"/>
      <c r="X46" s="40"/>
      <c r="Y46" s="40"/>
      <c r="Z46" s="40"/>
      <c r="AA46" s="40"/>
      <c r="AB46" s="39"/>
      <c r="AC46" s="43"/>
      <c r="AE46" s="58"/>
      <c r="AH46" s="58"/>
    </row>
    <row r="47" spans="1:34" s="26" customFormat="1" ht="22.5" customHeight="1">
      <c r="B47" s="72"/>
      <c r="C47" s="73"/>
      <c r="D47" s="73"/>
      <c r="E47" s="73"/>
      <c r="F47" s="73"/>
      <c r="G47" s="73"/>
      <c r="H47" s="74"/>
      <c r="I47" s="73"/>
      <c r="J47" s="72"/>
      <c r="M47" s="72"/>
      <c r="O47" s="73"/>
      <c r="P47" s="73"/>
      <c r="U47" s="72"/>
      <c r="V47" s="72"/>
      <c r="W47" s="73"/>
      <c r="X47" s="73"/>
      <c r="Y47" s="73"/>
      <c r="Z47" s="73"/>
      <c r="AA47" s="73"/>
      <c r="AB47" s="72"/>
      <c r="AC47" s="73"/>
      <c r="AE47" s="58"/>
      <c r="AH47" s="58"/>
    </row>
    <row r="48" spans="1:34" s="26" customFormat="1" ht="22.5" customHeight="1">
      <c r="B48" s="72"/>
      <c r="C48" s="73"/>
      <c r="D48" s="73"/>
      <c r="E48" s="73"/>
      <c r="F48" s="73"/>
      <c r="G48" s="73"/>
      <c r="H48" s="74"/>
      <c r="I48" s="73"/>
      <c r="J48" s="72"/>
      <c r="M48" s="72"/>
      <c r="O48" s="73"/>
      <c r="P48" s="73"/>
      <c r="U48" s="72"/>
      <c r="V48" s="72"/>
      <c r="W48" s="73"/>
      <c r="X48" s="73"/>
      <c r="Y48" s="73"/>
      <c r="Z48" s="73"/>
      <c r="AA48" s="73"/>
      <c r="AB48" s="72"/>
      <c r="AC48" s="73"/>
      <c r="AE48" s="58"/>
      <c r="AH48" s="58"/>
    </row>
    <row r="49" spans="2:34" s="26" customFormat="1" ht="22.5" customHeight="1">
      <c r="B49" s="72"/>
      <c r="C49" s="73"/>
      <c r="D49" s="73"/>
      <c r="E49" s="73"/>
      <c r="F49" s="73"/>
      <c r="G49" s="73"/>
      <c r="H49" s="74"/>
      <c r="I49" s="73"/>
      <c r="J49" s="72"/>
      <c r="M49" s="72"/>
      <c r="O49" s="73"/>
      <c r="P49" s="73"/>
      <c r="U49" s="72"/>
      <c r="V49" s="72"/>
      <c r="W49" s="73"/>
      <c r="X49" s="73"/>
      <c r="Y49" s="73"/>
      <c r="Z49" s="73"/>
      <c r="AA49" s="73"/>
      <c r="AB49" s="72"/>
      <c r="AC49" s="73"/>
      <c r="AE49" s="58"/>
      <c r="AH49" s="58"/>
    </row>
    <row r="50" spans="2:34" s="26" customFormat="1" ht="22.5" customHeight="1">
      <c r="B50" s="72"/>
      <c r="C50" s="73"/>
      <c r="D50" s="73"/>
      <c r="E50" s="73"/>
      <c r="F50" s="73"/>
      <c r="G50" s="73"/>
      <c r="H50" s="74"/>
      <c r="I50" s="73"/>
      <c r="J50" s="72"/>
      <c r="M50" s="72"/>
      <c r="O50" s="73"/>
      <c r="P50" s="73"/>
      <c r="U50" s="72"/>
      <c r="V50" s="72"/>
      <c r="W50" s="73"/>
      <c r="X50" s="73"/>
      <c r="Y50" s="73"/>
      <c r="Z50" s="73"/>
      <c r="AA50" s="73"/>
      <c r="AB50" s="72"/>
      <c r="AC50" s="73"/>
      <c r="AE50" s="58"/>
      <c r="AH50" s="58"/>
    </row>
    <row r="51" spans="2:34" s="26" customFormat="1" ht="22.5" customHeight="1">
      <c r="B51" s="72"/>
      <c r="C51" s="73"/>
      <c r="D51" s="73"/>
      <c r="E51" s="73"/>
      <c r="F51" s="73"/>
      <c r="G51" s="73"/>
      <c r="H51" s="74"/>
      <c r="I51" s="73"/>
      <c r="J51" s="72"/>
      <c r="M51" s="72"/>
      <c r="O51" s="73"/>
      <c r="P51" s="73"/>
      <c r="U51" s="72"/>
      <c r="V51" s="72"/>
      <c r="W51" s="73"/>
      <c r="X51" s="73"/>
      <c r="Y51" s="73"/>
      <c r="Z51" s="73"/>
      <c r="AA51" s="73"/>
      <c r="AB51" s="72"/>
      <c r="AC51" s="73"/>
      <c r="AE51" s="58"/>
      <c r="AH51" s="58"/>
    </row>
    <row r="52" spans="2:34" s="26" customFormat="1" ht="22.5" customHeight="1">
      <c r="B52" s="72"/>
      <c r="C52" s="73"/>
      <c r="D52" s="73"/>
      <c r="E52" s="73"/>
      <c r="F52" s="73"/>
      <c r="G52" s="73"/>
      <c r="H52" s="74"/>
      <c r="I52" s="73"/>
      <c r="J52" s="72"/>
      <c r="M52" s="72"/>
      <c r="O52" s="73"/>
      <c r="P52" s="73"/>
      <c r="U52" s="72"/>
      <c r="V52" s="72"/>
      <c r="W52" s="73"/>
      <c r="X52" s="73"/>
      <c r="Y52" s="73"/>
      <c r="Z52" s="73"/>
      <c r="AA52" s="73"/>
      <c r="AB52" s="72"/>
      <c r="AC52" s="73"/>
      <c r="AE52" s="58"/>
      <c r="AH52" s="58"/>
    </row>
    <row r="53" spans="2:34" s="26" customFormat="1" ht="22.5" customHeight="1">
      <c r="B53" s="72"/>
      <c r="C53" s="73"/>
      <c r="D53" s="73"/>
      <c r="E53" s="73"/>
      <c r="F53" s="73"/>
      <c r="G53" s="73"/>
      <c r="H53" s="74"/>
      <c r="I53" s="73"/>
      <c r="J53" s="72"/>
      <c r="M53" s="72"/>
      <c r="O53" s="73"/>
      <c r="P53" s="73"/>
      <c r="U53" s="72"/>
      <c r="V53" s="72"/>
      <c r="W53" s="73"/>
      <c r="X53" s="73"/>
      <c r="Y53" s="73"/>
      <c r="Z53" s="73"/>
      <c r="AA53" s="73"/>
      <c r="AB53" s="72"/>
      <c r="AC53" s="73"/>
      <c r="AE53" s="58"/>
      <c r="AH53" s="58"/>
    </row>
    <row r="54" spans="2:34" s="26" customFormat="1" ht="22.5" customHeight="1">
      <c r="B54" s="72"/>
      <c r="C54" s="73"/>
      <c r="D54" s="73"/>
      <c r="E54" s="73"/>
      <c r="F54" s="73"/>
      <c r="G54" s="73"/>
      <c r="H54" s="74"/>
      <c r="I54" s="73"/>
      <c r="J54" s="72"/>
      <c r="M54" s="72"/>
      <c r="O54" s="73"/>
      <c r="P54" s="73"/>
      <c r="U54" s="72"/>
      <c r="V54" s="72"/>
      <c r="W54" s="73"/>
      <c r="X54" s="73"/>
      <c r="Y54" s="73"/>
      <c r="Z54" s="73"/>
      <c r="AA54" s="73"/>
      <c r="AB54" s="72"/>
      <c r="AC54" s="73"/>
      <c r="AE54" s="58"/>
      <c r="AH54" s="58"/>
    </row>
    <row r="55" spans="2:34" s="26" customFormat="1" ht="22.5" customHeight="1">
      <c r="B55" s="72"/>
      <c r="C55" s="73"/>
      <c r="D55" s="73"/>
      <c r="E55" s="73"/>
      <c r="F55" s="73"/>
      <c r="G55" s="73"/>
      <c r="H55" s="74"/>
      <c r="I55" s="73"/>
      <c r="J55" s="72"/>
      <c r="M55" s="72"/>
      <c r="O55" s="73"/>
      <c r="P55" s="73"/>
      <c r="U55" s="72"/>
      <c r="V55" s="72"/>
      <c r="W55" s="73"/>
      <c r="X55" s="73"/>
      <c r="Y55" s="73"/>
      <c r="Z55" s="73"/>
      <c r="AA55" s="73"/>
      <c r="AB55" s="72"/>
      <c r="AC55" s="73"/>
      <c r="AE55" s="58"/>
      <c r="AH55" s="58"/>
    </row>
    <row r="56" spans="2:34" s="26" customFormat="1" ht="22.5" customHeight="1">
      <c r="B56" s="72"/>
      <c r="C56" s="73"/>
      <c r="D56" s="73"/>
      <c r="E56" s="73"/>
      <c r="F56" s="73"/>
      <c r="G56" s="73"/>
      <c r="H56" s="74"/>
      <c r="I56" s="73"/>
      <c r="J56" s="72"/>
      <c r="M56" s="72"/>
      <c r="O56" s="73"/>
      <c r="P56" s="73"/>
      <c r="U56" s="72"/>
      <c r="V56" s="72"/>
      <c r="W56" s="73"/>
      <c r="X56" s="73"/>
      <c r="Y56" s="73"/>
      <c r="Z56" s="73"/>
      <c r="AA56" s="73"/>
      <c r="AB56" s="72"/>
      <c r="AC56" s="73"/>
      <c r="AE56" s="58"/>
      <c r="AH56" s="58"/>
    </row>
    <row r="57" spans="2:34" s="26" customFormat="1" ht="22.5" customHeight="1">
      <c r="B57" s="72"/>
      <c r="C57" s="73"/>
      <c r="D57" s="73"/>
      <c r="E57" s="73"/>
      <c r="F57" s="73"/>
      <c r="G57" s="73"/>
      <c r="H57" s="74"/>
      <c r="I57" s="73"/>
      <c r="J57" s="72"/>
      <c r="M57" s="72"/>
      <c r="O57" s="73"/>
      <c r="P57" s="73"/>
      <c r="U57" s="72"/>
      <c r="V57" s="72"/>
      <c r="W57" s="73"/>
      <c r="X57" s="73"/>
      <c r="Y57" s="73"/>
      <c r="Z57" s="73"/>
      <c r="AA57" s="73"/>
      <c r="AB57" s="72"/>
      <c r="AC57" s="73"/>
      <c r="AE57" s="58"/>
      <c r="AH57" s="58"/>
    </row>
    <row r="58" spans="2:34" s="26" customFormat="1" ht="22.5" customHeight="1">
      <c r="B58" s="72"/>
      <c r="C58" s="73"/>
      <c r="D58" s="73"/>
      <c r="E58" s="73"/>
      <c r="F58" s="73"/>
      <c r="G58" s="73"/>
      <c r="H58" s="74"/>
      <c r="I58" s="73"/>
      <c r="J58" s="72"/>
      <c r="M58" s="72"/>
      <c r="O58" s="73"/>
      <c r="P58" s="73"/>
      <c r="U58" s="72"/>
      <c r="V58" s="72"/>
      <c r="W58" s="73"/>
      <c r="X58" s="73"/>
      <c r="Y58" s="73"/>
      <c r="Z58" s="73"/>
      <c r="AA58" s="73"/>
      <c r="AB58" s="72"/>
      <c r="AC58" s="73"/>
      <c r="AE58" s="58"/>
      <c r="AH58" s="58"/>
    </row>
    <row r="59" spans="2:34" s="26" customFormat="1" ht="22.5" customHeight="1">
      <c r="B59" s="72"/>
      <c r="C59" s="73"/>
      <c r="D59" s="73"/>
      <c r="E59" s="73"/>
      <c r="F59" s="73"/>
      <c r="G59" s="73"/>
      <c r="H59" s="74"/>
      <c r="I59" s="73"/>
      <c r="J59" s="72"/>
      <c r="M59" s="72"/>
      <c r="O59" s="73"/>
      <c r="P59" s="73"/>
      <c r="U59" s="72"/>
      <c r="V59" s="72"/>
      <c r="W59" s="73"/>
      <c r="X59" s="73"/>
      <c r="Y59" s="73"/>
      <c r="Z59" s="73"/>
      <c r="AA59" s="73"/>
      <c r="AB59" s="72"/>
      <c r="AC59" s="73"/>
      <c r="AE59" s="58"/>
      <c r="AH59" s="58"/>
    </row>
    <row r="60" spans="2:34" s="26" customFormat="1" ht="22.5" customHeight="1">
      <c r="B60" s="72"/>
      <c r="C60" s="73"/>
      <c r="D60" s="73"/>
      <c r="E60" s="73"/>
      <c r="F60" s="73"/>
      <c r="G60" s="73"/>
      <c r="H60" s="74"/>
      <c r="I60" s="73"/>
      <c r="J60" s="72"/>
      <c r="M60" s="72"/>
      <c r="O60" s="73"/>
      <c r="P60" s="73"/>
      <c r="U60" s="72"/>
      <c r="V60" s="72"/>
      <c r="W60" s="73"/>
      <c r="X60" s="73"/>
      <c r="Y60" s="73"/>
      <c r="Z60" s="73"/>
      <c r="AA60" s="73"/>
      <c r="AB60" s="72"/>
      <c r="AC60" s="73"/>
      <c r="AE60" s="58"/>
      <c r="AH60" s="58"/>
    </row>
    <row r="61" spans="2:34" s="26" customFormat="1" ht="22.5" customHeight="1">
      <c r="B61" s="72"/>
      <c r="C61" s="73"/>
      <c r="D61" s="73"/>
      <c r="E61" s="73"/>
      <c r="F61" s="73"/>
      <c r="G61" s="73"/>
      <c r="H61" s="74"/>
      <c r="I61" s="73"/>
      <c r="J61" s="72"/>
      <c r="M61" s="72"/>
      <c r="O61" s="73"/>
      <c r="P61" s="73"/>
      <c r="U61" s="72"/>
      <c r="V61" s="72"/>
      <c r="W61" s="73"/>
      <c r="X61" s="73"/>
      <c r="Y61" s="73"/>
      <c r="Z61" s="73"/>
      <c r="AA61" s="73"/>
      <c r="AB61" s="72"/>
      <c r="AC61" s="73"/>
      <c r="AE61" s="58"/>
      <c r="AH61" s="58"/>
    </row>
    <row r="62" spans="2:34" s="26" customFormat="1" ht="22.5" customHeight="1">
      <c r="B62" s="72"/>
      <c r="C62" s="73"/>
      <c r="D62" s="73"/>
      <c r="E62" s="73"/>
      <c r="F62" s="73"/>
      <c r="G62" s="73"/>
      <c r="H62" s="74"/>
      <c r="I62" s="73"/>
      <c r="J62" s="72"/>
      <c r="M62" s="72"/>
      <c r="O62" s="73"/>
      <c r="P62" s="73"/>
      <c r="U62" s="72"/>
      <c r="V62" s="72"/>
      <c r="W62" s="73"/>
      <c r="X62" s="73"/>
      <c r="Y62" s="73"/>
      <c r="Z62" s="73"/>
      <c r="AA62" s="73"/>
      <c r="AB62" s="72"/>
      <c r="AC62" s="73"/>
      <c r="AE62" s="58"/>
      <c r="AH62" s="58"/>
    </row>
    <row r="63" spans="2:34" s="26" customFormat="1" ht="22.5" customHeight="1">
      <c r="B63" s="72"/>
      <c r="C63" s="73"/>
      <c r="D63" s="73"/>
      <c r="E63" s="73"/>
      <c r="F63" s="73"/>
      <c r="G63" s="73"/>
      <c r="H63" s="74"/>
      <c r="I63" s="73"/>
      <c r="J63" s="72"/>
      <c r="M63" s="72"/>
      <c r="O63" s="73"/>
      <c r="P63" s="73"/>
      <c r="U63" s="72"/>
      <c r="V63" s="72"/>
      <c r="W63" s="73"/>
      <c r="X63" s="73"/>
      <c r="Y63" s="73"/>
      <c r="Z63" s="73"/>
      <c r="AA63" s="73"/>
      <c r="AB63" s="72"/>
      <c r="AC63" s="73"/>
      <c r="AE63" s="58"/>
      <c r="AH63" s="58"/>
    </row>
    <row r="64" spans="2:34" s="26" customFormat="1" ht="22.5" customHeight="1">
      <c r="B64" s="72"/>
      <c r="C64" s="73"/>
      <c r="D64" s="73"/>
      <c r="E64" s="73"/>
      <c r="F64" s="73"/>
      <c r="G64" s="73"/>
      <c r="H64" s="74"/>
      <c r="I64" s="73"/>
      <c r="J64" s="72"/>
      <c r="M64" s="72"/>
      <c r="O64" s="73"/>
      <c r="P64" s="73"/>
      <c r="U64" s="72"/>
      <c r="V64" s="72"/>
      <c r="W64" s="73"/>
      <c r="X64" s="73"/>
      <c r="Y64" s="73"/>
      <c r="Z64" s="73"/>
      <c r="AA64" s="73"/>
      <c r="AB64" s="72"/>
      <c r="AC64" s="73"/>
      <c r="AE64" s="58"/>
      <c r="AH64" s="58"/>
    </row>
    <row r="65" spans="2:34" s="26" customFormat="1" ht="22.5" customHeight="1">
      <c r="B65" s="72"/>
      <c r="C65" s="73"/>
      <c r="D65" s="73"/>
      <c r="E65" s="73"/>
      <c r="F65" s="73"/>
      <c r="G65" s="73"/>
      <c r="H65" s="74"/>
      <c r="I65" s="73"/>
      <c r="J65" s="72"/>
      <c r="M65" s="72"/>
      <c r="O65" s="73"/>
      <c r="P65" s="73"/>
      <c r="U65" s="72"/>
      <c r="V65" s="72"/>
      <c r="W65" s="73"/>
      <c r="X65" s="73"/>
      <c r="Y65" s="73"/>
      <c r="Z65" s="73"/>
      <c r="AA65" s="73"/>
      <c r="AB65" s="72"/>
      <c r="AC65" s="73"/>
      <c r="AE65" s="58"/>
      <c r="AH65" s="58"/>
    </row>
    <row r="66" spans="2:34" s="26" customFormat="1" ht="22.5" customHeight="1">
      <c r="B66" s="72"/>
      <c r="C66" s="73"/>
      <c r="D66" s="73"/>
      <c r="E66" s="73"/>
      <c r="F66" s="73"/>
      <c r="G66" s="73"/>
      <c r="H66" s="74"/>
      <c r="I66" s="73"/>
      <c r="J66" s="72"/>
      <c r="M66" s="72"/>
      <c r="O66" s="73"/>
      <c r="P66" s="73"/>
      <c r="U66" s="72"/>
      <c r="V66" s="72"/>
      <c r="W66" s="73"/>
      <c r="X66" s="73"/>
      <c r="Y66" s="73"/>
      <c r="Z66" s="73"/>
      <c r="AA66" s="73"/>
      <c r="AB66" s="72"/>
      <c r="AC66" s="73"/>
      <c r="AE66" s="58"/>
      <c r="AH66" s="58"/>
    </row>
    <row r="67" spans="2:34" s="26" customFormat="1" ht="22.5" customHeight="1">
      <c r="B67" s="72"/>
      <c r="C67" s="73"/>
      <c r="D67" s="73"/>
      <c r="E67" s="73"/>
      <c r="F67" s="73"/>
      <c r="G67" s="73"/>
      <c r="H67" s="74"/>
      <c r="I67" s="73"/>
      <c r="J67" s="72"/>
      <c r="M67" s="72"/>
      <c r="O67" s="73"/>
      <c r="P67" s="73"/>
      <c r="U67" s="72"/>
      <c r="V67" s="72"/>
      <c r="W67" s="73"/>
      <c r="X67" s="73"/>
      <c r="Y67" s="73"/>
      <c r="Z67" s="73"/>
      <c r="AA67" s="73"/>
      <c r="AB67" s="72"/>
      <c r="AC67" s="73"/>
      <c r="AE67" s="58"/>
      <c r="AH67" s="58"/>
    </row>
    <row r="68" spans="2:34" s="26" customFormat="1" ht="22.5" customHeight="1">
      <c r="B68" s="72"/>
      <c r="C68" s="73"/>
      <c r="D68" s="73"/>
      <c r="E68" s="73"/>
      <c r="F68" s="73"/>
      <c r="G68" s="73"/>
      <c r="H68" s="74"/>
      <c r="I68" s="73"/>
      <c r="J68" s="72"/>
      <c r="M68" s="72"/>
      <c r="O68" s="73"/>
      <c r="P68" s="73"/>
      <c r="U68" s="72"/>
      <c r="V68" s="72"/>
      <c r="W68" s="73"/>
      <c r="X68" s="73"/>
      <c r="Y68" s="73"/>
      <c r="Z68" s="73"/>
      <c r="AA68" s="73"/>
      <c r="AB68" s="72"/>
      <c r="AC68" s="73"/>
      <c r="AE68" s="58"/>
      <c r="AH68" s="58"/>
    </row>
    <row r="69" spans="2:34" s="26" customFormat="1" ht="22.5" customHeight="1">
      <c r="B69" s="72"/>
      <c r="C69" s="73"/>
      <c r="D69" s="73"/>
      <c r="E69" s="73"/>
      <c r="F69" s="73"/>
      <c r="G69" s="73"/>
      <c r="H69" s="74"/>
      <c r="I69" s="73"/>
      <c r="J69" s="72"/>
      <c r="M69" s="72"/>
      <c r="O69" s="73"/>
      <c r="P69" s="73"/>
      <c r="U69" s="72"/>
      <c r="V69" s="72"/>
      <c r="W69" s="73"/>
      <c r="X69" s="73"/>
      <c r="Y69" s="73"/>
      <c r="Z69" s="73"/>
      <c r="AA69" s="73"/>
      <c r="AB69" s="72"/>
      <c r="AC69" s="73"/>
      <c r="AE69" s="58"/>
      <c r="AH69" s="58"/>
    </row>
    <row r="70" spans="2:34" s="26" customFormat="1" ht="22.5" customHeight="1">
      <c r="B70" s="72"/>
      <c r="C70" s="73"/>
      <c r="D70" s="73"/>
      <c r="E70" s="73"/>
      <c r="F70" s="73"/>
      <c r="G70" s="73"/>
      <c r="H70" s="74"/>
      <c r="I70" s="73"/>
      <c r="J70" s="72"/>
      <c r="M70" s="72"/>
      <c r="O70" s="73"/>
      <c r="P70" s="73"/>
      <c r="U70" s="72"/>
      <c r="V70" s="72"/>
      <c r="W70" s="73"/>
      <c r="X70" s="73"/>
      <c r="Y70" s="73"/>
      <c r="Z70" s="73"/>
      <c r="AA70" s="73"/>
      <c r="AB70" s="72"/>
      <c r="AC70" s="73"/>
      <c r="AE70" s="58"/>
      <c r="AH70" s="58"/>
    </row>
    <row r="71" spans="2:34" s="26" customFormat="1" ht="22.5" customHeight="1">
      <c r="B71" s="72"/>
      <c r="C71" s="73"/>
      <c r="D71" s="73"/>
      <c r="E71" s="73"/>
      <c r="F71" s="73"/>
      <c r="G71" s="73"/>
      <c r="H71" s="74"/>
      <c r="I71" s="73"/>
      <c r="J71" s="72"/>
      <c r="M71" s="72"/>
      <c r="O71" s="73"/>
      <c r="P71" s="73"/>
      <c r="U71" s="72"/>
      <c r="V71" s="72"/>
      <c r="W71" s="73"/>
      <c r="X71" s="73"/>
      <c r="Y71" s="73"/>
      <c r="Z71" s="73"/>
      <c r="AA71" s="73"/>
      <c r="AB71" s="72"/>
      <c r="AC71" s="73"/>
      <c r="AE71" s="58"/>
      <c r="AH71" s="58"/>
    </row>
    <row r="72" spans="2:34" s="26" customFormat="1" ht="22.5" customHeight="1">
      <c r="B72" s="72"/>
      <c r="C72" s="73"/>
      <c r="D72" s="73"/>
      <c r="E72" s="73"/>
      <c r="F72" s="73"/>
      <c r="G72" s="73"/>
      <c r="H72" s="74"/>
      <c r="I72" s="73"/>
      <c r="J72" s="72"/>
      <c r="M72" s="72"/>
      <c r="O72" s="73"/>
      <c r="P72" s="73"/>
      <c r="U72" s="72"/>
      <c r="V72" s="72"/>
      <c r="W72" s="73"/>
      <c r="X72" s="73"/>
      <c r="Y72" s="73"/>
      <c r="Z72" s="73"/>
      <c r="AA72" s="73"/>
      <c r="AB72" s="72"/>
      <c r="AC72" s="73"/>
      <c r="AE72" s="58"/>
      <c r="AH72" s="58"/>
    </row>
    <row r="73" spans="2:34" s="26" customFormat="1" ht="22.5" customHeight="1">
      <c r="B73" s="72"/>
      <c r="C73" s="73"/>
      <c r="D73" s="73"/>
      <c r="E73" s="73"/>
      <c r="F73" s="73"/>
      <c r="G73" s="73"/>
      <c r="H73" s="74"/>
      <c r="I73" s="73"/>
      <c r="J73" s="72"/>
      <c r="M73" s="72"/>
      <c r="O73" s="73"/>
      <c r="P73" s="73"/>
      <c r="U73" s="72"/>
      <c r="V73" s="72"/>
      <c r="W73" s="73"/>
      <c r="X73" s="73"/>
      <c r="Y73" s="73"/>
      <c r="Z73" s="73"/>
      <c r="AA73" s="73"/>
      <c r="AB73" s="72"/>
      <c r="AC73" s="73"/>
      <c r="AE73" s="58"/>
      <c r="AH73" s="58"/>
    </row>
    <row r="74" spans="2:34" s="26" customFormat="1" ht="22.5" customHeight="1">
      <c r="B74" s="72"/>
      <c r="C74" s="73"/>
      <c r="D74" s="73"/>
      <c r="E74" s="73"/>
      <c r="F74" s="73"/>
      <c r="G74" s="73"/>
      <c r="H74" s="74"/>
      <c r="I74" s="73"/>
      <c r="J74" s="72"/>
      <c r="M74" s="72"/>
      <c r="O74" s="73"/>
      <c r="P74" s="73"/>
      <c r="U74" s="72"/>
      <c r="V74" s="72"/>
      <c r="W74" s="73"/>
      <c r="X74" s="73"/>
      <c r="Y74" s="73"/>
      <c r="Z74" s="73"/>
      <c r="AA74" s="73"/>
      <c r="AB74" s="72"/>
      <c r="AC74" s="73"/>
      <c r="AE74" s="58"/>
      <c r="AH74" s="58"/>
    </row>
    <row r="75" spans="2:34" s="26" customFormat="1" ht="22.5" customHeight="1">
      <c r="B75" s="72"/>
      <c r="C75" s="73"/>
      <c r="D75" s="73"/>
      <c r="E75" s="73"/>
      <c r="F75" s="73"/>
      <c r="G75" s="73"/>
      <c r="H75" s="74"/>
      <c r="I75" s="73"/>
      <c r="J75" s="72"/>
      <c r="M75" s="72"/>
      <c r="O75" s="73"/>
      <c r="P75" s="73"/>
      <c r="U75" s="72"/>
      <c r="V75" s="72"/>
      <c r="W75" s="73"/>
      <c r="X75" s="73"/>
      <c r="Y75" s="73"/>
      <c r="Z75" s="73"/>
      <c r="AA75" s="73"/>
      <c r="AB75" s="72"/>
      <c r="AC75" s="73"/>
      <c r="AE75" s="58"/>
      <c r="AH75" s="58"/>
    </row>
    <row r="76" spans="2:34" s="26" customFormat="1" ht="22.5" customHeight="1">
      <c r="B76" s="72"/>
      <c r="C76" s="73"/>
      <c r="D76" s="73"/>
      <c r="E76" s="73"/>
      <c r="F76" s="73"/>
      <c r="G76" s="73"/>
      <c r="H76" s="74"/>
      <c r="I76" s="73"/>
      <c r="J76" s="72"/>
      <c r="M76" s="72"/>
      <c r="O76" s="73"/>
      <c r="P76" s="73"/>
      <c r="U76" s="72"/>
      <c r="V76" s="72"/>
      <c r="W76" s="73"/>
      <c r="X76" s="73"/>
      <c r="Y76" s="73"/>
      <c r="Z76" s="73"/>
      <c r="AA76" s="73"/>
      <c r="AB76" s="72"/>
      <c r="AC76" s="73"/>
      <c r="AE76" s="58"/>
      <c r="AH76" s="58"/>
    </row>
    <row r="77" spans="2:34" s="26" customFormat="1" ht="22.5" customHeight="1">
      <c r="B77" s="72"/>
      <c r="C77" s="73"/>
      <c r="D77" s="73"/>
      <c r="E77" s="73"/>
      <c r="F77" s="73"/>
      <c r="G77" s="73"/>
      <c r="H77" s="74"/>
      <c r="I77" s="73"/>
      <c r="J77" s="72"/>
      <c r="M77" s="72"/>
      <c r="O77" s="73"/>
      <c r="P77" s="73"/>
      <c r="U77" s="72"/>
      <c r="V77" s="72"/>
      <c r="W77" s="73"/>
      <c r="X77" s="73"/>
      <c r="Y77" s="73"/>
      <c r="Z77" s="73"/>
      <c r="AA77" s="73"/>
      <c r="AB77" s="72"/>
      <c r="AC77" s="73"/>
      <c r="AE77" s="58"/>
      <c r="AH77" s="58"/>
    </row>
    <row r="78" spans="2:34" s="26" customFormat="1" ht="22.5" customHeight="1">
      <c r="B78" s="72"/>
      <c r="C78" s="73"/>
      <c r="D78" s="73"/>
      <c r="E78" s="73"/>
      <c r="F78" s="73"/>
      <c r="G78" s="73"/>
      <c r="H78" s="74"/>
      <c r="I78" s="73"/>
      <c r="J78" s="72"/>
      <c r="M78" s="72"/>
      <c r="O78" s="73"/>
      <c r="P78" s="73"/>
      <c r="U78" s="72"/>
      <c r="V78" s="72"/>
      <c r="W78" s="73"/>
      <c r="X78" s="73"/>
      <c r="Y78" s="73"/>
      <c r="Z78" s="73"/>
      <c r="AA78" s="73"/>
      <c r="AB78" s="72"/>
      <c r="AC78" s="73"/>
      <c r="AE78" s="58"/>
      <c r="AH78" s="58"/>
    </row>
    <row r="79" spans="2:34" s="26" customFormat="1" ht="22.5" customHeight="1">
      <c r="B79" s="72"/>
      <c r="C79" s="73"/>
      <c r="D79" s="73"/>
      <c r="E79" s="73"/>
      <c r="F79" s="73"/>
      <c r="G79" s="73"/>
      <c r="H79" s="74"/>
      <c r="I79" s="73"/>
      <c r="J79" s="72"/>
      <c r="M79" s="72"/>
      <c r="O79" s="73"/>
      <c r="P79" s="73"/>
      <c r="U79" s="72"/>
      <c r="V79" s="72"/>
      <c r="W79" s="73"/>
      <c r="X79" s="73"/>
      <c r="Y79" s="73"/>
      <c r="Z79" s="73"/>
      <c r="AA79" s="73"/>
      <c r="AB79" s="72"/>
      <c r="AC79" s="73"/>
      <c r="AE79" s="58"/>
      <c r="AH79" s="58"/>
    </row>
    <row r="80" spans="2:34" s="26" customFormat="1" ht="22.5" customHeight="1">
      <c r="B80" s="72"/>
      <c r="C80" s="73"/>
      <c r="D80" s="73"/>
      <c r="E80" s="73"/>
      <c r="F80" s="73"/>
      <c r="G80" s="73"/>
      <c r="H80" s="74"/>
      <c r="I80" s="73"/>
      <c r="J80" s="72"/>
      <c r="M80" s="72"/>
      <c r="O80" s="73"/>
      <c r="P80" s="73"/>
      <c r="U80" s="72"/>
      <c r="V80" s="72"/>
      <c r="W80" s="73"/>
      <c r="X80" s="73"/>
      <c r="Y80" s="73"/>
      <c r="Z80" s="73"/>
      <c r="AA80" s="73"/>
      <c r="AB80" s="72"/>
      <c r="AC80" s="73"/>
      <c r="AE80" s="58"/>
      <c r="AH80" s="58"/>
    </row>
    <row r="81" spans="2:34" s="26" customFormat="1" ht="22.5" customHeight="1">
      <c r="B81" s="72"/>
      <c r="C81" s="73"/>
      <c r="D81" s="73"/>
      <c r="E81" s="73"/>
      <c r="F81" s="73"/>
      <c r="G81" s="73"/>
      <c r="H81" s="74"/>
      <c r="I81" s="73"/>
      <c r="J81" s="72"/>
      <c r="M81" s="72"/>
      <c r="O81" s="73"/>
      <c r="P81" s="73"/>
      <c r="U81" s="72"/>
      <c r="V81" s="72"/>
      <c r="W81" s="73"/>
      <c r="X81" s="73"/>
      <c r="Y81" s="73"/>
      <c r="Z81" s="73"/>
      <c r="AA81" s="73"/>
      <c r="AB81" s="72"/>
      <c r="AC81" s="73"/>
      <c r="AE81" s="58"/>
      <c r="AH81" s="58"/>
    </row>
    <row r="82" spans="2:34" s="26" customFormat="1" ht="22.5" customHeight="1">
      <c r="B82" s="72"/>
      <c r="C82" s="73"/>
      <c r="D82" s="73"/>
      <c r="E82" s="73"/>
      <c r="F82" s="73"/>
      <c r="G82" s="73"/>
      <c r="H82" s="74"/>
      <c r="I82" s="73"/>
      <c r="J82" s="72"/>
      <c r="M82" s="72"/>
      <c r="O82" s="73"/>
      <c r="P82" s="73"/>
      <c r="U82" s="72"/>
      <c r="V82" s="72"/>
      <c r="W82" s="73"/>
      <c r="X82" s="73"/>
      <c r="Y82" s="73"/>
      <c r="Z82" s="73"/>
      <c r="AA82" s="73"/>
      <c r="AB82" s="72"/>
      <c r="AC82" s="73"/>
      <c r="AE82" s="58"/>
      <c r="AH82" s="58"/>
    </row>
    <row r="83" spans="2:34" s="26" customFormat="1" ht="22.5" customHeight="1">
      <c r="B83" s="72"/>
      <c r="C83" s="73"/>
      <c r="D83" s="73"/>
      <c r="E83" s="73"/>
      <c r="F83" s="73"/>
      <c r="G83" s="73"/>
      <c r="H83" s="74"/>
      <c r="I83" s="73"/>
      <c r="J83" s="72"/>
      <c r="M83" s="72"/>
      <c r="O83" s="73"/>
      <c r="P83" s="73"/>
      <c r="U83" s="72"/>
      <c r="V83" s="72"/>
      <c r="W83" s="73"/>
      <c r="X83" s="73"/>
      <c r="Y83" s="73"/>
      <c r="Z83" s="73"/>
      <c r="AA83" s="73"/>
      <c r="AB83" s="72"/>
      <c r="AC83" s="73"/>
      <c r="AE83" s="58"/>
      <c r="AH83" s="58"/>
    </row>
    <row r="84" spans="2:34" s="26" customFormat="1" ht="22.5" customHeight="1">
      <c r="B84" s="72"/>
      <c r="C84" s="73"/>
      <c r="D84" s="73"/>
      <c r="E84" s="73"/>
      <c r="F84" s="73"/>
      <c r="G84" s="73"/>
      <c r="H84" s="74"/>
      <c r="I84" s="73"/>
      <c r="J84" s="72"/>
      <c r="M84" s="72"/>
      <c r="O84" s="73"/>
      <c r="P84" s="73"/>
      <c r="U84" s="72"/>
      <c r="V84" s="72"/>
      <c r="W84" s="73"/>
      <c r="X84" s="73"/>
      <c r="Y84" s="73"/>
      <c r="Z84" s="73"/>
      <c r="AA84" s="73"/>
      <c r="AB84" s="72"/>
      <c r="AC84" s="73"/>
      <c r="AE84" s="58"/>
      <c r="AH84" s="58"/>
    </row>
    <row r="85" spans="2:34" s="26" customFormat="1" ht="22.5" customHeight="1">
      <c r="B85" s="72"/>
      <c r="C85" s="73"/>
      <c r="D85" s="73"/>
      <c r="E85" s="73"/>
      <c r="F85" s="73"/>
      <c r="G85" s="73"/>
      <c r="H85" s="74"/>
      <c r="I85" s="73"/>
      <c r="J85" s="72"/>
      <c r="M85" s="72"/>
      <c r="O85" s="73"/>
      <c r="P85" s="73"/>
      <c r="U85" s="72"/>
      <c r="V85" s="72"/>
      <c r="W85" s="73"/>
      <c r="X85" s="73"/>
      <c r="Y85" s="73"/>
      <c r="Z85" s="73"/>
      <c r="AA85" s="73"/>
      <c r="AB85" s="72"/>
      <c r="AC85" s="73"/>
      <c r="AE85" s="58"/>
      <c r="AH85" s="58"/>
    </row>
    <row r="86" spans="2:34" s="26" customFormat="1" ht="22.5" customHeight="1">
      <c r="B86" s="72"/>
      <c r="C86" s="73"/>
      <c r="D86" s="73"/>
      <c r="E86" s="73"/>
      <c r="F86" s="73"/>
      <c r="G86" s="73"/>
      <c r="H86" s="74"/>
      <c r="I86" s="73"/>
      <c r="J86" s="72"/>
      <c r="M86" s="72"/>
      <c r="O86" s="73"/>
      <c r="P86" s="73"/>
      <c r="U86" s="72"/>
      <c r="V86" s="72"/>
      <c r="W86" s="73"/>
      <c r="X86" s="73"/>
      <c r="Y86" s="73"/>
      <c r="Z86" s="73"/>
      <c r="AA86" s="73"/>
      <c r="AB86" s="72"/>
      <c r="AC86" s="73"/>
      <c r="AE86" s="58"/>
      <c r="AH86" s="58"/>
    </row>
    <row r="87" spans="2:34" s="26" customFormat="1" ht="22.5" customHeight="1">
      <c r="B87" s="72"/>
      <c r="C87" s="73"/>
      <c r="D87" s="73"/>
      <c r="E87" s="73"/>
      <c r="F87" s="73"/>
      <c r="G87" s="73"/>
      <c r="H87" s="74"/>
      <c r="I87" s="73"/>
      <c r="J87" s="72"/>
      <c r="M87" s="72"/>
      <c r="O87" s="73"/>
      <c r="P87" s="73"/>
      <c r="U87" s="72"/>
      <c r="V87" s="72"/>
      <c r="W87" s="73"/>
      <c r="X87" s="73"/>
      <c r="Y87" s="73"/>
      <c r="Z87" s="73"/>
      <c r="AA87" s="73"/>
      <c r="AB87" s="72"/>
      <c r="AC87" s="73"/>
      <c r="AE87" s="58"/>
      <c r="AH87" s="58"/>
    </row>
    <row r="88" spans="2:34" s="26" customFormat="1" ht="22.5" customHeight="1">
      <c r="B88" s="72"/>
      <c r="C88" s="73"/>
      <c r="D88" s="73"/>
      <c r="E88" s="73"/>
      <c r="F88" s="73"/>
      <c r="G88" s="73"/>
      <c r="H88" s="74"/>
      <c r="I88" s="73"/>
      <c r="J88" s="72"/>
      <c r="M88" s="72"/>
      <c r="O88" s="73"/>
      <c r="P88" s="73"/>
      <c r="U88" s="72"/>
      <c r="V88" s="72"/>
      <c r="W88" s="73"/>
      <c r="X88" s="73"/>
      <c r="Y88" s="73"/>
      <c r="Z88" s="73"/>
      <c r="AA88" s="73"/>
      <c r="AB88" s="72"/>
      <c r="AC88" s="73"/>
      <c r="AE88" s="58"/>
      <c r="AH88" s="58"/>
    </row>
    <row r="89" spans="2:34" s="26" customFormat="1" ht="22.5" customHeight="1">
      <c r="B89" s="72"/>
      <c r="C89" s="73"/>
      <c r="D89" s="73"/>
      <c r="E89" s="73"/>
      <c r="F89" s="73"/>
      <c r="G89" s="73"/>
      <c r="H89" s="74"/>
      <c r="I89" s="73"/>
      <c r="J89" s="72"/>
      <c r="M89" s="72"/>
      <c r="O89" s="73"/>
      <c r="P89" s="73"/>
      <c r="U89" s="72"/>
      <c r="V89" s="72"/>
      <c r="W89" s="73"/>
      <c r="X89" s="73"/>
      <c r="Y89" s="73"/>
      <c r="Z89" s="73"/>
      <c r="AA89" s="73"/>
      <c r="AB89" s="72"/>
      <c r="AC89" s="73"/>
      <c r="AE89" s="58"/>
      <c r="AH89" s="58"/>
    </row>
    <row r="90" spans="2:34" s="26" customFormat="1" ht="22.5" customHeight="1">
      <c r="B90" s="72"/>
      <c r="C90" s="73"/>
      <c r="D90" s="73"/>
      <c r="E90" s="73"/>
      <c r="F90" s="73"/>
      <c r="G90" s="73"/>
      <c r="H90" s="74"/>
      <c r="I90" s="73"/>
      <c r="J90" s="72"/>
      <c r="M90" s="72"/>
      <c r="O90" s="73"/>
      <c r="P90" s="73"/>
      <c r="U90" s="72"/>
      <c r="V90" s="72"/>
      <c r="W90" s="73"/>
      <c r="X90" s="73"/>
      <c r="Y90" s="73"/>
      <c r="Z90" s="73"/>
      <c r="AA90" s="73"/>
      <c r="AB90" s="72"/>
      <c r="AC90" s="73"/>
      <c r="AE90" s="58"/>
      <c r="AH90" s="58"/>
    </row>
    <row r="91" spans="2:34" s="26" customFormat="1" ht="22.5" customHeight="1">
      <c r="B91" s="72"/>
      <c r="C91" s="73"/>
      <c r="D91" s="73"/>
      <c r="E91" s="73"/>
      <c r="F91" s="73"/>
      <c r="G91" s="73"/>
      <c r="H91" s="74"/>
      <c r="I91" s="73"/>
      <c r="J91" s="72"/>
      <c r="M91" s="72"/>
      <c r="O91" s="73"/>
      <c r="P91" s="73"/>
      <c r="U91" s="72"/>
      <c r="V91" s="72"/>
      <c r="W91" s="73"/>
      <c r="X91" s="73"/>
      <c r="Y91" s="73"/>
      <c r="Z91" s="73"/>
      <c r="AA91" s="73"/>
      <c r="AB91" s="72"/>
      <c r="AC91" s="73"/>
      <c r="AE91" s="58"/>
      <c r="AH91" s="58"/>
    </row>
    <row r="92" spans="2:34" s="26" customFormat="1" ht="22.5" customHeight="1">
      <c r="B92" s="72"/>
      <c r="C92" s="73"/>
      <c r="D92" s="73"/>
      <c r="E92" s="73"/>
      <c r="F92" s="73"/>
      <c r="G92" s="73"/>
      <c r="H92" s="74"/>
      <c r="I92" s="73"/>
      <c r="J92" s="72"/>
      <c r="M92" s="72"/>
      <c r="O92" s="73"/>
      <c r="P92" s="73"/>
      <c r="U92" s="72"/>
      <c r="V92" s="72"/>
      <c r="W92" s="73"/>
      <c r="X92" s="73"/>
      <c r="Y92" s="73"/>
      <c r="Z92" s="73"/>
      <c r="AA92" s="73"/>
      <c r="AB92" s="72"/>
      <c r="AC92" s="73"/>
      <c r="AE92" s="58"/>
      <c r="AH92" s="58"/>
    </row>
    <row r="93" spans="2:34" s="26" customFormat="1" ht="22.5" customHeight="1">
      <c r="B93" s="72"/>
      <c r="C93" s="73"/>
      <c r="D93" s="73"/>
      <c r="E93" s="73"/>
      <c r="F93" s="73"/>
      <c r="G93" s="73"/>
      <c r="H93" s="74"/>
      <c r="I93" s="73"/>
      <c r="J93" s="72"/>
      <c r="M93" s="72"/>
      <c r="O93" s="73"/>
      <c r="P93" s="73"/>
      <c r="U93" s="72"/>
      <c r="V93" s="72"/>
      <c r="W93" s="73"/>
      <c r="X93" s="73"/>
      <c r="Y93" s="73"/>
      <c r="Z93" s="73"/>
      <c r="AA93" s="73"/>
      <c r="AB93" s="72"/>
      <c r="AC93" s="73"/>
      <c r="AE93" s="58"/>
      <c r="AH93" s="58"/>
    </row>
    <row r="94" spans="2:34" s="26" customFormat="1" ht="22.5" customHeight="1">
      <c r="B94" s="72"/>
      <c r="C94" s="73"/>
      <c r="D94" s="73"/>
      <c r="E94" s="73"/>
      <c r="F94" s="73"/>
      <c r="G94" s="73"/>
      <c r="H94" s="74"/>
      <c r="I94" s="73"/>
      <c r="J94" s="72"/>
      <c r="M94" s="72"/>
      <c r="O94" s="73"/>
      <c r="P94" s="73"/>
      <c r="U94" s="72"/>
      <c r="V94" s="72"/>
      <c r="W94" s="73"/>
      <c r="X94" s="73"/>
      <c r="Y94" s="73"/>
      <c r="Z94" s="73"/>
      <c r="AA94" s="73"/>
      <c r="AB94" s="72"/>
      <c r="AC94" s="73"/>
      <c r="AE94" s="58"/>
      <c r="AH94" s="58"/>
    </row>
    <row r="95" spans="2:34" s="26" customFormat="1" ht="22.5" customHeight="1">
      <c r="B95" s="72"/>
      <c r="C95" s="73"/>
      <c r="D95" s="73"/>
      <c r="E95" s="73"/>
      <c r="F95" s="73"/>
      <c r="G95" s="73"/>
      <c r="H95" s="74"/>
      <c r="I95" s="73"/>
      <c r="J95" s="72"/>
      <c r="M95" s="72"/>
      <c r="O95" s="73"/>
      <c r="P95" s="73"/>
      <c r="U95" s="72"/>
      <c r="V95" s="72"/>
      <c r="W95" s="73"/>
      <c r="X95" s="73"/>
      <c r="Y95" s="73"/>
      <c r="Z95" s="73"/>
      <c r="AA95" s="73"/>
      <c r="AB95" s="72"/>
      <c r="AC95" s="73"/>
      <c r="AE95" s="58"/>
      <c r="AH95" s="58"/>
    </row>
    <row r="96" spans="2:34" s="26" customFormat="1" ht="22.5" customHeight="1">
      <c r="B96" s="72"/>
      <c r="C96" s="73"/>
      <c r="D96" s="73"/>
      <c r="E96" s="73"/>
      <c r="F96" s="73"/>
      <c r="G96" s="73"/>
      <c r="H96" s="74"/>
      <c r="I96" s="73"/>
      <c r="J96" s="72"/>
      <c r="M96" s="72"/>
      <c r="O96" s="73"/>
      <c r="P96" s="73"/>
      <c r="U96" s="72"/>
      <c r="V96" s="72"/>
      <c r="W96" s="73"/>
      <c r="X96" s="73"/>
      <c r="Y96" s="73"/>
      <c r="Z96" s="73"/>
      <c r="AA96" s="73"/>
      <c r="AB96" s="72"/>
      <c r="AC96" s="73"/>
      <c r="AE96" s="58"/>
      <c r="AH96" s="58"/>
    </row>
    <row r="97" spans="2:34" s="26" customFormat="1" ht="22.5" customHeight="1">
      <c r="B97" s="72"/>
      <c r="C97" s="73"/>
      <c r="D97" s="73"/>
      <c r="E97" s="73"/>
      <c r="F97" s="73"/>
      <c r="G97" s="73"/>
      <c r="H97" s="74"/>
      <c r="I97" s="73"/>
      <c r="J97" s="72"/>
      <c r="M97" s="72"/>
      <c r="O97" s="73"/>
      <c r="P97" s="73"/>
      <c r="U97" s="72"/>
      <c r="V97" s="72"/>
      <c r="W97" s="73"/>
      <c r="X97" s="73"/>
      <c r="Y97" s="73"/>
      <c r="Z97" s="73"/>
      <c r="AA97" s="73"/>
      <c r="AB97" s="72"/>
      <c r="AC97" s="73"/>
      <c r="AE97" s="58"/>
      <c r="AH97" s="58"/>
    </row>
    <row r="98" spans="2:34" s="26" customFormat="1" ht="22.5" customHeight="1">
      <c r="B98" s="72"/>
      <c r="C98" s="73"/>
      <c r="D98" s="73"/>
      <c r="E98" s="73"/>
      <c r="F98" s="73"/>
      <c r="G98" s="73"/>
      <c r="H98" s="74"/>
      <c r="I98" s="73"/>
      <c r="J98" s="72"/>
      <c r="M98" s="72"/>
      <c r="O98" s="73"/>
      <c r="P98" s="73"/>
      <c r="U98" s="72"/>
      <c r="V98" s="72"/>
      <c r="W98" s="73"/>
      <c r="X98" s="73"/>
      <c r="Y98" s="73"/>
      <c r="Z98" s="73"/>
      <c r="AA98" s="73"/>
      <c r="AB98" s="72"/>
      <c r="AC98" s="73"/>
      <c r="AE98" s="58"/>
      <c r="AH98" s="58"/>
    </row>
    <row r="99" spans="2:34" s="26" customFormat="1" ht="22.5" customHeight="1">
      <c r="B99" s="72"/>
      <c r="C99" s="73"/>
      <c r="D99" s="73"/>
      <c r="E99" s="73"/>
      <c r="F99" s="73"/>
      <c r="G99" s="73"/>
      <c r="H99" s="74"/>
      <c r="I99" s="73"/>
      <c r="J99" s="72"/>
      <c r="M99" s="72"/>
      <c r="O99" s="73"/>
      <c r="P99" s="73"/>
      <c r="U99" s="72"/>
      <c r="V99" s="72"/>
      <c r="W99" s="73"/>
      <c r="X99" s="73"/>
      <c r="Y99" s="73"/>
      <c r="Z99" s="73"/>
      <c r="AA99" s="73"/>
      <c r="AB99" s="72"/>
      <c r="AC99" s="73"/>
      <c r="AE99" s="58"/>
      <c r="AH99" s="58"/>
    </row>
    <row r="100" spans="2:34" s="26" customFormat="1" ht="22.5" customHeight="1">
      <c r="B100" s="72"/>
      <c r="C100" s="73"/>
      <c r="D100" s="73"/>
      <c r="E100" s="73"/>
      <c r="F100" s="73"/>
      <c r="G100" s="73"/>
      <c r="H100" s="74"/>
      <c r="I100" s="73"/>
      <c r="J100" s="72"/>
      <c r="M100" s="72"/>
      <c r="O100" s="73"/>
      <c r="P100" s="73"/>
      <c r="U100" s="72"/>
      <c r="V100" s="72"/>
      <c r="W100" s="73"/>
      <c r="X100" s="73"/>
      <c r="Y100" s="73"/>
      <c r="Z100" s="73"/>
      <c r="AA100" s="73"/>
      <c r="AB100" s="72"/>
      <c r="AC100" s="73"/>
      <c r="AE100" s="58"/>
      <c r="AH100" s="58"/>
    </row>
    <row r="101" spans="2:34" s="26" customFormat="1" ht="22.5" customHeight="1">
      <c r="B101" s="72"/>
      <c r="C101" s="73"/>
      <c r="D101" s="73"/>
      <c r="E101" s="73"/>
      <c r="F101" s="73"/>
      <c r="G101" s="73"/>
      <c r="H101" s="74"/>
      <c r="I101" s="73"/>
      <c r="J101" s="72"/>
      <c r="M101" s="72"/>
      <c r="O101" s="73"/>
      <c r="P101" s="73"/>
      <c r="U101" s="72"/>
      <c r="V101" s="72"/>
      <c r="W101" s="73"/>
      <c r="X101" s="73"/>
      <c r="Y101" s="73"/>
      <c r="Z101" s="73"/>
      <c r="AA101" s="73"/>
      <c r="AB101" s="72"/>
      <c r="AC101" s="73"/>
      <c r="AE101" s="58"/>
      <c r="AH101" s="58"/>
    </row>
    <row r="102" spans="2:34" s="26" customFormat="1" ht="22.5" customHeight="1">
      <c r="B102" s="72"/>
      <c r="C102" s="73"/>
      <c r="D102" s="73"/>
      <c r="E102" s="73"/>
      <c r="F102" s="73"/>
      <c r="G102" s="73"/>
      <c r="H102" s="74"/>
      <c r="I102" s="73"/>
      <c r="J102" s="72"/>
      <c r="M102" s="72"/>
      <c r="O102" s="73"/>
      <c r="P102" s="73"/>
      <c r="U102" s="72"/>
      <c r="V102" s="72"/>
      <c r="W102" s="73"/>
      <c r="X102" s="73"/>
      <c r="Y102" s="73"/>
      <c r="Z102" s="73"/>
      <c r="AA102" s="73"/>
      <c r="AB102" s="72"/>
      <c r="AC102" s="73"/>
      <c r="AE102" s="58"/>
      <c r="AH102" s="58"/>
    </row>
    <row r="103" spans="2:34" s="26" customFormat="1" ht="22.5" customHeight="1">
      <c r="B103" s="72"/>
      <c r="C103" s="73"/>
      <c r="D103" s="73"/>
      <c r="E103" s="73"/>
      <c r="F103" s="73"/>
      <c r="G103" s="73"/>
      <c r="H103" s="74"/>
      <c r="I103" s="73"/>
      <c r="J103" s="72"/>
      <c r="M103" s="72"/>
      <c r="O103" s="73"/>
      <c r="P103" s="73"/>
      <c r="U103" s="72"/>
      <c r="V103" s="72"/>
      <c r="W103" s="73"/>
      <c r="X103" s="73"/>
      <c r="Y103" s="73"/>
      <c r="Z103" s="73"/>
      <c r="AA103" s="73"/>
      <c r="AB103" s="72"/>
      <c r="AC103" s="73"/>
      <c r="AE103" s="58"/>
      <c r="AH103" s="58"/>
    </row>
    <row r="104" spans="2:34" s="26" customFormat="1" ht="22.5" customHeight="1">
      <c r="B104" s="72"/>
      <c r="C104" s="73"/>
      <c r="D104" s="73"/>
      <c r="E104" s="73"/>
      <c r="F104" s="73"/>
      <c r="G104" s="73"/>
      <c r="H104" s="74"/>
      <c r="I104" s="73"/>
      <c r="J104" s="72"/>
      <c r="M104" s="72"/>
      <c r="O104" s="73"/>
      <c r="P104" s="73"/>
      <c r="U104" s="72"/>
      <c r="V104" s="72"/>
      <c r="W104" s="73"/>
      <c r="X104" s="73"/>
      <c r="Y104" s="73"/>
      <c r="Z104" s="73"/>
      <c r="AA104" s="73"/>
      <c r="AB104" s="72"/>
      <c r="AC104" s="73"/>
      <c r="AE104" s="58"/>
      <c r="AH104" s="58"/>
    </row>
    <row r="105" spans="2:34" s="26" customFormat="1" ht="22.5" customHeight="1">
      <c r="B105" s="72"/>
      <c r="C105" s="73"/>
      <c r="D105" s="73"/>
      <c r="E105" s="73"/>
      <c r="F105" s="73"/>
      <c r="G105" s="73"/>
      <c r="H105" s="74"/>
      <c r="I105" s="73"/>
      <c r="J105" s="72"/>
      <c r="M105" s="72"/>
      <c r="O105" s="73"/>
      <c r="P105" s="73"/>
      <c r="U105" s="72"/>
      <c r="V105" s="72"/>
      <c r="W105" s="73"/>
      <c r="X105" s="73"/>
      <c r="Y105" s="73"/>
      <c r="Z105" s="73"/>
      <c r="AA105" s="73"/>
      <c r="AB105" s="72"/>
      <c r="AC105" s="73"/>
      <c r="AE105" s="58"/>
      <c r="AH105" s="58"/>
    </row>
    <row r="106" spans="2:34" s="26" customFormat="1" ht="22.5" customHeight="1">
      <c r="B106" s="72"/>
      <c r="C106" s="73"/>
      <c r="D106" s="73"/>
      <c r="E106" s="73"/>
      <c r="F106" s="73"/>
      <c r="G106" s="73"/>
      <c r="H106" s="74"/>
      <c r="I106" s="73"/>
      <c r="J106" s="72"/>
      <c r="M106" s="72"/>
      <c r="O106" s="73"/>
      <c r="P106" s="73"/>
      <c r="U106" s="72"/>
      <c r="V106" s="72"/>
      <c r="W106" s="73"/>
      <c r="X106" s="73"/>
      <c r="Y106" s="73"/>
      <c r="Z106" s="73"/>
      <c r="AA106" s="73"/>
      <c r="AB106" s="72"/>
      <c r="AC106" s="73"/>
      <c r="AE106" s="58"/>
      <c r="AH106" s="58"/>
    </row>
    <row r="107" spans="2:34" s="26" customFormat="1" ht="22.5" customHeight="1">
      <c r="B107" s="72"/>
      <c r="C107" s="73"/>
      <c r="D107" s="73"/>
      <c r="E107" s="73"/>
      <c r="F107" s="73"/>
      <c r="G107" s="73"/>
      <c r="H107" s="74"/>
      <c r="I107" s="73"/>
      <c r="J107" s="72"/>
      <c r="M107" s="72"/>
      <c r="O107" s="73"/>
      <c r="P107" s="73"/>
      <c r="U107" s="72"/>
      <c r="V107" s="72"/>
      <c r="W107" s="73"/>
      <c r="X107" s="73"/>
      <c r="Y107" s="73"/>
      <c r="Z107" s="73"/>
      <c r="AA107" s="73"/>
      <c r="AB107" s="72"/>
      <c r="AC107" s="73"/>
      <c r="AE107" s="58"/>
      <c r="AH107" s="58"/>
    </row>
    <row r="108" spans="2:34" s="26" customFormat="1" ht="22.5" customHeight="1">
      <c r="B108" s="72"/>
      <c r="C108" s="73"/>
      <c r="D108" s="73"/>
      <c r="E108" s="73"/>
      <c r="F108" s="73"/>
      <c r="G108" s="73"/>
      <c r="H108" s="74"/>
      <c r="I108" s="73"/>
      <c r="J108" s="72"/>
      <c r="M108" s="72"/>
      <c r="O108" s="73"/>
      <c r="P108" s="73"/>
      <c r="U108" s="72"/>
      <c r="V108" s="72"/>
      <c r="W108" s="73"/>
      <c r="X108" s="73"/>
      <c r="Y108" s="73"/>
      <c r="Z108" s="73"/>
      <c r="AA108" s="73"/>
      <c r="AB108" s="72"/>
      <c r="AC108" s="73"/>
      <c r="AE108" s="58"/>
      <c r="AH108" s="58"/>
    </row>
    <row r="109" spans="2:34" s="26" customFormat="1" ht="22.5" customHeight="1">
      <c r="B109" s="72"/>
      <c r="C109" s="73"/>
      <c r="D109" s="73"/>
      <c r="E109" s="73"/>
      <c r="F109" s="73"/>
      <c r="G109" s="73"/>
      <c r="H109" s="74"/>
      <c r="I109" s="73"/>
      <c r="J109" s="72"/>
      <c r="M109" s="72"/>
      <c r="O109" s="73"/>
      <c r="P109" s="73"/>
      <c r="U109" s="72"/>
      <c r="V109" s="72"/>
      <c r="W109" s="73"/>
      <c r="X109" s="73"/>
      <c r="Y109" s="73"/>
      <c r="Z109" s="73"/>
      <c r="AA109" s="73"/>
      <c r="AB109" s="72"/>
      <c r="AC109" s="73"/>
      <c r="AE109" s="58"/>
      <c r="AH109" s="58"/>
    </row>
    <row r="110" spans="2:34" s="26" customFormat="1" ht="22.5" customHeight="1">
      <c r="B110" s="72"/>
      <c r="C110" s="73"/>
      <c r="D110" s="73"/>
      <c r="E110" s="73"/>
      <c r="F110" s="73"/>
      <c r="G110" s="73"/>
      <c r="H110" s="74"/>
      <c r="I110" s="73"/>
      <c r="J110" s="72"/>
      <c r="M110" s="72"/>
      <c r="O110" s="73"/>
      <c r="P110" s="73"/>
      <c r="U110" s="72"/>
      <c r="V110" s="72"/>
      <c r="W110" s="73"/>
      <c r="X110" s="73"/>
      <c r="Y110" s="73"/>
      <c r="Z110" s="73"/>
      <c r="AA110" s="73"/>
      <c r="AB110" s="72"/>
      <c r="AC110" s="73"/>
      <c r="AE110" s="58"/>
      <c r="AH110" s="58"/>
    </row>
    <row r="111" spans="2:34" s="26" customFormat="1" ht="22.5" customHeight="1">
      <c r="B111" s="72"/>
      <c r="C111" s="73"/>
      <c r="D111" s="73"/>
      <c r="E111" s="73"/>
      <c r="F111" s="73"/>
      <c r="G111" s="73"/>
      <c r="H111" s="74"/>
      <c r="I111" s="73"/>
      <c r="J111" s="72"/>
      <c r="M111" s="72"/>
      <c r="O111" s="73"/>
      <c r="P111" s="73"/>
      <c r="U111" s="72"/>
      <c r="V111" s="72"/>
      <c r="W111" s="73"/>
      <c r="X111" s="73"/>
      <c r="Y111" s="73"/>
      <c r="Z111" s="73"/>
      <c r="AA111" s="73"/>
      <c r="AB111" s="72"/>
      <c r="AC111" s="73"/>
      <c r="AE111" s="58"/>
      <c r="AH111" s="58"/>
    </row>
    <row r="112" spans="2:34" s="26" customFormat="1" ht="22.5" customHeight="1">
      <c r="B112" s="72"/>
      <c r="C112" s="73"/>
      <c r="D112" s="73"/>
      <c r="E112" s="73"/>
      <c r="F112" s="73"/>
      <c r="G112" s="73"/>
      <c r="H112" s="74"/>
      <c r="I112" s="73"/>
      <c r="J112" s="72"/>
      <c r="M112" s="72"/>
      <c r="O112" s="73"/>
      <c r="P112" s="73"/>
      <c r="U112" s="72"/>
      <c r="V112" s="72"/>
      <c r="W112" s="73"/>
      <c r="X112" s="73"/>
      <c r="Y112" s="73"/>
      <c r="Z112" s="73"/>
      <c r="AA112" s="73"/>
      <c r="AB112" s="72"/>
      <c r="AC112" s="73"/>
      <c r="AE112" s="58"/>
      <c r="AH112" s="58"/>
    </row>
    <row r="113" spans="2:34" s="26" customFormat="1" ht="22.5" customHeight="1">
      <c r="B113" s="72"/>
      <c r="C113" s="73"/>
      <c r="D113" s="73"/>
      <c r="E113" s="73"/>
      <c r="F113" s="73"/>
      <c r="G113" s="73"/>
      <c r="H113" s="74"/>
      <c r="I113" s="73"/>
      <c r="J113" s="72"/>
      <c r="M113" s="72"/>
      <c r="O113" s="73"/>
      <c r="P113" s="73"/>
      <c r="U113" s="72"/>
      <c r="V113" s="72"/>
      <c r="W113" s="73"/>
      <c r="X113" s="73"/>
      <c r="Y113" s="73"/>
      <c r="Z113" s="73"/>
      <c r="AA113" s="73"/>
      <c r="AB113" s="72"/>
      <c r="AC113" s="73"/>
      <c r="AE113" s="58"/>
      <c r="AH113" s="58"/>
    </row>
    <row r="114" spans="2:34" s="26" customFormat="1" ht="22.5" customHeight="1">
      <c r="B114" s="72"/>
      <c r="C114" s="73"/>
      <c r="D114" s="73"/>
      <c r="E114" s="73"/>
      <c r="F114" s="73"/>
      <c r="G114" s="73"/>
      <c r="H114" s="74"/>
      <c r="I114" s="73"/>
      <c r="J114" s="72"/>
      <c r="M114" s="72"/>
      <c r="O114" s="73"/>
      <c r="P114" s="73"/>
      <c r="U114" s="72"/>
      <c r="V114" s="72"/>
      <c r="W114" s="73"/>
      <c r="X114" s="73"/>
      <c r="Y114" s="73"/>
      <c r="Z114" s="73"/>
      <c r="AA114" s="73"/>
      <c r="AB114" s="72"/>
      <c r="AC114" s="73"/>
      <c r="AE114" s="58"/>
      <c r="AH114" s="58"/>
    </row>
    <row r="115" spans="2:34" s="26" customFormat="1" ht="22.5" customHeight="1">
      <c r="B115" s="72"/>
      <c r="C115" s="73"/>
      <c r="D115" s="73"/>
      <c r="E115" s="73"/>
      <c r="F115" s="73"/>
      <c r="G115" s="73"/>
      <c r="H115" s="74"/>
      <c r="I115" s="73"/>
      <c r="J115" s="72"/>
      <c r="M115" s="72"/>
      <c r="O115" s="73"/>
      <c r="P115" s="73"/>
      <c r="U115" s="72"/>
      <c r="V115" s="72"/>
      <c r="W115" s="73"/>
      <c r="X115" s="73"/>
      <c r="Y115" s="73"/>
      <c r="Z115" s="73"/>
      <c r="AA115" s="73"/>
      <c r="AB115" s="72"/>
      <c r="AC115" s="73"/>
      <c r="AE115" s="58"/>
      <c r="AH115" s="58"/>
    </row>
    <row r="116" spans="2:34" s="26" customFormat="1" ht="22.5" customHeight="1">
      <c r="B116" s="72"/>
      <c r="C116" s="73"/>
      <c r="D116" s="73"/>
      <c r="E116" s="73"/>
      <c r="F116" s="73"/>
      <c r="G116" s="73"/>
      <c r="H116" s="74"/>
      <c r="I116" s="73"/>
      <c r="J116" s="72"/>
      <c r="M116" s="72"/>
      <c r="O116" s="73"/>
      <c r="P116" s="73"/>
      <c r="U116" s="72"/>
      <c r="V116" s="72"/>
      <c r="W116" s="73"/>
      <c r="X116" s="73"/>
      <c r="Y116" s="73"/>
      <c r="Z116" s="73"/>
      <c r="AA116" s="73"/>
      <c r="AB116" s="72"/>
      <c r="AC116" s="73"/>
      <c r="AE116" s="58"/>
      <c r="AH116" s="58"/>
    </row>
    <row r="117" spans="2:34" s="26" customFormat="1" ht="22.5" customHeight="1">
      <c r="B117" s="72"/>
      <c r="C117" s="73"/>
      <c r="D117" s="73"/>
      <c r="E117" s="73"/>
      <c r="F117" s="73"/>
      <c r="G117" s="73"/>
      <c r="H117" s="74"/>
      <c r="I117" s="73"/>
      <c r="J117" s="72"/>
      <c r="M117" s="72"/>
      <c r="O117" s="73"/>
      <c r="P117" s="73"/>
      <c r="U117" s="72"/>
      <c r="V117" s="72"/>
      <c r="W117" s="73"/>
      <c r="X117" s="73"/>
      <c r="Y117" s="73"/>
      <c r="Z117" s="73"/>
      <c r="AA117" s="73"/>
      <c r="AB117" s="72"/>
      <c r="AC117" s="73"/>
      <c r="AE117" s="58"/>
      <c r="AH117" s="58"/>
    </row>
    <row r="118" spans="2:34" s="26" customFormat="1" ht="22.5" customHeight="1">
      <c r="B118" s="72"/>
      <c r="C118" s="73"/>
      <c r="D118" s="73"/>
      <c r="E118" s="73"/>
      <c r="F118" s="73"/>
      <c r="G118" s="73"/>
      <c r="H118" s="74"/>
      <c r="I118" s="73"/>
      <c r="J118" s="72"/>
      <c r="M118" s="72"/>
      <c r="O118" s="73"/>
      <c r="P118" s="73"/>
      <c r="U118" s="72"/>
      <c r="V118" s="72"/>
      <c r="W118" s="73"/>
      <c r="X118" s="73"/>
      <c r="Y118" s="73"/>
      <c r="Z118" s="73"/>
      <c r="AA118" s="73"/>
      <c r="AB118" s="72"/>
      <c r="AC118" s="73"/>
      <c r="AE118" s="58"/>
      <c r="AH118" s="58"/>
    </row>
    <row r="119" spans="2:34" s="26" customFormat="1" ht="22.5" customHeight="1">
      <c r="B119" s="72"/>
      <c r="C119" s="73"/>
      <c r="D119" s="73"/>
      <c r="E119" s="73"/>
      <c r="F119" s="73"/>
      <c r="G119" s="73"/>
      <c r="H119" s="74"/>
      <c r="I119" s="73"/>
      <c r="J119" s="72"/>
      <c r="M119" s="72"/>
      <c r="O119" s="73"/>
      <c r="P119" s="73"/>
      <c r="U119" s="72"/>
      <c r="V119" s="72"/>
      <c r="W119" s="73"/>
      <c r="X119" s="73"/>
      <c r="Y119" s="73"/>
      <c r="Z119" s="73"/>
      <c r="AA119" s="73"/>
      <c r="AB119" s="72"/>
      <c r="AC119" s="73"/>
      <c r="AE119" s="58"/>
      <c r="AH119" s="58"/>
    </row>
    <row r="120" spans="2:34" s="26" customFormat="1" ht="22.5" customHeight="1">
      <c r="B120" s="72"/>
      <c r="C120" s="73"/>
      <c r="D120" s="73"/>
      <c r="E120" s="73"/>
      <c r="F120" s="73"/>
      <c r="G120" s="73"/>
      <c r="H120" s="74"/>
      <c r="I120" s="73"/>
      <c r="J120" s="72"/>
      <c r="M120" s="72"/>
      <c r="O120" s="73"/>
      <c r="P120" s="73"/>
      <c r="U120" s="72"/>
      <c r="V120" s="72"/>
      <c r="W120" s="73"/>
      <c r="X120" s="73"/>
      <c r="Y120" s="73"/>
      <c r="Z120" s="73"/>
      <c r="AA120" s="73"/>
      <c r="AB120" s="72"/>
      <c r="AC120" s="73"/>
      <c r="AE120" s="58"/>
      <c r="AH120" s="58"/>
    </row>
    <row r="121" spans="2:34" s="26" customFormat="1" ht="22.5" customHeight="1">
      <c r="B121" s="72"/>
      <c r="C121" s="73"/>
      <c r="D121" s="73"/>
      <c r="E121" s="73"/>
      <c r="F121" s="73"/>
      <c r="G121" s="73"/>
      <c r="H121" s="74"/>
      <c r="I121" s="73"/>
      <c r="J121" s="72"/>
      <c r="M121" s="72"/>
      <c r="O121" s="73"/>
      <c r="P121" s="73"/>
      <c r="U121" s="72"/>
      <c r="V121" s="72"/>
      <c r="W121" s="73"/>
      <c r="X121" s="73"/>
      <c r="Y121" s="73"/>
      <c r="Z121" s="73"/>
      <c r="AA121" s="73"/>
      <c r="AB121" s="72"/>
      <c r="AC121" s="73"/>
      <c r="AE121" s="58"/>
      <c r="AH121" s="58"/>
    </row>
    <row r="122" spans="2:34" s="26" customFormat="1" ht="22.5" customHeight="1">
      <c r="B122" s="72"/>
      <c r="C122" s="73"/>
      <c r="D122" s="73"/>
      <c r="E122" s="73"/>
      <c r="F122" s="73"/>
      <c r="G122" s="73"/>
      <c r="H122" s="74"/>
      <c r="I122" s="73"/>
      <c r="J122" s="72"/>
      <c r="M122" s="72"/>
      <c r="O122" s="73"/>
      <c r="P122" s="73"/>
      <c r="U122" s="72"/>
      <c r="V122" s="72"/>
      <c r="W122" s="73"/>
      <c r="X122" s="73"/>
      <c r="Y122" s="73"/>
      <c r="Z122" s="73"/>
      <c r="AA122" s="73"/>
      <c r="AB122" s="72"/>
      <c r="AC122" s="73"/>
      <c r="AE122" s="58"/>
      <c r="AH122" s="58"/>
    </row>
    <row r="123" spans="2:34" s="26" customFormat="1" ht="22.5" customHeight="1">
      <c r="B123" s="72"/>
      <c r="C123" s="73"/>
      <c r="D123" s="73"/>
      <c r="E123" s="73"/>
      <c r="F123" s="73"/>
      <c r="G123" s="73"/>
      <c r="H123" s="74"/>
      <c r="I123" s="73"/>
      <c r="J123" s="72"/>
      <c r="M123" s="72"/>
      <c r="O123" s="73"/>
      <c r="P123" s="73"/>
      <c r="U123" s="72"/>
      <c r="V123" s="72"/>
      <c r="W123" s="73"/>
      <c r="X123" s="73"/>
      <c r="Y123" s="73"/>
      <c r="Z123" s="73"/>
      <c r="AA123" s="73"/>
      <c r="AB123" s="72"/>
      <c r="AC123" s="73"/>
      <c r="AE123" s="58"/>
      <c r="AH123" s="58"/>
    </row>
    <row r="124" spans="2:34" s="26" customFormat="1" ht="22.5" customHeight="1">
      <c r="B124" s="72"/>
      <c r="C124" s="73"/>
      <c r="D124" s="73"/>
      <c r="E124" s="73"/>
      <c r="F124" s="73"/>
      <c r="G124" s="73"/>
      <c r="H124" s="74"/>
      <c r="I124" s="73"/>
      <c r="J124" s="72"/>
      <c r="M124" s="72"/>
      <c r="O124" s="73"/>
      <c r="P124" s="73"/>
      <c r="U124" s="72"/>
      <c r="V124" s="72"/>
      <c r="W124" s="73"/>
      <c r="X124" s="73"/>
      <c r="Y124" s="73"/>
      <c r="Z124" s="73"/>
      <c r="AA124" s="73"/>
      <c r="AB124" s="72"/>
      <c r="AC124" s="73"/>
      <c r="AE124" s="58"/>
      <c r="AH124" s="58"/>
    </row>
    <row r="125" spans="2:34" s="26" customFormat="1" ht="22.5" customHeight="1">
      <c r="B125" s="72"/>
      <c r="C125" s="73"/>
      <c r="D125" s="73"/>
      <c r="E125" s="73"/>
      <c r="F125" s="73"/>
      <c r="G125" s="73"/>
      <c r="H125" s="74"/>
      <c r="I125" s="73"/>
      <c r="J125" s="72"/>
      <c r="M125" s="72"/>
      <c r="O125" s="73"/>
      <c r="P125" s="73"/>
      <c r="U125" s="72"/>
      <c r="V125" s="72"/>
      <c r="W125" s="73"/>
      <c r="X125" s="73"/>
      <c r="Y125" s="73"/>
      <c r="Z125" s="73"/>
      <c r="AA125" s="73"/>
      <c r="AB125" s="72"/>
      <c r="AC125" s="73"/>
      <c r="AE125" s="58"/>
      <c r="AH125" s="58"/>
    </row>
    <row r="126" spans="2:34" s="26" customFormat="1" ht="22.5" customHeight="1">
      <c r="B126" s="72"/>
      <c r="C126" s="73"/>
      <c r="D126" s="73"/>
      <c r="E126" s="73"/>
      <c r="F126" s="73"/>
      <c r="G126" s="73"/>
      <c r="H126" s="74"/>
      <c r="I126" s="73"/>
      <c r="J126" s="72"/>
      <c r="M126" s="72"/>
      <c r="O126" s="73"/>
      <c r="P126" s="73"/>
      <c r="U126" s="72"/>
      <c r="V126" s="72"/>
      <c r="W126" s="73"/>
      <c r="X126" s="73"/>
      <c r="Y126" s="73"/>
      <c r="Z126" s="73"/>
      <c r="AA126" s="73"/>
      <c r="AB126" s="72"/>
      <c r="AC126" s="73"/>
      <c r="AE126" s="58"/>
      <c r="AH126" s="58"/>
    </row>
    <row r="127" spans="2:34" s="26" customFormat="1" ht="22.5" customHeight="1">
      <c r="B127" s="72"/>
      <c r="C127" s="73"/>
      <c r="D127" s="73"/>
      <c r="E127" s="73"/>
      <c r="F127" s="73"/>
      <c r="G127" s="73"/>
      <c r="H127" s="74"/>
      <c r="I127" s="73"/>
      <c r="J127" s="72"/>
      <c r="M127" s="72"/>
      <c r="O127" s="73"/>
      <c r="P127" s="73"/>
      <c r="U127" s="72"/>
      <c r="V127" s="72"/>
      <c r="W127" s="73"/>
      <c r="X127" s="73"/>
      <c r="Y127" s="73"/>
      <c r="Z127" s="73"/>
      <c r="AA127" s="73"/>
      <c r="AB127" s="72"/>
      <c r="AC127" s="73"/>
      <c r="AE127" s="58"/>
      <c r="AH127" s="58"/>
    </row>
    <row r="128" spans="2:34" s="26" customFormat="1" ht="22.5" customHeight="1">
      <c r="B128" s="72"/>
      <c r="C128" s="73"/>
      <c r="D128" s="73"/>
      <c r="E128" s="73"/>
      <c r="F128" s="73"/>
      <c r="G128" s="73"/>
      <c r="H128" s="74"/>
      <c r="I128" s="73"/>
      <c r="J128" s="72"/>
      <c r="M128" s="72"/>
      <c r="O128" s="73"/>
      <c r="P128" s="73"/>
      <c r="U128" s="72"/>
      <c r="V128" s="72"/>
      <c r="W128" s="73"/>
      <c r="X128" s="73"/>
      <c r="Y128" s="73"/>
      <c r="Z128" s="73"/>
      <c r="AA128" s="73"/>
      <c r="AB128" s="72"/>
      <c r="AC128" s="73"/>
      <c r="AE128" s="58"/>
      <c r="AH128" s="58"/>
    </row>
    <row r="129" spans="2:34" s="26" customFormat="1" ht="22.5" customHeight="1">
      <c r="B129" s="72"/>
      <c r="C129" s="73"/>
      <c r="D129" s="73"/>
      <c r="E129" s="73"/>
      <c r="F129" s="73"/>
      <c r="G129" s="73"/>
      <c r="H129" s="74"/>
      <c r="I129" s="73"/>
      <c r="J129" s="72"/>
      <c r="M129" s="72"/>
      <c r="O129" s="73"/>
      <c r="P129" s="73"/>
      <c r="U129" s="72"/>
      <c r="V129" s="72"/>
      <c r="W129" s="73"/>
      <c r="X129" s="73"/>
      <c r="Y129" s="73"/>
      <c r="Z129" s="73"/>
      <c r="AA129" s="73"/>
      <c r="AB129" s="72"/>
      <c r="AC129" s="73"/>
      <c r="AE129" s="58"/>
      <c r="AH129" s="58"/>
    </row>
    <row r="130" spans="2:34" s="26" customFormat="1" ht="22.5" customHeight="1">
      <c r="B130" s="72"/>
      <c r="C130" s="73"/>
      <c r="D130" s="73"/>
      <c r="E130" s="73"/>
      <c r="F130" s="73"/>
      <c r="G130" s="73"/>
      <c r="H130" s="74"/>
      <c r="I130" s="73"/>
      <c r="J130" s="72"/>
      <c r="M130" s="72"/>
      <c r="O130" s="73"/>
      <c r="P130" s="73"/>
      <c r="U130" s="72"/>
      <c r="V130" s="72"/>
      <c r="W130" s="73"/>
      <c r="X130" s="73"/>
      <c r="Y130" s="73"/>
      <c r="Z130" s="73"/>
      <c r="AA130" s="73"/>
      <c r="AB130" s="72"/>
      <c r="AC130" s="73"/>
      <c r="AE130" s="58"/>
      <c r="AH130" s="58"/>
    </row>
    <row r="131" spans="2:34" s="26" customFormat="1" ht="22.5" customHeight="1">
      <c r="B131" s="72"/>
      <c r="C131" s="73"/>
      <c r="D131" s="73"/>
      <c r="E131" s="73"/>
      <c r="F131" s="73"/>
      <c r="G131" s="73"/>
      <c r="H131" s="74"/>
      <c r="I131" s="73"/>
      <c r="J131" s="72"/>
      <c r="M131" s="72"/>
      <c r="O131" s="73"/>
      <c r="P131" s="73"/>
      <c r="U131" s="72"/>
      <c r="V131" s="72"/>
      <c r="W131" s="73"/>
      <c r="X131" s="73"/>
      <c r="Y131" s="73"/>
      <c r="Z131" s="73"/>
      <c r="AA131" s="73"/>
      <c r="AB131" s="72"/>
      <c r="AC131" s="73"/>
      <c r="AE131" s="58"/>
      <c r="AH131" s="58"/>
    </row>
    <row r="132" spans="2:34" s="26" customFormat="1" ht="22.5" customHeight="1">
      <c r="B132" s="72"/>
      <c r="C132" s="73"/>
      <c r="D132" s="73"/>
      <c r="E132" s="73"/>
      <c r="F132" s="73"/>
      <c r="G132" s="73"/>
      <c r="H132" s="74"/>
      <c r="I132" s="73"/>
      <c r="J132" s="72"/>
      <c r="M132" s="72"/>
      <c r="O132" s="73"/>
      <c r="P132" s="73"/>
      <c r="U132" s="72"/>
      <c r="V132" s="72"/>
      <c r="W132" s="73"/>
      <c r="X132" s="73"/>
      <c r="Y132" s="73"/>
      <c r="Z132" s="73"/>
      <c r="AA132" s="73"/>
      <c r="AB132" s="72"/>
      <c r="AC132" s="73"/>
      <c r="AE132" s="58"/>
      <c r="AH132" s="58"/>
    </row>
    <row r="133" spans="2:34" s="26" customFormat="1" ht="22.5" customHeight="1">
      <c r="B133" s="72"/>
      <c r="C133" s="73"/>
      <c r="D133" s="73"/>
      <c r="E133" s="73"/>
      <c r="F133" s="73"/>
      <c r="G133" s="73"/>
      <c r="H133" s="74"/>
      <c r="I133" s="73"/>
      <c r="J133" s="72"/>
      <c r="M133" s="72"/>
      <c r="O133" s="73"/>
      <c r="P133" s="73"/>
      <c r="U133" s="72"/>
      <c r="V133" s="72"/>
      <c r="W133" s="73"/>
      <c r="X133" s="73"/>
      <c r="Y133" s="73"/>
      <c r="Z133" s="73"/>
      <c r="AA133" s="73"/>
      <c r="AB133" s="72"/>
      <c r="AC133" s="73"/>
      <c r="AE133" s="58"/>
      <c r="AH133" s="58"/>
    </row>
    <row r="134" spans="2:34" s="26" customFormat="1" ht="22.5" customHeight="1">
      <c r="B134" s="72"/>
      <c r="C134" s="73"/>
      <c r="D134" s="73"/>
      <c r="E134" s="73"/>
      <c r="F134" s="73"/>
      <c r="G134" s="73"/>
      <c r="H134" s="74"/>
      <c r="I134" s="73"/>
      <c r="J134" s="72"/>
      <c r="M134" s="72"/>
      <c r="O134" s="73"/>
      <c r="P134" s="73"/>
      <c r="U134" s="72"/>
      <c r="V134" s="72"/>
      <c r="W134" s="73"/>
      <c r="X134" s="73"/>
      <c r="Y134" s="73"/>
      <c r="Z134" s="73"/>
      <c r="AA134" s="73"/>
      <c r="AB134" s="72"/>
      <c r="AC134" s="73"/>
      <c r="AE134" s="58"/>
      <c r="AH134" s="58"/>
    </row>
    <row r="135" spans="2:34" s="26" customFormat="1" ht="22.5" customHeight="1">
      <c r="B135" s="72"/>
      <c r="C135" s="73"/>
      <c r="D135" s="73"/>
      <c r="E135" s="73"/>
      <c r="F135" s="73"/>
      <c r="G135" s="73"/>
      <c r="H135" s="74"/>
      <c r="I135" s="73"/>
      <c r="J135" s="72"/>
      <c r="M135" s="72"/>
      <c r="O135" s="73"/>
      <c r="P135" s="73"/>
      <c r="U135" s="72"/>
      <c r="V135" s="72"/>
      <c r="W135" s="73"/>
      <c r="X135" s="73"/>
      <c r="Y135" s="73"/>
      <c r="Z135" s="73"/>
      <c r="AA135" s="73"/>
      <c r="AB135" s="72"/>
      <c r="AC135" s="73"/>
      <c r="AE135" s="58"/>
      <c r="AH135" s="58"/>
    </row>
    <row r="136" spans="2:34" s="26" customFormat="1" ht="22.5" customHeight="1">
      <c r="B136" s="72"/>
      <c r="C136" s="73"/>
      <c r="D136" s="73"/>
      <c r="E136" s="73"/>
      <c r="F136" s="73"/>
      <c r="G136" s="73"/>
      <c r="H136" s="74"/>
      <c r="I136" s="73"/>
      <c r="J136" s="72"/>
      <c r="M136" s="72"/>
      <c r="O136" s="73"/>
      <c r="P136" s="73"/>
      <c r="U136" s="72"/>
      <c r="V136" s="72"/>
      <c r="W136" s="73"/>
      <c r="X136" s="73"/>
      <c r="Y136" s="73"/>
      <c r="Z136" s="73"/>
      <c r="AA136" s="73"/>
      <c r="AB136" s="72"/>
      <c r="AC136" s="73"/>
      <c r="AE136" s="58"/>
      <c r="AH136" s="58"/>
    </row>
    <row r="137" spans="2:34" s="26" customFormat="1" ht="22.5" customHeight="1">
      <c r="B137" s="72"/>
      <c r="C137" s="73"/>
      <c r="D137" s="73"/>
      <c r="E137" s="73"/>
      <c r="F137" s="73"/>
      <c r="G137" s="73"/>
      <c r="H137" s="74"/>
      <c r="I137" s="73"/>
      <c r="J137" s="72"/>
      <c r="M137" s="72"/>
      <c r="O137" s="73"/>
      <c r="P137" s="73"/>
      <c r="U137" s="72"/>
      <c r="V137" s="72"/>
      <c r="W137" s="73"/>
      <c r="X137" s="73"/>
      <c r="Y137" s="73"/>
      <c r="Z137" s="73"/>
      <c r="AA137" s="73"/>
      <c r="AB137" s="72"/>
      <c r="AC137" s="73"/>
      <c r="AE137" s="58"/>
      <c r="AH137" s="58"/>
    </row>
    <row r="138" spans="2:34" s="26" customFormat="1" ht="22.5" customHeight="1">
      <c r="B138" s="72"/>
      <c r="C138" s="73"/>
      <c r="D138" s="73"/>
      <c r="E138" s="73"/>
      <c r="F138" s="73"/>
      <c r="G138" s="73"/>
      <c r="H138" s="74"/>
      <c r="I138" s="73"/>
      <c r="J138" s="72"/>
      <c r="M138" s="72"/>
      <c r="O138" s="73"/>
      <c r="P138" s="73"/>
      <c r="U138" s="72"/>
      <c r="V138" s="72"/>
      <c r="W138" s="73"/>
      <c r="X138" s="73"/>
      <c r="Y138" s="73"/>
      <c r="Z138" s="73"/>
      <c r="AA138" s="73"/>
      <c r="AB138" s="72"/>
      <c r="AC138" s="73"/>
      <c r="AE138" s="58"/>
      <c r="AH138" s="58"/>
    </row>
    <row r="139" spans="2:34" s="26" customFormat="1" ht="22.5" customHeight="1">
      <c r="B139" s="72"/>
      <c r="C139" s="73"/>
      <c r="D139" s="73"/>
      <c r="E139" s="73"/>
      <c r="F139" s="73"/>
      <c r="G139" s="73"/>
      <c r="H139" s="74"/>
      <c r="I139" s="73"/>
      <c r="J139" s="72"/>
      <c r="M139" s="72"/>
      <c r="O139" s="73"/>
      <c r="P139" s="73"/>
      <c r="U139" s="72"/>
      <c r="V139" s="72"/>
      <c r="W139" s="73"/>
      <c r="X139" s="73"/>
      <c r="Y139" s="73"/>
      <c r="Z139" s="73"/>
      <c r="AA139" s="73"/>
      <c r="AB139" s="72"/>
      <c r="AC139" s="73"/>
      <c r="AE139" s="58"/>
      <c r="AH139" s="58"/>
    </row>
    <row r="140" spans="2:34" s="26" customFormat="1" ht="22.5" customHeight="1">
      <c r="B140" s="72"/>
      <c r="C140" s="73"/>
      <c r="D140" s="73"/>
      <c r="E140" s="73"/>
      <c r="F140" s="73"/>
      <c r="G140" s="73"/>
      <c r="H140" s="74"/>
      <c r="I140" s="73"/>
      <c r="J140" s="72"/>
      <c r="M140" s="72"/>
      <c r="O140" s="73"/>
      <c r="P140" s="73"/>
      <c r="U140" s="72"/>
      <c r="V140" s="72"/>
      <c r="W140" s="73"/>
      <c r="X140" s="73"/>
      <c r="Y140" s="73"/>
      <c r="Z140" s="73"/>
      <c r="AA140" s="73"/>
      <c r="AB140" s="72"/>
      <c r="AC140" s="73"/>
      <c r="AE140" s="58"/>
      <c r="AH140" s="58"/>
    </row>
    <row r="141" spans="2:34" s="26" customFormat="1" ht="22.5" customHeight="1">
      <c r="B141" s="72"/>
      <c r="C141" s="73"/>
      <c r="D141" s="73"/>
      <c r="E141" s="73"/>
      <c r="F141" s="73"/>
      <c r="G141" s="73"/>
      <c r="H141" s="74"/>
      <c r="I141" s="73"/>
      <c r="J141" s="72"/>
      <c r="M141" s="72"/>
      <c r="O141" s="73"/>
      <c r="P141" s="73"/>
      <c r="U141" s="72"/>
      <c r="V141" s="72"/>
      <c r="W141" s="73"/>
      <c r="X141" s="73"/>
      <c r="Y141" s="73"/>
      <c r="Z141" s="73"/>
      <c r="AA141" s="73"/>
      <c r="AB141" s="72"/>
      <c r="AC141" s="73"/>
      <c r="AE141" s="58"/>
      <c r="AH141" s="58"/>
    </row>
    <row r="142" spans="2:34" s="26" customFormat="1" ht="22.5" customHeight="1">
      <c r="B142" s="72"/>
      <c r="C142" s="73"/>
      <c r="D142" s="73"/>
      <c r="E142" s="73"/>
      <c r="F142" s="73"/>
      <c r="G142" s="73"/>
      <c r="H142" s="74"/>
      <c r="I142" s="73"/>
      <c r="J142" s="72"/>
      <c r="M142" s="72"/>
      <c r="O142" s="73"/>
      <c r="P142" s="73"/>
      <c r="U142" s="72"/>
      <c r="V142" s="72"/>
      <c r="W142" s="73"/>
      <c r="X142" s="73"/>
      <c r="Y142" s="73"/>
      <c r="Z142" s="73"/>
      <c r="AA142" s="73"/>
      <c r="AB142" s="72"/>
      <c r="AC142" s="73"/>
      <c r="AE142" s="58"/>
      <c r="AH142" s="58"/>
    </row>
    <row r="143" spans="2:34" s="26" customFormat="1" ht="22.5" customHeight="1">
      <c r="B143" s="72"/>
      <c r="C143" s="73"/>
      <c r="D143" s="73"/>
      <c r="E143" s="73"/>
      <c r="F143" s="73"/>
      <c r="G143" s="73"/>
      <c r="H143" s="74"/>
      <c r="I143" s="73"/>
      <c r="J143" s="72"/>
      <c r="M143" s="72"/>
      <c r="O143" s="73"/>
      <c r="P143" s="73"/>
      <c r="U143" s="72"/>
      <c r="V143" s="72"/>
      <c r="W143" s="73"/>
      <c r="X143" s="73"/>
      <c r="Y143" s="73"/>
      <c r="Z143" s="73"/>
      <c r="AA143" s="73"/>
      <c r="AB143" s="72"/>
      <c r="AC143" s="73"/>
      <c r="AE143" s="58"/>
      <c r="AH143" s="58"/>
    </row>
    <row r="144" spans="2:34" s="26" customFormat="1" ht="22.5" customHeight="1">
      <c r="B144" s="72"/>
      <c r="C144" s="73"/>
      <c r="D144" s="73"/>
      <c r="E144" s="73"/>
      <c r="F144" s="73"/>
      <c r="G144" s="73"/>
      <c r="H144" s="74"/>
      <c r="I144" s="73"/>
      <c r="J144" s="72"/>
      <c r="M144" s="72"/>
      <c r="O144" s="73"/>
      <c r="P144" s="73"/>
      <c r="U144" s="72"/>
      <c r="V144" s="72"/>
      <c r="W144" s="73"/>
      <c r="X144" s="73"/>
      <c r="Y144" s="73"/>
      <c r="Z144" s="73"/>
      <c r="AA144" s="73"/>
      <c r="AB144" s="72"/>
      <c r="AC144" s="73"/>
      <c r="AE144" s="58"/>
      <c r="AH144" s="58"/>
    </row>
    <row r="145" spans="2:34" s="26" customFormat="1" ht="22.5" customHeight="1">
      <c r="B145" s="72"/>
      <c r="C145" s="73"/>
      <c r="D145" s="73"/>
      <c r="E145" s="73"/>
      <c r="F145" s="73"/>
      <c r="G145" s="73"/>
      <c r="H145" s="74"/>
      <c r="I145" s="73"/>
      <c r="J145" s="72"/>
      <c r="M145" s="72"/>
      <c r="O145" s="73"/>
      <c r="P145" s="73"/>
      <c r="U145" s="72"/>
      <c r="V145" s="72"/>
      <c r="W145" s="73"/>
      <c r="X145" s="73"/>
      <c r="Y145" s="73"/>
      <c r="Z145" s="73"/>
      <c r="AA145" s="73"/>
      <c r="AB145" s="72"/>
      <c r="AC145" s="73"/>
      <c r="AE145" s="58"/>
      <c r="AH145" s="58"/>
    </row>
    <row r="146" spans="2:34" s="26" customFormat="1" ht="22.5" customHeight="1">
      <c r="B146" s="72"/>
      <c r="C146" s="73"/>
      <c r="D146" s="73"/>
      <c r="E146" s="73"/>
      <c r="F146" s="73"/>
      <c r="G146" s="73"/>
      <c r="H146" s="74"/>
      <c r="I146" s="73"/>
      <c r="J146" s="72"/>
      <c r="M146" s="72"/>
      <c r="O146" s="73"/>
      <c r="P146" s="73"/>
      <c r="U146" s="72"/>
      <c r="V146" s="72"/>
      <c r="W146" s="73"/>
      <c r="X146" s="73"/>
      <c r="Y146" s="73"/>
      <c r="Z146" s="73"/>
      <c r="AA146" s="73"/>
      <c r="AB146" s="72"/>
      <c r="AC146" s="73"/>
      <c r="AE146" s="58"/>
      <c r="AH146" s="58"/>
    </row>
    <row r="147" spans="2:34" s="26" customFormat="1" ht="22.5" customHeight="1">
      <c r="B147" s="72"/>
      <c r="C147" s="73"/>
      <c r="D147" s="73"/>
      <c r="E147" s="73"/>
      <c r="F147" s="73"/>
      <c r="G147" s="73"/>
      <c r="H147" s="74"/>
      <c r="I147" s="73"/>
      <c r="J147" s="72"/>
      <c r="M147" s="72"/>
      <c r="O147" s="73"/>
      <c r="P147" s="73"/>
      <c r="U147" s="72"/>
      <c r="V147" s="72"/>
      <c r="W147" s="73"/>
      <c r="X147" s="73"/>
      <c r="Y147" s="73"/>
      <c r="Z147" s="73"/>
      <c r="AA147" s="73"/>
      <c r="AB147" s="72"/>
      <c r="AC147" s="73"/>
      <c r="AE147" s="58"/>
      <c r="AH147" s="58"/>
    </row>
    <row r="148" spans="2:34" s="26" customFormat="1" ht="22.5" customHeight="1">
      <c r="B148" s="72"/>
      <c r="C148" s="73"/>
      <c r="D148" s="73"/>
      <c r="E148" s="73"/>
      <c r="F148" s="73"/>
      <c r="G148" s="73"/>
      <c r="H148" s="74"/>
      <c r="I148" s="73"/>
      <c r="J148" s="72"/>
      <c r="M148" s="72"/>
      <c r="O148" s="73"/>
      <c r="P148" s="73"/>
      <c r="U148" s="72"/>
      <c r="V148" s="72"/>
      <c r="W148" s="73"/>
      <c r="X148" s="73"/>
      <c r="Y148" s="73"/>
      <c r="Z148" s="73"/>
      <c r="AA148" s="73"/>
      <c r="AB148" s="72"/>
      <c r="AC148" s="73"/>
      <c r="AE148" s="58"/>
      <c r="AH148" s="58"/>
    </row>
    <row r="149" spans="2:34" s="26" customFormat="1" ht="22.5" customHeight="1">
      <c r="B149" s="72"/>
      <c r="C149" s="73"/>
      <c r="D149" s="73"/>
      <c r="E149" s="73"/>
      <c r="F149" s="73"/>
      <c r="G149" s="73"/>
      <c r="H149" s="74"/>
      <c r="I149" s="73"/>
      <c r="J149" s="72"/>
      <c r="M149" s="72"/>
      <c r="O149" s="73"/>
      <c r="P149" s="73"/>
      <c r="U149" s="72"/>
      <c r="V149" s="72"/>
      <c r="W149" s="73"/>
      <c r="X149" s="73"/>
      <c r="Y149" s="73"/>
      <c r="Z149" s="73"/>
      <c r="AA149" s="73"/>
      <c r="AB149" s="72"/>
      <c r="AC149" s="73"/>
      <c r="AE149" s="58"/>
      <c r="AH149" s="58"/>
    </row>
    <row r="150" spans="2:34" s="26" customFormat="1" ht="22.5" customHeight="1">
      <c r="B150" s="72"/>
      <c r="C150" s="73"/>
      <c r="D150" s="73"/>
      <c r="E150" s="73"/>
      <c r="F150" s="73"/>
      <c r="G150" s="73"/>
      <c r="H150" s="74"/>
      <c r="I150" s="73"/>
      <c r="J150" s="72"/>
      <c r="M150" s="72"/>
      <c r="O150" s="73"/>
      <c r="P150" s="73"/>
      <c r="U150" s="72"/>
      <c r="V150" s="72"/>
      <c r="W150" s="73"/>
      <c r="X150" s="73"/>
      <c r="Y150" s="73"/>
      <c r="Z150" s="73"/>
      <c r="AA150" s="73"/>
      <c r="AB150" s="72"/>
      <c r="AC150" s="73"/>
      <c r="AE150" s="58"/>
      <c r="AH150" s="58"/>
    </row>
    <row r="151" spans="2:34" s="26" customFormat="1" ht="22.5" customHeight="1">
      <c r="B151" s="72"/>
      <c r="C151" s="73"/>
      <c r="D151" s="73"/>
      <c r="E151" s="73"/>
      <c r="F151" s="73"/>
      <c r="G151" s="73"/>
      <c r="H151" s="74"/>
      <c r="I151" s="73"/>
      <c r="J151" s="72"/>
      <c r="M151" s="72"/>
      <c r="O151" s="73"/>
      <c r="P151" s="73"/>
      <c r="U151" s="72"/>
      <c r="V151" s="72"/>
      <c r="W151" s="73"/>
      <c r="X151" s="73"/>
      <c r="Y151" s="73"/>
      <c r="Z151" s="73"/>
      <c r="AA151" s="73"/>
      <c r="AB151" s="72"/>
      <c r="AC151" s="73"/>
      <c r="AE151" s="58"/>
      <c r="AH151" s="58"/>
    </row>
    <row r="152" spans="2:34" s="26" customFormat="1" ht="22.5" customHeight="1">
      <c r="B152" s="72"/>
      <c r="C152" s="73"/>
      <c r="D152" s="73"/>
      <c r="E152" s="73"/>
      <c r="F152" s="73"/>
      <c r="G152" s="73"/>
      <c r="H152" s="74"/>
      <c r="I152" s="73"/>
      <c r="J152" s="72"/>
      <c r="M152" s="72"/>
      <c r="O152" s="73"/>
      <c r="P152" s="73"/>
      <c r="U152" s="72"/>
      <c r="V152" s="72"/>
      <c r="W152" s="73"/>
      <c r="X152" s="73"/>
      <c r="Y152" s="73"/>
      <c r="Z152" s="73"/>
      <c r="AA152" s="73"/>
      <c r="AB152" s="72"/>
      <c r="AC152" s="73"/>
      <c r="AE152" s="58"/>
      <c r="AH152" s="58"/>
    </row>
    <row r="153" spans="2:34" s="26" customFormat="1" ht="22.5" customHeight="1">
      <c r="B153" s="72"/>
      <c r="C153" s="73"/>
      <c r="D153" s="73"/>
      <c r="E153" s="73"/>
      <c r="F153" s="73"/>
      <c r="G153" s="73"/>
      <c r="H153" s="74"/>
      <c r="I153" s="73"/>
      <c r="J153" s="72"/>
      <c r="M153" s="72"/>
      <c r="O153" s="73"/>
      <c r="P153" s="73"/>
      <c r="U153" s="72"/>
      <c r="V153" s="72"/>
      <c r="W153" s="73"/>
      <c r="X153" s="73"/>
      <c r="Y153" s="73"/>
      <c r="Z153" s="73"/>
      <c r="AA153" s="73"/>
      <c r="AB153" s="72"/>
      <c r="AC153" s="73"/>
      <c r="AE153" s="58"/>
      <c r="AH153" s="58"/>
    </row>
    <row r="154" spans="2:34" s="26" customFormat="1" ht="22.5" customHeight="1">
      <c r="B154" s="72"/>
      <c r="C154" s="73"/>
      <c r="D154" s="73"/>
      <c r="E154" s="73"/>
      <c r="F154" s="73"/>
      <c r="G154" s="73"/>
      <c r="H154" s="74"/>
      <c r="I154" s="73"/>
      <c r="J154" s="72"/>
      <c r="M154" s="72"/>
      <c r="O154" s="73"/>
      <c r="P154" s="73"/>
      <c r="U154" s="72"/>
      <c r="V154" s="72"/>
      <c r="W154" s="73"/>
      <c r="X154" s="73"/>
      <c r="Y154" s="73"/>
      <c r="Z154" s="73"/>
      <c r="AA154" s="73"/>
      <c r="AB154" s="72"/>
      <c r="AC154" s="73"/>
      <c r="AE154" s="58"/>
      <c r="AH154" s="58"/>
    </row>
    <row r="155" spans="2:34" s="26" customFormat="1" ht="22.5" customHeight="1">
      <c r="B155" s="72"/>
      <c r="C155" s="73"/>
      <c r="D155" s="73"/>
      <c r="E155" s="73"/>
      <c r="F155" s="73"/>
      <c r="G155" s="73"/>
      <c r="H155" s="74"/>
      <c r="I155" s="73"/>
      <c r="J155" s="72"/>
      <c r="M155" s="72"/>
      <c r="O155" s="73"/>
      <c r="P155" s="73"/>
      <c r="U155" s="72"/>
      <c r="V155" s="72"/>
      <c r="W155" s="73"/>
      <c r="X155" s="73"/>
      <c r="Y155" s="73"/>
      <c r="Z155" s="73"/>
      <c r="AA155" s="73"/>
      <c r="AB155" s="72"/>
      <c r="AC155" s="73"/>
      <c r="AE155" s="58"/>
      <c r="AH155" s="58"/>
    </row>
    <row r="156" spans="2:34" s="26" customFormat="1" ht="22.5" customHeight="1">
      <c r="B156" s="72"/>
      <c r="C156" s="73"/>
      <c r="D156" s="73"/>
      <c r="E156" s="73"/>
      <c r="F156" s="73"/>
      <c r="G156" s="73"/>
      <c r="H156" s="74"/>
      <c r="I156" s="73"/>
      <c r="J156" s="72"/>
      <c r="M156" s="72"/>
      <c r="O156" s="73"/>
      <c r="P156" s="73"/>
      <c r="U156" s="72"/>
      <c r="V156" s="72"/>
      <c r="W156" s="73"/>
      <c r="X156" s="73"/>
      <c r="Y156" s="73"/>
      <c r="Z156" s="73"/>
      <c r="AA156" s="73"/>
      <c r="AB156" s="72"/>
      <c r="AC156" s="73"/>
      <c r="AE156" s="58"/>
      <c r="AH156" s="58"/>
    </row>
    <row r="157" spans="2:34" s="26" customFormat="1" ht="22.5" customHeight="1">
      <c r="B157" s="72"/>
      <c r="C157" s="73"/>
      <c r="D157" s="73"/>
      <c r="E157" s="73"/>
      <c r="F157" s="73"/>
      <c r="G157" s="73"/>
      <c r="H157" s="74"/>
      <c r="I157" s="73"/>
      <c r="J157" s="72"/>
      <c r="M157" s="72"/>
      <c r="O157" s="73"/>
      <c r="P157" s="73"/>
      <c r="U157" s="72"/>
      <c r="V157" s="72"/>
      <c r="W157" s="73"/>
      <c r="X157" s="73"/>
      <c r="Y157" s="73"/>
      <c r="Z157" s="73"/>
      <c r="AA157" s="73"/>
      <c r="AB157" s="72"/>
      <c r="AC157" s="73"/>
      <c r="AE157" s="58"/>
      <c r="AH157" s="58"/>
    </row>
    <row r="158" spans="2:34" s="26" customFormat="1" ht="22.5" customHeight="1">
      <c r="B158" s="72"/>
      <c r="C158" s="73"/>
      <c r="D158" s="73"/>
      <c r="E158" s="73"/>
      <c r="F158" s="73"/>
      <c r="G158" s="73"/>
      <c r="H158" s="74"/>
      <c r="I158" s="73"/>
      <c r="J158" s="72"/>
      <c r="M158" s="72"/>
      <c r="O158" s="73"/>
      <c r="P158" s="73"/>
      <c r="U158" s="72"/>
      <c r="V158" s="72"/>
      <c r="W158" s="73"/>
      <c r="X158" s="73"/>
      <c r="Y158" s="73"/>
      <c r="Z158" s="73"/>
      <c r="AA158" s="73"/>
      <c r="AB158" s="72"/>
      <c r="AC158" s="73"/>
      <c r="AE158" s="58"/>
      <c r="AH158" s="58"/>
    </row>
    <row r="159" spans="2:34" s="26" customFormat="1" ht="22.5" customHeight="1">
      <c r="B159" s="72"/>
      <c r="C159" s="73"/>
      <c r="D159" s="73"/>
      <c r="E159" s="73"/>
      <c r="F159" s="73"/>
      <c r="G159" s="73"/>
      <c r="H159" s="74"/>
      <c r="I159" s="73"/>
      <c r="J159" s="72"/>
      <c r="M159" s="72"/>
      <c r="O159" s="73"/>
      <c r="P159" s="73"/>
      <c r="U159" s="72"/>
      <c r="V159" s="72"/>
      <c r="W159" s="73"/>
      <c r="X159" s="73"/>
      <c r="Y159" s="73"/>
      <c r="Z159" s="73"/>
      <c r="AA159" s="73"/>
      <c r="AB159" s="72"/>
      <c r="AC159" s="73"/>
      <c r="AE159" s="58"/>
      <c r="AH159" s="58"/>
    </row>
    <row r="160" spans="2:34" s="26" customFormat="1" ht="22.5" customHeight="1">
      <c r="B160" s="72"/>
      <c r="C160" s="73"/>
      <c r="D160" s="73"/>
      <c r="E160" s="73"/>
      <c r="F160" s="73"/>
      <c r="G160" s="73"/>
      <c r="H160" s="74"/>
      <c r="I160" s="73"/>
      <c r="J160" s="72"/>
      <c r="M160" s="72"/>
      <c r="O160" s="73"/>
      <c r="P160" s="73"/>
      <c r="U160" s="72"/>
      <c r="V160" s="72"/>
      <c r="W160" s="73"/>
      <c r="X160" s="73"/>
      <c r="Y160" s="73"/>
      <c r="Z160" s="73"/>
      <c r="AA160" s="73"/>
      <c r="AB160" s="72"/>
      <c r="AC160" s="73"/>
      <c r="AE160" s="58"/>
      <c r="AH160" s="58"/>
    </row>
    <row r="161" spans="2:34" s="26" customFormat="1" ht="22.5" customHeight="1">
      <c r="B161" s="72"/>
      <c r="C161" s="73"/>
      <c r="D161" s="73"/>
      <c r="E161" s="73"/>
      <c r="F161" s="73"/>
      <c r="G161" s="73"/>
      <c r="H161" s="74"/>
      <c r="I161" s="73"/>
      <c r="J161" s="72"/>
      <c r="M161" s="72"/>
      <c r="O161" s="73"/>
      <c r="P161" s="73"/>
      <c r="U161" s="72"/>
      <c r="V161" s="72"/>
      <c r="W161" s="73"/>
      <c r="X161" s="73"/>
      <c r="Y161" s="73"/>
      <c r="Z161" s="73"/>
      <c r="AA161" s="73"/>
      <c r="AB161" s="72"/>
      <c r="AC161" s="73"/>
      <c r="AE161" s="58"/>
      <c r="AH161" s="58"/>
    </row>
    <row r="162" spans="2:34" s="26" customFormat="1" ht="24" customHeight="1">
      <c r="B162" s="72"/>
      <c r="C162" s="73"/>
      <c r="D162" s="73"/>
      <c r="E162" s="73"/>
      <c r="F162" s="73"/>
      <c r="G162" s="73"/>
      <c r="H162" s="74"/>
      <c r="I162" s="73"/>
      <c r="J162" s="72"/>
      <c r="M162" s="72"/>
      <c r="O162" s="73"/>
      <c r="P162" s="73"/>
      <c r="U162" s="72"/>
      <c r="V162" s="72"/>
      <c r="W162" s="73"/>
      <c r="X162" s="73"/>
      <c r="Y162" s="73"/>
      <c r="Z162" s="73"/>
      <c r="AA162" s="73"/>
      <c r="AB162" s="72"/>
      <c r="AC162" s="73"/>
      <c r="AE162" s="58"/>
      <c r="AH162" s="58"/>
    </row>
    <row r="163" spans="2:34" s="26" customFormat="1" ht="24" customHeight="1">
      <c r="B163" s="72"/>
      <c r="C163" s="73"/>
      <c r="D163" s="73"/>
      <c r="E163" s="73"/>
      <c r="F163" s="73"/>
      <c r="G163" s="73"/>
      <c r="H163" s="74"/>
      <c r="I163" s="73"/>
      <c r="J163" s="72"/>
      <c r="M163" s="72"/>
      <c r="O163" s="73"/>
      <c r="P163" s="73"/>
      <c r="U163" s="72"/>
      <c r="V163" s="72"/>
      <c r="W163" s="73"/>
      <c r="X163" s="73"/>
      <c r="Y163" s="73"/>
      <c r="Z163" s="73"/>
      <c r="AA163" s="73"/>
      <c r="AB163" s="72"/>
      <c r="AC163" s="73"/>
      <c r="AE163" s="58"/>
      <c r="AH163" s="58"/>
    </row>
    <row r="164" spans="2:34" s="26" customFormat="1" ht="24" customHeight="1">
      <c r="B164" s="72"/>
      <c r="C164" s="73"/>
      <c r="D164" s="73"/>
      <c r="E164" s="73"/>
      <c r="F164" s="73"/>
      <c r="G164" s="73"/>
      <c r="H164" s="74"/>
      <c r="I164" s="73"/>
      <c r="J164" s="72"/>
      <c r="M164" s="72"/>
      <c r="O164" s="73"/>
      <c r="P164" s="73"/>
      <c r="U164" s="72"/>
      <c r="V164" s="72"/>
      <c r="W164" s="73"/>
      <c r="X164" s="73"/>
      <c r="Y164" s="73"/>
      <c r="Z164" s="73"/>
      <c r="AA164" s="73"/>
      <c r="AB164" s="72"/>
      <c r="AC164" s="73"/>
      <c r="AE164" s="58"/>
      <c r="AH164" s="58"/>
    </row>
    <row r="165" spans="2:34" s="26" customFormat="1" ht="24" customHeight="1">
      <c r="B165" s="72"/>
      <c r="C165" s="73"/>
      <c r="D165" s="73"/>
      <c r="E165" s="73"/>
      <c r="F165" s="73"/>
      <c r="G165" s="73"/>
      <c r="H165" s="74"/>
      <c r="I165" s="73"/>
      <c r="J165" s="72"/>
      <c r="M165" s="72"/>
      <c r="O165" s="73"/>
      <c r="P165" s="73"/>
      <c r="U165" s="72"/>
      <c r="V165" s="72"/>
      <c r="W165" s="73"/>
      <c r="X165" s="73"/>
      <c r="Y165" s="73"/>
      <c r="Z165" s="73"/>
      <c r="AA165" s="73"/>
      <c r="AB165" s="72"/>
      <c r="AC165" s="73"/>
      <c r="AE165" s="58"/>
      <c r="AH165" s="58"/>
    </row>
    <row r="166" spans="2:34" s="26" customFormat="1" ht="24" customHeight="1">
      <c r="B166" s="72"/>
      <c r="C166" s="73"/>
      <c r="D166" s="73"/>
      <c r="E166" s="73"/>
      <c r="F166" s="73"/>
      <c r="G166" s="73"/>
      <c r="H166" s="74"/>
      <c r="I166" s="73"/>
      <c r="J166" s="72"/>
      <c r="M166" s="72"/>
      <c r="O166" s="73"/>
      <c r="P166" s="73"/>
      <c r="U166" s="72"/>
      <c r="V166" s="72"/>
      <c r="W166" s="73"/>
      <c r="X166" s="73"/>
      <c r="Y166" s="73"/>
      <c r="Z166" s="73"/>
      <c r="AA166" s="73"/>
      <c r="AB166" s="72"/>
      <c r="AC166" s="73"/>
      <c r="AE166" s="58"/>
      <c r="AH166" s="58"/>
    </row>
    <row r="167" spans="2:34" s="26" customFormat="1" ht="24" customHeight="1">
      <c r="B167" s="72"/>
      <c r="C167" s="73"/>
      <c r="D167" s="73"/>
      <c r="E167" s="73"/>
      <c r="F167" s="73"/>
      <c r="G167" s="73"/>
      <c r="H167" s="74"/>
      <c r="I167" s="73"/>
      <c r="J167" s="72"/>
      <c r="M167" s="72"/>
      <c r="O167" s="73"/>
      <c r="P167" s="73"/>
      <c r="U167" s="72"/>
      <c r="V167" s="72"/>
      <c r="W167" s="73"/>
      <c r="X167" s="73"/>
      <c r="Y167" s="73"/>
      <c r="Z167" s="73"/>
      <c r="AA167" s="73"/>
      <c r="AB167" s="72"/>
      <c r="AC167" s="73"/>
      <c r="AE167" s="58"/>
      <c r="AH167" s="58"/>
    </row>
    <row r="168" spans="2:34" s="26" customFormat="1" ht="24" customHeight="1">
      <c r="B168" s="72"/>
      <c r="C168" s="73"/>
      <c r="D168" s="73"/>
      <c r="E168" s="73"/>
      <c r="F168" s="73"/>
      <c r="G168" s="73"/>
      <c r="H168" s="74"/>
      <c r="I168" s="73"/>
      <c r="J168" s="72"/>
      <c r="M168" s="72"/>
      <c r="O168" s="73"/>
      <c r="P168" s="73"/>
      <c r="U168" s="72"/>
      <c r="V168" s="72"/>
      <c r="W168" s="73"/>
      <c r="X168" s="73"/>
      <c r="Y168" s="73"/>
      <c r="Z168" s="73"/>
      <c r="AA168" s="73"/>
      <c r="AB168" s="72"/>
      <c r="AC168" s="73"/>
      <c r="AE168" s="58"/>
      <c r="AH168" s="58"/>
    </row>
    <row r="169" spans="2:34" s="26" customFormat="1" ht="24" customHeight="1">
      <c r="B169" s="72"/>
      <c r="C169" s="73"/>
      <c r="D169" s="73"/>
      <c r="E169" s="73"/>
      <c r="F169" s="73"/>
      <c r="G169" s="73"/>
      <c r="H169" s="74"/>
      <c r="I169" s="73"/>
      <c r="J169" s="72"/>
      <c r="M169" s="72"/>
      <c r="O169" s="73"/>
      <c r="P169" s="73"/>
      <c r="U169" s="72"/>
      <c r="V169" s="72"/>
      <c r="W169" s="73"/>
      <c r="X169" s="73"/>
      <c r="Y169" s="73"/>
      <c r="Z169" s="73"/>
      <c r="AA169" s="73"/>
      <c r="AB169" s="72"/>
      <c r="AC169" s="73"/>
      <c r="AE169" s="58"/>
      <c r="AH169" s="58"/>
    </row>
    <row r="170" spans="2:34" s="26" customFormat="1" ht="24" customHeight="1">
      <c r="B170" s="72"/>
      <c r="C170" s="73"/>
      <c r="D170" s="73"/>
      <c r="E170" s="73"/>
      <c r="F170" s="73"/>
      <c r="G170" s="73"/>
      <c r="H170" s="74"/>
      <c r="I170" s="73"/>
      <c r="J170" s="72"/>
      <c r="M170" s="72"/>
      <c r="O170" s="73"/>
      <c r="P170" s="73"/>
      <c r="U170" s="72"/>
      <c r="V170" s="72"/>
      <c r="W170" s="73"/>
      <c r="X170" s="73"/>
      <c r="Y170" s="73"/>
      <c r="Z170" s="73"/>
      <c r="AA170" s="73"/>
      <c r="AB170" s="72"/>
      <c r="AC170" s="73"/>
      <c r="AE170" s="58"/>
      <c r="AH170" s="58"/>
    </row>
    <row r="171" spans="2:34" s="26" customFormat="1" ht="24" customHeight="1">
      <c r="B171" s="72"/>
      <c r="C171" s="73"/>
      <c r="D171" s="73"/>
      <c r="E171" s="73"/>
      <c r="F171" s="73"/>
      <c r="G171" s="73"/>
      <c r="H171" s="74"/>
      <c r="I171" s="73"/>
      <c r="J171" s="72"/>
      <c r="M171" s="72"/>
      <c r="O171" s="73"/>
      <c r="P171" s="73"/>
      <c r="U171" s="72"/>
      <c r="V171" s="72"/>
      <c r="W171" s="73"/>
      <c r="X171" s="73"/>
      <c r="Y171" s="73"/>
      <c r="Z171" s="73"/>
      <c r="AA171" s="73"/>
      <c r="AB171" s="72"/>
      <c r="AC171" s="73"/>
      <c r="AE171" s="58"/>
      <c r="AH171" s="58"/>
    </row>
    <row r="172" spans="2:34" s="26" customFormat="1" ht="24" customHeight="1">
      <c r="B172" s="72"/>
      <c r="C172" s="73"/>
      <c r="D172" s="73"/>
      <c r="E172" s="73"/>
      <c r="F172" s="73"/>
      <c r="G172" s="73"/>
      <c r="H172" s="74"/>
      <c r="I172" s="73"/>
      <c r="J172" s="72"/>
      <c r="M172" s="72"/>
      <c r="O172" s="73"/>
      <c r="P172" s="73"/>
      <c r="U172" s="72"/>
      <c r="V172" s="72"/>
      <c r="W172" s="73"/>
      <c r="X172" s="73"/>
      <c r="Y172" s="73"/>
      <c r="Z172" s="73"/>
      <c r="AA172" s="73"/>
      <c r="AB172" s="72"/>
      <c r="AC172" s="73"/>
      <c r="AE172" s="58"/>
      <c r="AH172" s="58"/>
    </row>
    <row r="173" spans="2:34" s="26" customFormat="1" ht="24" customHeight="1">
      <c r="B173" s="72"/>
      <c r="C173" s="73"/>
      <c r="D173" s="73"/>
      <c r="E173" s="73"/>
      <c r="F173" s="73"/>
      <c r="G173" s="73"/>
      <c r="H173" s="74"/>
      <c r="I173" s="73"/>
      <c r="J173" s="72"/>
      <c r="M173" s="72"/>
      <c r="O173" s="73"/>
      <c r="P173" s="73"/>
      <c r="U173" s="72"/>
      <c r="V173" s="72"/>
      <c r="W173" s="73"/>
      <c r="X173" s="73"/>
      <c r="Y173" s="73"/>
      <c r="Z173" s="73"/>
      <c r="AA173" s="73"/>
      <c r="AB173" s="72"/>
      <c r="AC173" s="73"/>
      <c r="AE173" s="58"/>
      <c r="AH173" s="58"/>
    </row>
    <row r="174" spans="2:34" s="26" customFormat="1" ht="24" customHeight="1">
      <c r="B174" s="72"/>
      <c r="C174" s="73"/>
      <c r="D174" s="73"/>
      <c r="E174" s="73"/>
      <c r="F174" s="73"/>
      <c r="G174" s="73"/>
      <c r="H174" s="74"/>
      <c r="I174" s="73"/>
      <c r="J174" s="72"/>
      <c r="M174" s="72"/>
      <c r="O174" s="73"/>
      <c r="P174" s="73"/>
      <c r="U174" s="72"/>
      <c r="V174" s="72"/>
      <c r="W174" s="73"/>
      <c r="X174" s="73"/>
      <c r="Y174" s="73"/>
      <c r="Z174" s="73"/>
      <c r="AA174" s="73"/>
      <c r="AB174" s="72"/>
      <c r="AC174" s="73"/>
      <c r="AE174" s="58"/>
      <c r="AH174" s="58"/>
    </row>
    <row r="175" spans="2:34" s="26" customFormat="1" ht="24" customHeight="1">
      <c r="B175" s="72"/>
      <c r="C175" s="73"/>
      <c r="D175" s="73"/>
      <c r="E175" s="73"/>
      <c r="F175" s="73"/>
      <c r="G175" s="73"/>
      <c r="H175" s="74"/>
      <c r="I175" s="73"/>
      <c r="J175" s="72"/>
      <c r="M175" s="72"/>
      <c r="O175" s="73"/>
      <c r="P175" s="73"/>
      <c r="U175" s="72"/>
      <c r="V175" s="72"/>
      <c r="W175" s="73"/>
      <c r="X175" s="73"/>
      <c r="Y175" s="73"/>
      <c r="Z175" s="73"/>
      <c r="AA175" s="73"/>
      <c r="AB175" s="72"/>
      <c r="AC175" s="73"/>
      <c r="AE175" s="58"/>
      <c r="AH175" s="58"/>
    </row>
    <row r="176" spans="2:34" s="26" customFormat="1" ht="24" customHeight="1">
      <c r="B176" s="72"/>
      <c r="C176" s="73"/>
      <c r="D176" s="73"/>
      <c r="E176" s="73"/>
      <c r="F176" s="73"/>
      <c r="G176" s="73"/>
      <c r="H176" s="74"/>
      <c r="I176" s="73"/>
      <c r="J176" s="72"/>
      <c r="M176" s="72"/>
      <c r="O176" s="73"/>
      <c r="P176" s="73"/>
      <c r="U176" s="72"/>
      <c r="V176" s="72"/>
      <c r="W176" s="73"/>
      <c r="X176" s="73"/>
      <c r="Y176" s="73"/>
      <c r="Z176" s="73"/>
      <c r="AA176" s="73"/>
      <c r="AB176" s="72"/>
      <c r="AC176" s="73"/>
      <c r="AE176" s="58"/>
      <c r="AH176" s="58"/>
    </row>
  </sheetData>
  <mergeCells count="36">
    <mergeCell ref="A9:AC9"/>
    <mergeCell ref="V6:W6"/>
    <mergeCell ref="X6:AA6"/>
    <mergeCell ref="Z7:AA7"/>
    <mergeCell ref="B7:B8"/>
    <mergeCell ref="C7:C8"/>
    <mergeCell ref="D7:E7"/>
    <mergeCell ref="F7:G7"/>
    <mergeCell ref="H7:H8"/>
    <mergeCell ref="I7:I8"/>
    <mergeCell ref="V7:V8"/>
    <mergeCell ref="W7:W8"/>
    <mergeCell ref="K6:L6"/>
    <mergeCell ref="A4:AC4"/>
    <mergeCell ref="AC7:AC8"/>
    <mergeCell ref="AB6:AC6"/>
    <mergeCell ref="M6:M8"/>
    <mergeCell ref="N6:N8"/>
    <mergeCell ref="O6:O8"/>
    <mergeCell ref="U6:U8"/>
    <mergeCell ref="X7:Y7"/>
    <mergeCell ref="P6:P8"/>
    <mergeCell ref="Q6:Q8"/>
    <mergeCell ref="R6:T6"/>
    <mergeCell ref="A1:AC1"/>
    <mergeCell ref="A2:AC2"/>
    <mergeCell ref="A3:AC3"/>
    <mergeCell ref="A5:A8"/>
    <mergeCell ref="B5:L5"/>
    <mergeCell ref="M5:P5"/>
    <mergeCell ref="Q5:AC5"/>
    <mergeCell ref="B6:C6"/>
    <mergeCell ref="D6:G6"/>
    <mergeCell ref="H6:I6"/>
    <mergeCell ref="J6:J8"/>
    <mergeCell ref="AB7:AB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P181"/>
  <sheetViews>
    <sheetView showGridLines="0" tabSelected="1" view="pageBreakPreview" zoomScale="50" zoomScaleNormal="50" zoomScaleSheetLayoutView="50" workbookViewId="0">
      <selection sqref="A1:AC1"/>
    </sheetView>
  </sheetViews>
  <sheetFormatPr defaultRowHeight="12.75"/>
  <cols>
    <col min="1" max="1" width="9.42578125" style="2" bestFit="1" customWidth="1"/>
    <col min="2" max="2" width="8.42578125" style="5" bestFit="1" customWidth="1"/>
    <col min="3" max="3" width="11" style="4" bestFit="1" customWidth="1"/>
    <col min="4" max="4" width="8.42578125" style="5" bestFit="1" customWidth="1"/>
    <col min="5" max="5" width="11" style="4" bestFit="1" customWidth="1"/>
    <col min="6" max="6" width="7.5703125" style="5" bestFit="1" customWidth="1"/>
    <col min="7" max="7" width="11.7109375" style="4" customWidth="1"/>
    <col min="8" max="8" width="7.5703125" style="8" bestFit="1" customWidth="1"/>
    <col min="9" max="9" width="11" style="4" bestFit="1" customWidth="1"/>
    <col min="10" max="10" width="7.5703125" style="5" bestFit="1" customWidth="1"/>
    <col min="11" max="11" width="11" style="4" bestFit="1" customWidth="1"/>
    <col min="12" max="12" width="7.5703125" style="5" bestFit="1" customWidth="1"/>
    <col min="13" max="13" width="11" style="4" bestFit="1" customWidth="1"/>
    <col min="14" max="14" width="11.140625" style="5" bestFit="1" customWidth="1"/>
    <col min="15" max="16" width="9.140625" style="2" hidden="1" customWidth="1"/>
    <col min="17" max="17" width="11.85546875" style="4" customWidth="1"/>
    <col min="18" max="18" width="17.140625" style="2" customWidth="1"/>
    <col min="19" max="19" width="18.7109375" style="4" customWidth="1"/>
    <col min="20" max="20" width="12" style="4" customWidth="1"/>
    <col min="21" max="21" width="10.5703125" style="2" hidden="1" customWidth="1"/>
    <col min="22" max="24" width="9.140625" style="2" hidden="1" customWidth="1"/>
    <col min="25" max="25" width="11.140625" style="5" bestFit="1" customWidth="1"/>
    <col min="26" max="26" width="6.7109375" style="5" bestFit="1" customWidth="1"/>
    <col min="27" max="27" width="11.5703125" style="4" bestFit="1" customWidth="1"/>
    <col min="28" max="28" width="6.7109375" style="5" bestFit="1" customWidth="1"/>
    <col min="29" max="29" width="11" style="4" bestFit="1" customWidth="1"/>
    <col min="30" max="30" width="6.7109375" style="5" bestFit="1" customWidth="1"/>
    <col min="31" max="31" width="11" style="4" bestFit="1" customWidth="1"/>
    <col min="32" max="32" width="6.7109375" style="5" bestFit="1" customWidth="1"/>
    <col min="33" max="33" width="11" style="4" bestFit="1" customWidth="1"/>
    <col min="34" max="34" width="7.5703125" style="5" bestFit="1" customWidth="1"/>
    <col min="35" max="35" width="11" style="4" bestFit="1" customWidth="1"/>
    <col min="36" max="36" width="7.5703125" style="5" bestFit="1" customWidth="1"/>
    <col min="37" max="37" width="11" style="4" bestFit="1" customWidth="1"/>
    <col min="38" max="38" width="9" style="2" hidden="1" customWidth="1"/>
    <col min="39" max="39" width="9" style="1" hidden="1" customWidth="1"/>
    <col min="40" max="40" width="9" style="2" hidden="1" customWidth="1"/>
    <col min="41" max="41" width="9.140625" style="2" hidden="1" customWidth="1"/>
    <col min="42" max="42" width="9.140625" style="1" hidden="1" customWidth="1"/>
    <col min="43" max="16384" width="9.140625" style="2"/>
  </cols>
  <sheetData>
    <row r="1" spans="1:42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9"/>
      <c r="AM1" s="107"/>
      <c r="AP1" s="107"/>
    </row>
    <row r="2" spans="1:42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2"/>
      <c r="AM2" s="58"/>
      <c r="AP2" s="58"/>
    </row>
    <row r="3" spans="1:42" s="26" customFormat="1" ht="18" customHeight="1" thickBot="1">
      <c r="A3" s="220" t="s">
        <v>183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2"/>
      <c r="AM3" s="58"/>
      <c r="AP3" s="58"/>
    </row>
    <row r="4" spans="1:42" s="26" customFormat="1" ht="18" customHeight="1" thickBot="1">
      <c r="A4" s="170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172"/>
      <c r="AL4" s="59"/>
      <c r="AM4" s="60"/>
      <c r="AN4" s="58"/>
      <c r="AP4" s="58"/>
    </row>
    <row r="5" spans="1:42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 t="s">
        <v>0</v>
      </c>
      <c r="R5" s="150"/>
      <c r="S5" s="150"/>
      <c r="T5" s="150"/>
      <c r="U5" s="150" t="s">
        <v>5</v>
      </c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78"/>
      <c r="AL5" s="109"/>
      <c r="AM5" s="110"/>
      <c r="AN5" s="110"/>
      <c r="AO5" s="110"/>
      <c r="AP5" s="110"/>
    </row>
    <row r="6" spans="1:42" s="108" customFormat="1" ht="15.75" customHeight="1">
      <c r="A6" s="180"/>
      <c r="B6" s="151" t="s">
        <v>1</v>
      </c>
      <c r="C6" s="151"/>
      <c r="D6" s="151" t="s">
        <v>141</v>
      </c>
      <c r="E6" s="151"/>
      <c r="F6" s="151"/>
      <c r="G6" s="151"/>
      <c r="H6" s="151" t="s">
        <v>12</v>
      </c>
      <c r="I6" s="151"/>
      <c r="J6" s="151" t="s">
        <v>145</v>
      </c>
      <c r="K6" s="151"/>
      <c r="L6" s="151"/>
      <c r="M6" s="151"/>
      <c r="N6" s="155" t="s">
        <v>178</v>
      </c>
      <c r="O6" s="149" t="s">
        <v>6</v>
      </c>
      <c r="P6" s="149"/>
      <c r="Q6" s="173" t="s">
        <v>133</v>
      </c>
      <c r="R6" s="158" t="s">
        <v>180</v>
      </c>
      <c r="S6" s="173" t="s">
        <v>181</v>
      </c>
      <c r="T6" s="173" t="s">
        <v>10</v>
      </c>
      <c r="U6" s="149" t="s">
        <v>3</v>
      </c>
      <c r="V6" s="149" t="s">
        <v>6</v>
      </c>
      <c r="W6" s="149"/>
      <c r="X6" s="149"/>
      <c r="Y6" s="155" t="s">
        <v>178</v>
      </c>
      <c r="Z6" s="151" t="s">
        <v>145</v>
      </c>
      <c r="AA6" s="151"/>
      <c r="AB6" s="151"/>
      <c r="AC6" s="151"/>
      <c r="AD6" s="151" t="s">
        <v>12</v>
      </c>
      <c r="AE6" s="151"/>
      <c r="AF6" s="151" t="s">
        <v>141</v>
      </c>
      <c r="AG6" s="151"/>
      <c r="AH6" s="151"/>
      <c r="AI6" s="151"/>
      <c r="AJ6" s="151" t="s">
        <v>1</v>
      </c>
      <c r="AK6" s="152"/>
      <c r="AL6" s="109"/>
      <c r="AM6" s="110"/>
      <c r="AN6" s="110"/>
      <c r="AO6" s="110"/>
      <c r="AP6" s="110"/>
    </row>
    <row r="7" spans="1:42" s="108" customFormat="1" ht="15.75" customHeight="1">
      <c r="A7" s="180"/>
      <c r="B7" s="147" t="s">
        <v>7</v>
      </c>
      <c r="C7" s="151" t="s">
        <v>2</v>
      </c>
      <c r="D7" s="151" t="s">
        <v>143</v>
      </c>
      <c r="E7" s="151"/>
      <c r="F7" s="151" t="s">
        <v>142</v>
      </c>
      <c r="G7" s="151"/>
      <c r="H7" s="147" t="s">
        <v>7</v>
      </c>
      <c r="I7" s="151" t="s">
        <v>2</v>
      </c>
      <c r="J7" s="151" t="s">
        <v>135</v>
      </c>
      <c r="K7" s="151"/>
      <c r="L7" s="151" t="s">
        <v>136</v>
      </c>
      <c r="M7" s="151"/>
      <c r="N7" s="156"/>
      <c r="O7" s="102" t="s">
        <v>7</v>
      </c>
      <c r="P7" s="102" t="s">
        <v>2</v>
      </c>
      <c r="Q7" s="174"/>
      <c r="R7" s="159"/>
      <c r="S7" s="174"/>
      <c r="T7" s="174"/>
      <c r="U7" s="149"/>
      <c r="V7" s="102" t="s">
        <v>7</v>
      </c>
      <c r="W7" s="102" t="s">
        <v>2</v>
      </c>
      <c r="X7" s="102" t="s">
        <v>7</v>
      </c>
      <c r="Y7" s="156"/>
      <c r="Z7" s="151" t="s">
        <v>136</v>
      </c>
      <c r="AA7" s="151"/>
      <c r="AB7" s="151" t="s">
        <v>135</v>
      </c>
      <c r="AC7" s="151"/>
      <c r="AD7" s="147" t="s">
        <v>7</v>
      </c>
      <c r="AE7" s="151" t="s">
        <v>2</v>
      </c>
      <c r="AF7" s="151" t="s">
        <v>142</v>
      </c>
      <c r="AG7" s="151"/>
      <c r="AH7" s="151" t="s">
        <v>143</v>
      </c>
      <c r="AI7" s="151"/>
      <c r="AJ7" s="147" t="s">
        <v>7</v>
      </c>
      <c r="AK7" s="152" t="s">
        <v>2</v>
      </c>
      <c r="AL7" s="109"/>
      <c r="AM7" s="110"/>
      <c r="AN7" s="110"/>
      <c r="AO7" s="109"/>
      <c r="AP7" s="109"/>
    </row>
    <row r="8" spans="1:42" s="108" customFormat="1" ht="15.75" customHeight="1" thickBot="1">
      <c r="A8" s="181"/>
      <c r="B8" s="177"/>
      <c r="C8" s="163"/>
      <c r="D8" s="101" t="s">
        <v>7</v>
      </c>
      <c r="E8" s="103" t="s">
        <v>2</v>
      </c>
      <c r="F8" s="101" t="s">
        <v>7</v>
      </c>
      <c r="G8" s="103" t="s">
        <v>2</v>
      </c>
      <c r="H8" s="161"/>
      <c r="I8" s="161"/>
      <c r="J8" s="101" t="s">
        <v>7</v>
      </c>
      <c r="K8" s="103" t="s">
        <v>2</v>
      </c>
      <c r="L8" s="101" t="s">
        <v>7</v>
      </c>
      <c r="M8" s="103" t="s">
        <v>2</v>
      </c>
      <c r="N8" s="157"/>
      <c r="O8" s="105"/>
      <c r="P8" s="105"/>
      <c r="Q8" s="175"/>
      <c r="R8" s="160"/>
      <c r="S8" s="175"/>
      <c r="T8" s="175"/>
      <c r="U8" s="162"/>
      <c r="V8" s="17"/>
      <c r="W8" s="17"/>
      <c r="X8" s="17"/>
      <c r="Y8" s="157"/>
      <c r="Z8" s="103" t="s">
        <v>7</v>
      </c>
      <c r="AA8" s="103" t="s">
        <v>2</v>
      </c>
      <c r="AB8" s="103" t="s">
        <v>7</v>
      </c>
      <c r="AC8" s="103" t="s">
        <v>2</v>
      </c>
      <c r="AD8" s="177"/>
      <c r="AE8" s="163"/>
      <c r="AF8" s="101" t="s">
        <v>7</v>
      </c>
      <c r="AG8" s="103" t="s">
        <v>2</v>
      </c>
      <c r="AH8" s="101" t="s">
        <v>7</v>
      </c>
      <c r="AI8" s="103" t="s">
        <v>2</v>
      </c>
      <c r="AJ8" s="177"/>
      <c r="AK8" s="182"/>
      <c r="AL8" s="111"/>
      <c r="AM8" s="110"/>
      <c r="AN8" s="110"/>
      <c r="AO8" s="109"/>
      <c r="AP8" s="109"/>
    </row>
    <row r="9" spans="1:42" s="78" customFormat="1" ht="30" customHeight="1">
      <c r="A9" s="185" t="s">
        <v>176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7"/>
      <c r="AL9" s="76"/>
      <c r="AM9" s="76"/>
      <c r="AN9" s="76"/>
      <c r="AO9" s="76"/>
      <c r="AP9" s="77"/>
    </row>
    <row r="10" spans="1:42" s="26" customFormat="1" ht="22.5" customHeight="1">
      <c r="A10" s="21"/>
      <c r="B10" s="104"/>
      <c r="C10" s="23"/>
      <c r="D10" s="104"/>
      <c r="E10" s="23"/>
      <c r="F10" s="104"/>
      <c r="G10" s="23"/>
      <c r="H10" s="24"/>
      <c r="I10" s="23"/>
      <c r="J10" s="104"/>
      <c r="K10" s="23"/>
      <c r="L10" s="104"/>
      <c r="M10" s="23"/>
      <c r="N10" s="104"/>
      <c r="O10" s="23"/>
      <c r="P10" s="23"/>
      <c r="Q10" s="23"/>
      <c r="R10" s="23"/>
      <c r="S10" s="23"/>
      <c r="T10" s="23"/>
      <c r="U10" s="104"/>
      <c r="V10" s="23"/>
      <c r="W10" s="23"/>
      <c r="X10" s="23"/>
      <c r="Y10" s="104"/>
      <c r="Z10" s="104"/>
      <c r="AA10" s="23"/>
      <c r="AB10" s="104"/>
      <c r="AC10" s="23"/>
      <c r="AD10" s="104"/>
      <c r="AE10" s="23"/>
      <c r="AF10" s="104"/>
      <c r="AG10" s="23"/>
      <c r="AH10" s="104"/>
      <c r="AI10" s="23"/>
      <c r="AJ10" s="104"/>
      <c r="AK10" s="25"/>
      <c r="AL10" s="66"/>
      <c r="AM10" s="67"/>
      <c r="AN10" s="58"/>
      <c r="AO10" s="68"/>
      <c r="AP10" s="69"/>
    </row>
    <row r="11" spans="1:42" s="26" customFormat="1" ht="22.5" customHeight="1">
      <c r="A11" s="21">
        <v>1</v>
      </c>
      <c r="B11" s="104">
        <v>-8.07</v>
      </c>
      <c r="C11" s="23">
        <v>921.928</v>
      </c>
      <c r="D11" s="104"/>
      <c r="E11" s="23"/>
      <c r="F11" s="104"/>
      <c r="G11" s="23"/>
      <c r="H11" s="24">
        <v>-8.07</v>
      </c>
      <c r="I11" s="23">
        <v>921.07799999999997</v>
      </c>
      <c r="J11" s="104"/>
      <c r="K11" s="23"/>
      <c r="L11" s="104"/>
      <c r="M11" s="23"/>
      <c r="N11" s="104">
        <f>((S11-I11)/H11)*100</f>
        <v>1.9950433705073669</v>
      </c>
      <c r="O11" s="23"/>
      <c r="P11" s="23"/>
      <c r="Q11" s="23">
        <v>921.61900000000003</v>
      </c>
      <c r="R11" s="23">
        <f>S11+0.7</f>
        <v>921.61700000000008</v>
      </c>
      <c r="S11" s="23">
        <v>920.91700000000003</v>
      </c>
      <c r="T11" s="23">
        <f>S11-Q11</f>
        <v>-0.70199999999999818</v>
      </c>
      <c r="U11" s="104"/>
      <c r="V11" s="23"/>
      <c r="W11" s="23"/>
      <c r="X11" s="23"/>
      <c r="Y11" s="104">
        <f>((AE11-S11)/AD11)*100</f>
        <v>-1.9999999999998654</v>
      </c>
      <c r="Z11" s="104"/>
      <c r="AA11" s="23"/>
      <c r="AB11" s="104"/>
      <c r="AC11" s="23"/>
      <c r="AD11" s="104">
        <v>6.75</v>
      </c>
      <c r="AE11" s="23">
        <v>920.78200000000004</v>
      </c>
      <c r="AF11" s="104">
        <v>6.75</v>
      </c>
      <c r="AG11" s="23">
        <v>921.65200000000004</v>
      </c>
      <c r="AH11" s="104">
        <v>10.3</v>
      </c>
      <c r="AI11" s="23">
        <v>921.72299999999996</v>
      </c>
      <c r="AJ11" s="104">
        <v>10.3</v>
      </c>
      <c r="AK11" s="25">
        <v>921.74599999999998</v>
      </c>
      <c r="AL11" s="66"/>
      <c r="AM11" s="67"/>
      <c r="AN11" s="58"/>
      <c r="AO11" s="68"/>
      <c r="AP11" s="69"/>
    </row>
    <row r="12" spans="1:42" s="26" customFormat="1" ht="22.5" customHeight="1">
      <c r="A12" s="21">
        <v>2</v>
      </c>
      <c r="B12" s="104">
        <v>-10</v>
      </c>
      <c r="C12" s="23">
        <v>922.56</v>
      </c>
      <c r="D12" s="104">
        <v>-10</v>
      </c>
      <c r="E12" s="23">
        <v>922.38</v>
      </c>
      <c r="F12" s="104">
        <v>-9</v>
      </c>
      <c r="G12" s="23">
        <v>922.36</v>
      </c>
      <c r="H12" s="24">
        <v>-9</v>
      </c>
      <c r="I12" s="23">
        <v>921.49</v>
      </c>
      <c r="J12" s="104">
        <v>-4</v>
      </c>
      <c r="K12" s="23">
        <v>921.59</v>
      </c>
      <c r="L12" s="104">
        <v>-4</v>
      </c>
      <c r="M12" s="23">
        <v>922.29</v>
      </c>
      <c r="N12" s="104">
        <f>((K12-I12)/(H12-J12))*100</f>
        <v>-2.0000000000004547</v>
      </c>
      <c r="O12" s="23"/>
      <c r="P12" s="23"/>
      <c r="Q12" s="23">
        <v>922.221</v>
      </c>
      <c r="R12" s="23"/>
      <c r="S12" s="23"/>
      <c r="T12" s="23"/>
      <c r="U12" s="104"/>
      <c r="V12" s="23"/>
      <c r="W12" s="23"/>
      <c r="X12" s="23"/>
      <c r="Y12" s="104">
        <f>((AE12-AC12)/(AD12-AB12)*100)</f>
        <v>-2.0000000000004547</v>
      </c>
      <c r="Z12" s="104">
        <v>4</v>
      </c>
      <c r="AA12" s="23">
        <v>922.14</v>
      </c>
      <c r="AB12" s="104">
        <v>4</v>
      </c>
      <c r="AC12" s="23">
        <v>921.44</v>
      </c>
      <c r="AD12" s="104">
        <v>9</v>
      </c>
      <c r="AE12" s="23">
        <v>921.34</v>
      </c>
      <c r="AF12" s="104">
        <v>9</v>
      </c>
      <c r="AG12" s="23">
        <v>922.21</v>
      </c>
      <c r="AH12" s="104">
        <v>10</v>
      </c>
      <c r="AI12" s="23">
        <v>922.23</v>
      </c>
      <c r="AJ12" s="104">
        <v>10</v>
      </c>
      <c r="AK12" s="25">
        <v>922.95</v>
      </c>
      <c r="AL12" s="66"/>
      <c r="AM12" s="67"/>
      <c r="AN12" s="58"/>
      <c r="AO12" s="68"/>
      <c r="AP12" s="69"/>
    </row>
    <row r="13" spans="1:42" s="26" customFormat="1" ht="22.5" customHeight="1">
      <c r="A13" s="27" t="s">
        <v>129</v>
      </c>
      <c r="B13" s="104">
        <v>-10</v>
      </c>
      <c r="C13" s="23">
        <v>922.76</v>
      </c>
      <c r="D13" s="104">
        <v>-10</v>
      </c>
      <c r="E13" s="23">
        <v>922.58</v>
      </c>
      <c r="F13" s="104">
        <v>-9</v>
      </c>
      <c r="G13" s="23">
        <v>922.56</v>
      </c>
      <c r="H13" s="24">
        <v>-9</v>
      </c>
      <c r="I13" s="23">
        <v>921.69</v>
      </c>
      <c r="J13" s="104">
        <v>-4</v>
      </c>
      <c r="K13" s="23">
        <v>921.79</v>
      </c>
      <c r="L13" s="104">
        <v>-4</v>
      </c>
      <c r="M13" s="23">
        <v>922.49</v>
      </c>
      <c r="N13" s="104">
        <f>((K13-I13)/(H13-J13))*100</f>
        <v>-1.999999999998181</v>
      </c>
      <c r="O13" s="23"/>
      <c r="P13" s="23"/>
      <c r="Q13" s="23">
        <v>922.48900000000003</v>
      </c>
      <c r="R13" s="23"/>
      <c r="S13" s="23"/>
      <c r="T13" s="23"/>
      <c r="U13" s="104"/>
      <c r="V13" s="23"/>
      <c r="W13" s="23"/>
      <c r="X13" s="23"/>
      <c r="Y13" s="104">
        <f>((AE13-AC13)/(AD13-AB13)*100)</f>
        <v>-2.0000000000004547</v>
      </c>
      <c r="Z13" s="104">
        <v>4</v>
      </c>
      <c r="AA13" s="23">
        <v>922.54</v>
      </c>
      <c r="AB13" s="104">
        <v>4</v>
      </c>
      <c r="AC13" s="23">
        <v>921.84</v>
      </c>
      <c r="AD13" s="104">
        <v>9</v>
      </c>
      <c r="AE13" s="23">
        <v>921.74</v>
      </c>
      <c r="AF13" s="104">
        <v>9</v>
      </c>
      <c r="AG13" s="23">
        <v>922.61</v>
      </c>
      <c r="AH13" s="104">
        <v>10</v>
      </c>
      <c r="AI13" s="23">
        <v>922.63</v>
      </c>
      <c r="AJ13" s="104">
        <v>10</v>
      </c>
      <c r="AK13" s="25">
        <v>922.63</v>
      </c>
      <c r="AL13" s="66"/>
      <c r="AM13" s="67"/>
      <c r="AN13" s="58"/>
      <c r="AO13" s="68"/>
      <c r="AP13" s="69"/>
    </row>
    <row r="14" spans="1:42" s="26" customFormat="1" ht="22.5" customHeight="1">
      <c r="A14" s="27" t="s">
        <v>130</v>
      </c>
      <c r="B14" s="104">
        <v>-10</v>
      </c>
      <c r="C14" s="23">
        <v>922.71</v>
      </c>
      <c r="D14" s="104">
        <v>-10</v>
      </c>
      <c r="E14" s="23">
        <v>922.78</v>
      </c>
      <c r="F14" s="104">
        <v>-9</v>
      </c>
      <c r="G14" s="23">
        <v>922.76</v>
      </c>
      <c r="H14" s="24">
        <v>-9</v>
      </c>
      <c r="I14" s="23">
        <v>921.89</v>
      </c>
      <c r="J14" s="104">
        <v>-4</v>
      </c>
      <c r="K14" s="23">
        <v>921.99</v>
      </c>
      <c r="L14" s="104">
        <v>-4</v>
      </c>
      <c r="M14" s="23">
        <v>922.69</v>
      </c>
      <c r="N14" s="104">
        <f>((K14-I14)/(H14-J14))*100</f>
        <v>-2.0000000000004547</v>
      </c>
      <c r="O14" s="23"/>
      <c r="P14" s="23"/>
      <c r="Q14" s="23">
        <v>922.66300000000001</v>
      </c>
      <c r="R14" s="23"/>
      <c r="S14" s="23"/>
      <c r="T14" s="23"/>
      <c r="U14" s="104"/>
      <c r="V14" s="23"/>
      <c r="W14" s="23"/>
      <c r="X14" s="23"/>
      <c r="Y14" s="104">
        <f>((AE14-AC14)/(AD14-AB14)*100)</f>
        <v>-1.999999999998181</v>
      </c>
      <c r="Z14" s="104">
        <v>4</v>
      </c>
      <c r="AA14" s="23">
        <v>922.76</v>
      </c>
      <c r="AB14" s="104">
        <v>4</v>
      </c>
      <c r="AC14" s="23">
        <v>922.06</v>
      </c>
      <c r="AD14" s="104">
        <v>9</v>
      </c>
      <c r="AE14" s="23">
        <v>921.96</v>
      </c>
      <c r="AF14" s="104">
        <v>9</v>
      </c>
      <c r="AG14" s="23">
        <v>922.83</v>
      </c>
      <c r="AH14" s="104">
        <v>10</v>
      </c>
      <c r="AI14" s="23">
        <v>922.85</v>
      </c>
      <c r="AJ14" s="104">
        <v>10</v>
      </c>
      <c r="AK14" s="25">
        <v>922.85</v>
      </c>
      <c r="AL14" s="66"/>
      <c r="AM14" s="67"/>
      <c r="AN14" s="58"/>
      <c r="AO14" s="71"/>
      <c r="AP14" s="69"/>
    </row>
    <row r="15" spans="1:42" s="26" customFormat="1" ht="22.5" customHeight="1">
      <c r="A15" s="27" t="s">
        <v>131</v>
      </c>
      <c r="B15" s="104">
        <v>-10</v>
      </c>
      <c r="C15" s="23">
        <v>922.99</v>
      </c>
      <c r="D15" s="104">
        <v>-10</v>
      </c>
      <c r="E15" s="23">
        <v>923.08</v>
      </c>
      <c r="F15" s="104">
        <v>-9</v>
      </c>
      <c r="G15" s="23">
        <v>923.06</v>
      </c>
      <c r="H15" s="24">
        <v>-9</v>
      </c>
      <c r="I15" s="29">
        <v>922.19</v>
      </c>
      <c r="J15" s="104">
        <v>-4</v>
      </c>
      <c r="K15" s="29">
        <v>922.29</v>
      </c>
      <c r="L15" s="104">
        <v>-4</v>
      </c>
      <c r="M15" s="29">
        <v>922.99</v>
      </c>
      <c r="N15" s="104">
        <f>((K15-I15)/(H15-J15))*100</f>
        <v>-1.999999999998181</v>
      </c>
      <c r="O15" s="23"/>
      <c r="P15" s="23"/>
      <c r="Q15" s="23">
        <v>922.86199999999997</v>
      </c>
      <c r="R15" s="23"/>
      <c r="S15" s="23"/>
      <c r="T15" s="23"/>
      <c r="U15" s="104"/>
      <c r="V15" s="23"/>
      <c r="W15" s="23"/>
      <c r="X15" s="23"/>
      <c r="Y15" s="104">
        <f>((AE15-AC15)/(AD15-AB15)*100)</f>
        <v>-2.0000000000004547</v>
      </c>
      <c r="Z15" s="104">
        <v>4</v>
      </c>
      <c r="AA15" s="23" t="s">
        <v>146</v>
      </c>
      <c r="AB15" s="104">
        <v>4</v>
      </c>
      <c r="AC15" s="23">
        <v>922.24</v>
      </c>
      <c r="AD15" s="104">
        <v>9</v>
      </c>
      <c r="AE15" s="23">
        <v>922.14</v>
      </c>
      <c r="AF15" s="104">
        <v>9</v>
      </c>
      <c r="AG15" s="23">
        <v>923.01</v>
      </c>
      <c r="AH15" s="104">
        <v>10</v>
      </c>
      <c r="AI15" s="23">
        <v>923.03</v>
      </c>
      <c r="AJ15" s="104">
        <v>10</v>
      </c>
      <c r="AK15" s="25">
        <v>922.9</v>
      </c>
      <c r="AL15" s="66"/>
      <c r="AM15" s="67"/>
      <c r="AN15" s="58"/>
      <c r="AO15" s="71"/>
      <c r="AP15" s="69"/>
    </row>
    <row r="16" spans="1:42" s="26" customFormat="1" ht="22.5" customHeight="1">
      <c r="A16" s="27" t="s">
        <v>14</v>
      </c>
      <c r="B16" s="104">
        <v>-10</v>
      </c>
      <c r="C16" s="23">
        <v>923.94</v>
      </c>
      <c r="D16" s="104">
        <v>-10</v>
      </c>
      <c r="E16" s="23">
        <v>923.93</v>
      </c>
      <c r="F16" s="104">
        <v>-9</v>
      </c>
      <c r="G16" s="23">
        <v>923.91</v>
      </c>
      <c r="H16" s="24">
        <v>-9</v>
      </c>
      <c r="I16" s="23">
        <v>923.04</v>
      </c>
      <c r="J16" s="104">
        <v>-4</v>
      </c>
      <c r="K16" s="23">
        <v>923.14</v>
      </c>
      <c r="L16" s="104">
        <v>-4</v>
      </c>
      <c r="M16" s="23">
        <v>923.84</v>
      </c>
      <c r="N16" s="104">
        <f>((K16-I16)/(H16-J16))*100</f>
        <v>-2.0000000000004547</v>
      </c>
      <c r="O16" s="23"/>
      <c r="P16" s="23"/>
      <c r="Q16" s="23">
        <v>923.77</v>
      </c>
      <c r="R16" s="23"/>
      <c r="S16" s="23"/>
      <c r="T16" s="23"/>
      <c r="U16" s="104"/>
      <c r="V16" s="23"/>
      <c r="W16" s="23"/>
      <c r="X16" s="23"/>
      <c r="Y16" s="104">
        <f>((AE16-AC16)/(AD16-AB16)*100)</f>
        <v>-2.0000000000004547</v>
      </c>
      <c r="Z16" s="104">
        <v>4</v>
      </c>
      <c r="AA16" s="23">
        <v>923.89</v>
      </c>
      <c r="AB16" s="104">
        <v>4</v>
      </c>
      <c r="AC16" s="23">
        <v>923.19</v>
      </c>
      <c r="AD16" s="104">
        <v>9</v>
      </c>
      <c r="AE16" s="23">
        <v>923.09</v>
      </c>
      <c r="AF16" s="104">
        <v>9</v>
      </c>
      <c r="AG16" s="23">
        <v>923.96</v>
      </c>
      <c r="AH16" s="104">
        <v>10</v>
      </c>
      <c r="AI16" s="23">
        <v>923.98</v>
      </c>
      <c r="AJ16" s="104">
        <v>10</v>
      </c>
      <c r="AK16" s="25">
        <v>924.04</v>
      </c>
      <c r="AL16" s="66"/>
      <c r="AM16" s="67"/>
      <c r="AN16" s="58"/>
      <c r="AO16" s="71"/>
      <c r="AP16" s="69"/>
    </row>
    <row r="17" spans="1:42" s="26" customFormat="1" ht="22.5" customHeight="1">
      <c r="A17" s="27" t="s">
        <v>15</v>
      </c>
      <c r="B17" s="104">
        <v>-4.5</v>
      </c>
      <c r="C17" s="23">
        <v>924.36300000000006</v>
      </c>
      <c r="D17" s="104"/>
      <c r="E17" s="23"/>
      <c r="F17" s="104"/>
      <c r="G17" s="23"/>
      <c r="H17" s="24">
        <v>-4.5</v>
      </c>
      <c r="I17" s="23">
        <v>923.66300000000001</v>
      </c>
      <c r="J17" s="104"/>
      <c r="K17" s="23"/>
      <c r="L17" s="104"/>
      <c r="M17" s="23"/>
      <c r="N17" s="104">
        <f>((S17-I17)/H17)*100</f>
        <v>-1.0444444444450105</v>
      </c>
      <c r="O17" s="23"/>
      <c r="P17" s="23"/>
      <c r="Q17" s="23">
        <v>924.41</v>
      </c>
      <c r="R17" s="23">
        <f>S17+0.7</f>
        <v>924.41000000000008</v>
      </c>
      <c r="S17" s="23">
        <v>923.71</v>
      </c>
      <c r="T17" s="23">
        <f>S17-Q17</f>
        <v>-0.69999999999993179</v>
      </c>
      <c r="U17" s="104"/>
      <c r="V17" s="23"/>
      <c r="W17" s="23"/>
      <c r="X17" s="23"/>
      <c r="Y17" s="104">
        <f>((AE17-S17)/AD17)*100</f>
        <v>1.0444444444424839</v>
      </c>
      <c r="Z17" s="104"/>
      <c r="AA17" s="23"/>
      <c r="AB17" s="104"/>
      <c r="AC17" s="23"/>
      <c r="AD17" s="104">
        <v>4.5</v>
      </c>
      <c r="AE17" s="23">
        <v>923.75699999999995</v>
      </c>
      <c r="AF17" s="104"/>
      <c r="AG17" s="23"/>
      <c r="AH17" s="104"/>
      <c r="AI17" s="23"/>
      <c r="AJ17" s="104">
        <v>4.5</v>
      </c>
      <c r="AK17" s="25">
        <v>924.45699999999999</v>
      </c>
      <c r="AL17" s="66"/>
      <c r="AM17" s="67"/>
      <c r="AN17" s="58"/>
      <c r="AO17" s="71"/>
      <c r="AP17" s="69"/>
    </row>
    <row r="18" spans="1:42" s="26" customFormat="1" ht="22.5" customHeight="1">
      <c r="A18" s="27" t="s">
        <v>16</v>
      </c>
      <c r="B18" s="104">
        <v>-10</v>
      </c>
      <c r="C18" s="23">
        <v>923.72799999999995</v>
      </c>
      <c r="D18" s="104">
        <v>-10</v>
      </c>
      <c r="E18" s="23">
        <v>923.56399999999996</v>
      </c>
      <c r="F18" s="104">
        <v>-6.17</v>
      </c>
      <c r="G18" s="23">
        <v>923.48099999999999</v>
      </c>
      <c r="H18" s="24">
        <v>-6.17</v>
      </c>
      <c r="I18" s="23">
        <v>922.61099999999999</v>
      </c>
      <c r="J18" s="104"/>
      <c r="K18" s="23"/>
      <c r="L18" s="104"/>
      <c r="M18" s="23"/>
      <c r="N18" s="104">
        <f>((S18-I18)/H18)*100</f>
        <v>-1.9935170178289676</v>
      </c>
      <c r="O18" s="23"/>
      <c r="P18" s="23"/>
      <c r="Q18" s="23">
        <v>923.41800000000001</v>
      </c>
      <c r="R18" s="23">
        <f t="shared" ref="R18:R35" si="0">S18+0.7</f>
        <v>923.43400000000008</v>
      </c>
      <c r="S18" s="23">
        <v>922.73400000000004</v>
      </c>
      <c r="T18" s="23">
        <f>S18-Q18</f>
        <v>-0.68399999999996908</v>
      </c>
      <c r="U18" s="104"/>
      <c r="V18" s="23"/>
      <c r="W18" s="23"/>
      <c r="X18" s="23"/>
      <c r="Y18" s="104">
        <f t="shared" ref="Y18:Y35" si="1">((AE18-S18)/AD18)*100</f>
        <v>-2.0032573289909985</v>
      </c>
      <c r="Z18" s="104"/>
      <c r="AA18" s="23"/>
      <c r="AB18" s="104"/>
      <c r="AC18" s="23"/>
      <c r="AD18" s="104">
        <v>6.14</v>
      </c>
      <c r="AE18" s="23">
        <v>922.61099999999999</v>
      </c>
      <c r="AF18" s="104">
        <v>6.14</v>
      </c>
      <c r="AG18" s="23">
        <v>923.48099999999999</v>
      </c>
      <c r="AH18" s="104">
        <v>10</v>
      </c>
      <c r="AI18" s="23">
        <v>923.56399999999996</v>
      </c>
      <c r="AJ18" s="104">
        <v>10</v>
      </c>
      <c r="AK18" s="25">
        <v>923.48400000000004</v>
      </c>
      <c r="AL18" s="66"/>
      <c r="AM18" s="67"/>
      <c r="AN18" s="58"/>
      <c r="AO18" s="71"/>
      <c r="AP18" s="69"/>
    </row>
    <row r="19" spans="1:42" s="26" customFormat="1" ht="22.5" customHeight="1" thickBot="1">
      <c r="A19" s="27" t="s">
        <v>17</v>
      </c>
      <c r="B19" s="104">
        <v>-10</v>
      </c>
      <c r="C19" s="23">
        <v>922.03099999999995</v>
      </c>
      <c r="D19" s="104">
        <v>-10</v>
      </c>
      <c r="E19" s="23">
        <v>922.39499999999998</v>
      </c>
      <c r="F19" s="104">
        <v>-6</v>
      </c>
      <c r="G19" s="23">
        <v>922.31500000000005</v>
      </c>
      <c r="H19" s="24">
        <v>-6</v>
      </c>
      <c r="I19" s="23">
        <v>921.44500000000005</v>
      </c>
      <c r="J19" s="104"/>
      <c r="K19" s="23"/>
      <c r="L19" s="104"/>
      <c r="M19" s="23"/>
      <c r="N19" s="104">
        <f>((S19-I19)/H19)*100</f>
        <v>-2.0000000000000755</v>
      </c>
      <c r="O19" s="23"/>
      <c r="P19" s="23"/>
      <c r="Q19" s="23">
        <v>922.25099999999998</v>
      </c>
      <c r="R19" s="23">
        <f t="shared" si="0"/>
        <v>922.2650000000001</v>
      </c>
      <c r="S19" s="23">
        <v>921.56500000000005</v>
      </c>
      <c r="T19" s="23">
        <f t="shared" ref="T19:T35" si="2">S19-Q19</f>
        <v>-0.68599999999992178</v>
      </c>
      <c r="U19" s="104"/>
      <c r="V19" s="23"/>
      <c r="W19" s="23"/>
      <c r="X19" s="23"/>
      <c r="Y19" s="104">
        <f t="shared" si="1"/>
        <v>-2.0000000000000755</v>
      </c>
      <c r="Z19" s="104"/>
      <c r="AA19" s="23"/>
      <c r="AB19" s="104"/>
      <c r="AC19" s="23"/>
      <c r="AD19" s="104">
        <v>6</v>
      </c>
      <c r="AE19" s="23">
        <v>921.44500000000005</v>
      </c>
      <c r="AF19" s="104">
        <v>6</v>
      </c>
      <c r="AG19" s="23">
        <v>922.31500000000005</v>
      </c>
      <c r="AH19" s="104">
        <v>10</v>
      </c>
      <c r="AI19" s="23">
        <v>922.39499999999998</v>
      </c>
      <c r="AJ19" s="104">
        <v>10</v>
      </c>
      <c r="AK19" s="25">
        <v>922.61099999999999</v>
      </c>
      <c r="AL19" s="66"/>
      <c r="AM19" s="67"/>
      <c r="AN19" s="58"/>
      <c r="AO19" s="70"/>
      <c r="AP19" s="69"/>
    </row>
    <row r="20" spans="1:42" s="26" customFormat="1" ht="22.5" customHeight="1">
      <c r="A20" s="27" t="s">
        <v>18</v>
      </c>
      <c r="B20" s="104">
        <v>-10</v>
      </c>
      <c r="C20" s="23">
        <v>920.83399999999995</v>
      </c>
      <c r="D20" s="104">
        <v>-10</v>
      </c>
      <c r="E20" s="23">
        <v>921.22699999999998</v>
      </c>
      <c r="F20" s="104">
        <v>-6</v>
      </c>
      <c r="G20" s="23">
        <v>921.14700000000005</v>
      </c>
      <c r="H20" s="24">
        <v>-6</v>
      </c>
      <c r="I20" s="23">
        <v>920.27700000000004</v>
      </c>
      <c r="J20" s="104"/>
      <c r="K20" s="23"/>
      <c r="L20" s="104"/>
      <c r="M20" s="23"/>
      <c r="N20" s="104">
        <f>((S20-I20)/H20)*100</f>
        <v>-2.0000000000000755</v>
      </c>
      <c r="O20" s="23"/>
      <c r="P20" s="23"/>
      <c r="Q20" s="23">
        <v>921.1</v>
      </c>
      <c r="R20" s="23">
        <f t="shared" si="0"/>
        <v>921.09700000000009</v>
      </c>
      <c r="S20" s="23">
        <v>920.39700000000005</v>
      </c>
      <c r="T20" s="23">
        <f t="shared" si="2"/>
        <v>-0.70299999999997453</v>
      </c>
      <c r="U20" s="104"/>
      <c r="V20" s="23"/>
      <c r="W20" s="23"/>
      <c r="X20" s="23"/>
      <c r="Y20" s="104">
        <f t="shared" si="1"/>
        <v>-2.0000000000000755</v>
      </c>
      <c r="Z20" s="104"/>
      <c r="AA20" s="23"/>
      <c r="AB20" s="104"/>
      <c r="AC20" s="23"/>
      <c r="AD20" s="104">
        <v>6</v>
      </c>
      <c r="AE20" s="23">
        <v>920.27700000000004</v>
      </c>
      <c r="AF20" s="104">
        <v>6</v>
      </c>
      <c r="AG20" s="23">
        <v>921.14700000000005</v>
      </c>
      <c r="AH20" s="104">
        <v>10</v>
      </c>
      <c r="AI20" s="23">
        <v>921.22699999999998</v>
      </c>
      <c r="AJ20" s="104">
        <v>10</v>
      </c>
      <c r="AK20" s="25">
        <v>921.19500000000005</v>
      </c>
      <c r="AL20" s="66"/>
      <c r="AM20" s="67"/>
      <c r="AN20" s="58"/>
      <c r="AO20" s="71"/>
      <c r="AP20" s="69"/>
    </row>
    <row r="21" spans="1:42" s="26" customFormat="1" ht="22.5" customHeight="1">
      <c r="A21" s="27" t="s">
        <v>19</v>
      </c>
      <c r="B21" s="104">
        <v>-10</v>
      </c>
      <c r="C21" s="23">
        <v>919.59799999999996</v>
      </c>
      <c r="D21" s="104">
        <v>-10</v>
      </c>
      <c r="E21" s="23">
        <v>920.04899999999998</v>
      </c>
      <c r="F21" s="104">
        <v>-6</v>
      </c>
      <c r="G21" s="23">
        <v>919.96900000000005</v>
      </c>
      <c r="H21" s="24">
        <v>-6</v>
      </c>
      <c r="I21" s="23">
        <v>919.09900000000005</v>
      </c>
      <c r="J21" s="104"/>
      <c r="K21" s="23"/>
      <c r="L21" s="104"/>
      <c r="M21" s="23"/>
      <c r="N21" s="104">
        <f>((S21-I21)/H21)*100</f>
        <v>-2.0000000000000755</v>
      </c>
      <c r="O21" s="23"/>
      <c r="P21" s="23"/>
      <c r="Q21" s="23">
        <v>919.95600000000002</v>
      </c>
      <c r="R21" s="23">
        <f t="shared" si="0"/>
        <v>919.9190000000001</v>
      </c>
      <c r="S21" s="23">
        <v>919.21900000000005</v>
      </c>
      <c r="T21" s="23">
        <f t="shared" si="2"/>
        <v>-0.73699999999996635</v>
      </c>
      <c r="U21" s="104"/>
      <c r="V21" s="23"/>
      <c r="W21" s="23"/>
      <c r="X21" s="23"/>
      <c r="Y21" s="104">
        <f t="shared" si="1"/>
        <v>-2.0000000000000755</v>
      </c>
      <c r="Z21" s="104"/>
      <c r="AA21" s="23"/>
      <c r="AB21" s="104"/>
      <c r="AC21" s="23"/>
      <c r="AD21" s="104">
        <v>6</v>
      </c>
      <c r="AE21" s="23">
        <v>919.09900000000005</v>
      </c>
      <c r="AF21" s="104">
        <v>6</v>
      </c>
      <c r="AG21" s="23">
        <v>919.96900000000005</v>
      </c>
      <c r="AH21" s="104">
        <v>10</v>
      </c>
      <c r="AI21" s="23">
        <v>920.04899999999998</v>
      </c>
      <c r="AJ21" s="104">
        <v>10</v>
      </c>
      <c r="AK21" s="25">
        <v>920.04899999999998</v>
      </c>
      <c r="AL21" s="66"/>
      <c r="AM21" s="67"/>
      <c r="AN21" s="58"/>
      <c r="AO21" s="71"/>
      <c r="AP21" s="69"/>
    </row>
    <row r="22" spans="1:42" s="26" customFormat="1" ht="22.5" customHeight="1">
      <c r="A22" s="27" t="s">
        <v>20</v>
      </c>
      <c r="B22" s="104"/>
      <c r="C22" s="23"/>
      <c r="D22" s="104"/>
      <c r="E22" s="23"/>
      <c r="F22" s="104"/>
      <c r="G22" s="23"/>
      <c r="H22" s="24"/>
      <c r="I22" s="23"/>
      <c r="J22" s="104"/>
      <c r="K22" s="23"/>
      <c r="L22" s="104"/>
      <c r="M22" s="23"/>
      <c r="N22" s="104"/>
      <c r="O22" s="23"/>
      <c r="P22" s="23"/>
      <c r="Q22" s="23"/>
      <c r="R22" s="23"/>
      <c r="S22" s="23"/>
      <c r="T22" s="23"/>
      <c r="U22" s="104"/>
      <c r="V22" s="23"/>
      <c r="W22" s="23"/>
      <c r="X22" s="23"/>
      <c r="Y22" s="104"/>
      <c r="Z22" s="104"/>
      <c r="AA22" s="23"/>
      <c r="AB22" s="104"/>
      <c r="AC22" s="23"/>
      <c r="AD22" s="104"/>
      <c r="AE22" s="23"/>
      <c r="AF22" s="104"/>
      <c r="AG22" s="23"/>
      <c r="AH22" s="104"/>
      <c r="AI22" s="23"/>
      <c r="AJ22" s="104"/>
      <c r="AK22" s="25"/>
      <c r="AL22" s="66"/>
      <c r="AM22" s="67"/>
      <c r="AN22" s="58"/>
      <c r="AO22" s="71"/>
      <c r="AP22" s="69"/>
    </row>
    <row r="23" spans="1:42" s="26" customFormat="1" ht="22.5" customHeight="1">
      <c r="A23" s="27" t="s">
        <v>21</v>
      </c>
      <c r="B23" s="104"/>
      <c r="C23" s="23"/>
      <c r="D23" s="104"/>
      <c r="E23" s="23"/>
      <c r="F23" s="104"/>
      <c r="G23" s="23"/>
      <c r="H23" s="24"/>
      <c r="I23" s="23"/>
      <c r="J23" s="104"/>
      <c r="K23" s="23"/>
      <c r="L23" s="104"/>
      <c r="M23" s="23"/>
      <c r="N23" s="104"/>
      <c r="O23" s="23"/>
      <c r="P23" s="23"/>
      <c r="Q23" s="23"/>
      <c r="R23" s="23"/>
      <c r="S23" s="23"/>
      <c r="T23" s="23"/>
      <c r="U23" s="104"/>
      <c r="V23" s="23"/>
      <c r="W23" s="23"/>
      <c r="X23" s="23"/>
      <c r="Y23" s="104"/>
      <c r="Z23" s="104"/>
      <c r="AA23" s="23"/>
      <c r="AB23" s="104"/>
      <c r="AC23" s="23"/>
      <c r="AD23" s="104"/>
      <c r="AE23" s="23"/>
      <c r="AF23" s="104"/>
      <c r="AG23" s="23"/>
      <c r="AH23" s="104"/>
      <c r="AI23" s="23"/>
      <c r="AJ23" s="104"/>
      <c r="AK23" s="25"/>
      <c r="AL23" s="66"/>
      <c r="AM23" s="67"/>
      <c r="AN23" s="58"/>
      <c r="AO23" s="71"/>
      <c r="AP23" s="69"/>
    </row>
    <row r="24" spans="1:42" s="26" customFormat="1" ht="22.5" customHeight="1">
      <c r="A24" s="27" t="s">
        <v>22</v>
      </c>
      <c r="B24" s="104"/>
      <c r="C24" s="23"/>
      <c r="D24" s="104"/>
      <c r="E24" s="23"/>
      <c r="F24" s="104"/>
      <c r="G24" s="23"/>
      <c r="H24" s="24"/>
      <c r="I24" s="23"/>
      <c r="J24" s="104"/>
      <c r="K24" s="23"/>
      <c r="L24" s="104"/>
      <c r="M24" s="23"/>
      <c r="N24" s="104"/>
      <c r="O24" s="23"/>
      <c r="P24" s="23"/>
      <c r="Q24" s="23"/>
      <c r="R24" s="23"/>
      <c r="S24" s="23"/>
      <c r="T24" s="23"/>
      <c r="U24" s="104"/>
      <c r="V24" s="23"/>
      <c r="W24" s="23"/>
      <c r="X24" s="23"/>
      <c r="Y24" s="104"/>
      <c r="Z24" s="104"/>
      <c r="AA24" s="23"/>
      <c r="AB24" s="104"/>
      <c r="AC24" s="23"/>
      <c r="AD24" s="104"/>
      <c r="AE24" s="23"/>
      <c r="AF24" s="104"/>
      <c r="AG24" s="23"/>
      <c r="AH24" s="104"/>
      <c r="AI24" s="23"/>
      <c r="AJ24" s="104"/>
      <c r="AK24" s="25"/>
      <c r="AL24" s="66"/>
      <c r="AM24" s="67"/>
      <c r="AN24" s="58"/>
      <c r="AO24" s="71"/>
      <c r="AP24" s="69"/>
    </row>
    <row r="25" spans="1:42" s="26" customFormat="1" ht="22.5" customHeight="1">
      <c r="A25" s="27" t="s">
        <v>23</v>
      </c>
      <c r="B25" s="104">
        <v>-10</v>
      </c>
      <c r="C25" s="23">
        <v>914.94</v>
      </c>
      <c r="D25" s="104">
        <v>-10</v>
      </c>
      <c r="E25" s="23">
        <v>915.38</v>
      </c>
      <c r="F25" s="104">
        <v>-9</v>
      </c>
      <c r="G25" s="23">
        <v>915.36</v>
      </c>
      <c r="H25" s="24">
        <v>-9</v>
      </c>
      <c r="I25" s="23">
        <v>914.49</v>
      </c>
      <c r="J25" s="104">
        <v>-4</v>
      </c>
      <c r="K25" s="23">
        <v>914.59</v>
      </c>
      <c r="L25" s="104">
        <v>-4</v>
      </c>
      <c r="M25" s="23">
        <v>915.29</v>
      </c>
      <c r="N25" s="104">
        <f>((K25-I25)/(H25-J25))*100</f>
        <v>-2.0000000000004547</v>
      </c>
      <c r="O25" s="23"/>
      <c r="P25" s="23"/>
      <c r="Q25" s="23">
        <v>915.60500000000002</v>
      </c>
      <c r="R25" s="23"/>
      <c r="S25" s="23"/>
      <c r="T25" s="23"/>
      <c r="U25" s="104"/>
      <c r="V25" s="23"/>
      <c r="W25" s="23"/>
      <c r="X25" s="23"/>
      <c r="Y25" s="104">
        <f>((AE25-AC25)/(AD25-AB25)*100)</f>
        <v>-2.0000000000004547</v>
      </c>
      <c r="Z25" s="104">
        <v>4</v>
      </c>
      <c r="AA25" s="23">
        <v>915.79</v>
      </c>
      <c r="AB25" s="104">
        <v>4</v>
      </c>
      <c r="AC25" s="23">
        <v>915.09</v>
      </c>
      <c r="AD25" s="104">
        <v>9</v>
      </c>
      <c r="AE25" s="23">
        <v>914.99</v>
      </c>
      <c r="AF25" s="104">
        <v>9</v>
      </c>
      <c r="AG25" s="23">
        <v>915.86</v>
      </c>
      <c r="AH25" s="104">
        <v>10</v>
      </c>
      <c r="AI25" s="23">
        <v>915.88</v>
      </c>
      <c r="AJ25" s="104">
        <v>10</v>
      </c>
      <c r="AK25" s="25">
        <v>915.88</v>
      </c>
      <c r="AL25" s="66"/>
      <c r="AM25" s="67"/>
      <c r="AN25" s="58"/>
      <c r="AO25" s="71"/>
      <c r="AP25" s="69"/>
    </row>
    <row r="26" spans="1:42" s="26" customFormat="1" ht="22.5" customHeight="1">
      <c r="A26" s="27" t="s">
        <v>24</v>
      </c>
      <c r="B26" s="104">
        <v>-10</v>
      </c>
      <c r="C26" s="23">
        <v>914.21</v>
      </c>
      <c r="D26" s="104">
        <v>-10</v>
      </c>
      <c r="E26" s="23">
        <v>914.28</v>
      </c>
      <c r="F26" s="104">
        <v>-9</v>
      </c>
      <c r="G26" s="23">
        <v>914.26</v>
      </c>
      <c r="H26" s="24">
        <v>-9</v>
      </c>
      <c r="I26" s="23">
        <v>913.39</v>
      </c>
      <c r="J26" s="104">
        <v>-4</v>
      </c>
      <c r="K26" s="23">
        <v>913.49</v>
      </c>
      <c r="L26" s="104">
        <v>-4</v>
      </c>
      <c r="M26" s="23">
        <v>914.19</v>
      </c>
      <c r="N26" s="104">
        <f>((K26-I26)/(H26-J26))*100</f>
        <v>-2.0000000000004547</v>
      </c>
      <c r="O26" s="23"/>
      <c r="P26" s="23"/>
      <c r="Q26" s="23">
        <v>914.44799999999998</v>
      </c>
      <c r="R26" s="23"/>
      <c r="S26" s="23"/>
      <c r="T26" s="23"/>
      <c r="U26" s="104"/>
      <c r="V26" s="23"/>
      <c r="W26" s="23"/>
      <c r="X26" s="23"/>
      <c r="Y26" s="104">
        <f>((AE26-AC26)/(AD26-AB26)*100)</f>
        <v>-1.999999999998181</v>
      </c>
      <c r="Z26" s="104">
        <v>4</v>
      </c>
      <c r="AA26" s="23">
        <v>914.49</v>
      </c>
      <c r="AB26" s="104">
        <v>4</v>
      </c>
      <c r="AC26" s="23">
        <v>913.79</v>
      </c>
      <c r="AD26" s="104">
        <v>9</v>
      </c>
      <c r="AE26" s="23">
        <v>913.69</v>
      </c>
      <c r="AF26" s="104">
        <v>9</v>
      </c>
      <c r="AG26" s="23">
        <v>914.56</v>
      </c>
      <c r="AH26" s="104">
        <v>10</v>
      </c>
      <c r="AI26" s="23">
        <v>914.58</v>
      </c>
      <c r="AJ26" s="104">
        <v>10</v>
      </c>
      <c r="AK26" s="25">
        <v>914.48</v>
      </c>
      <c r="AL26" s="66"/>
      <c r="AM26" s="67"/>
      <c r="AN26" s="58"/>
      <c r="AO26" s="71"/>
      <c r="AP26" s="69"/>
    </row>
    <row r="27" spans="1:42" s="26" customFormat="1" ht="22.5" customHeight="1">
      <c r="A27" s="27" t="s">
        <v>25</v>
      </c>
      <c r="B27" s="104">
        <v>-10</v>
      </c>
      <c r="C27" s="23">
        <v>914.53</v>
      </c>
      <c r="D27" s="104">
        <v>-10</v>
      </c>
      <c r="E27" s="23">
        <v>913.43</v>
      </c>
      <c r="F27" s="104">
        <v>-9</v>
      </c>
      <c r="G27" s="23">
        <v>913.41</v>
      </c>
      <c r="H27" s="24">
        <v>-9</v>
      </c>
      <c r="I27" s="23">
        <v>912.54</v>
      </c>
      <c r="J27" s="104">
        <v>-4</v>
      </c>
      <c r="K27" s="23">
        <v>912.64</v>
      </c>
      <c r="L27" s="104">
        <v>-4</v>
      </c>
      <c r="M27" s="23">
        <v>913.34</v>
      </c>
      <c r="N27" s="104">
        <f>((K27-I27)/(H27-J27))*100</f>
        <v>-2.0000000000004547</v>
      </c>
      <c r="O27" s="23"/>
      <c r="P27" s="23"/>
      <c r="Q27" s="23">
        <v>913.43499999999995</v>
      </c>
      <c r="R27" s="23"/>
      <c r="S27" s="23"/>
      <c r="T27" s="23"/>
      <c r="U27" s="104"/>
      <c r="V27" s="23"/>
      <c r="W27" s="23"/>
      <c r="X27" s="23"/>
      <c r="Y27" s="104">
        <f>((AE27-AC27)/(AD27-AB27)*100)</f>
        <v>-2.0000000000004547</v>
      </c>
      <c r="Z27" s="104">
        <v>4</v>
      </c>
      <c r="AA27" s="23">
        <v>913.29</v>
      </c>
      <c r="AB27" s="104">
        <v>4</v>
      </c>
      <c r="AC27" s="23">
        <v>912.59</v>
      </c>
      <c r="AD27" s="104">
        <v>9</v>
      </c>
      <c r="AE27" s="23">
        <v>912.49</v>
      </c>
      <c r="AF27" s="104">
        <v>9</v>
      </c>
      <c r="AG27" s="23">
        <v>913.36</v>
      </c>
      <c r="AH27" s="104">
        <v>10</v>
      </c>
      <c r="AI27" s="23">
        <v>913.38</v>
      </c>
      <c r="AJ27" s="104">
        <v>10</v>
      </c>
      <c r="AK27" s="25">
        <v>913.38</v>
      </c>
      <c r="AL27" s="66"/>
      <c r="AM27" s="67"/>
      <c r="AN27" s="58"/>
      <c r="AO27" s="71"/>
      <c r="AP27" s="69"/>
    </row>
    <row r="28" spans="1:42" s="26" customFormat="1" ht="22.5" customHeight="1">
      <c r="A28" s="27" t="s">
        <v>26</v>
      </c>
      <c r="B28" s="104">
        <v>-10</v>
      </c>
      <c r="C28" s="23">
        <v>912.64</v>
      </c>
      <c r="D28" s="104">
        <v>-10</v>
      </c>
      <c r="E28" s="23">
        <v>912.577</v>
      </c>
      <c r="F28" s="104">
        <v>-9.15</v>
      </c>
      <c r="G28" s="23">
        <v>912.56</v>
      </c>
      <c r="H28" s="24">
        <v>-9.15</v>
      </c>
      <c r="I28" s="23">
        <v>911.69</v>
      </c>
      <c r="J28" s="104">
        <v>-4</v>
      </c>
      <c r="K28" s="23">
        <v>911.79300000000001</v>
      </c>
      <c r="L28" s="104">
        <v>-4</v>
      </c>
      <c r="M28" s="23">
        <v>912.49300000000005</v>
      </c>
      <c r="N28" s="104">
        <f>((K28-I28)/(H28-J28))*100</f>
        <v>-1.9999999999990641</v>
      </c>
      <c r="O28" s="23"/>
      <c r="P28" s="23"/>
      <c r="Q28" s="23">
        <v>912.34</v>
      </c>
      <c r="R28" s="23"/>
      <c r="S28" s="23"/>
      <c r="T28" s="23"/>
      <c r="U28" s="104"/>
      <c r="V28" s="23"/>
      <c r="W28" s="23"/>
      <c r="X28" s="23"/>
      <c r="Y28" s="104">
        <f>((AE28-AC28)/(AD28-AB28)*100)</f>
        <v>-2.0075757575756548</v>
      </c>
      <c r="Z28" s="104">
        <v>4</v>
      </c>
      <c r="AA28" s="23">
        <v>912.29600000000005</v>
      </c>
      <c r="AB28" s="104">
        <v>4</v>
      </c>
      <c r="AC28" s="23">
        <v>911.596</v>
      </c>
      <c r="AD28" s="104">
        <v>9.2799999999999994</v>
      </c>
      <c r="AE28" s="23">
        <v>911.49</v>
      </c>
      <c r="AF28" s="104">
        <v>9.2799999999999994</v>
      </c>
      <c r="AG28" s="23">
        <v>912.36</v>
      </c>
      <c r="AH28" s="104">
        <v>10.199999999999999</v>
      </c>
      <c r="AI28" s="23">
        <v>912.37800000000004</v>
      </c>
      <c r="AJ28" s="104">
        <v>10.199999999999999</v>
      </c>
      <c r="AK28" s="25">
        <v>912.26</v>
      </c>
      <c r="AL28" s="66"/>
      <c r="AM28" s="67"/>
      <c r="AN28" s="58"/>
      <c r="AO28" s="71"/>
      <c r="AP28" s="69"/>
    </row>
    <row r="29" spans="1:42" s="26" customFormat="1" ht="22.5" customHeight="1">
      <c r="A29" s="27" t="s">
        <v>27</v>
      </c>
      <c r="B29" s="104">
        <v>-7.4</v>
      </c>
      <c r="C29" s="23">
        <v>912.13</v>
      </c>
      <c r="D29" s="104"/>
      <c r="E29" s="23"/>
      <c r="F29" s="104"/>
      <c r="G29" s="23"/>
      <c r="H29" s="24">
        <v>-7.4</v>
      </c>
      <c r="I29" s="23">
        <v>911.18399999999997</v>
      </c>
      <c r="J29" s="104"/>
      <c r="K29" s="23"/>
      <c r="L29" s="104"/>
      <c r="M29" s="23"/>
      <c r="N29" s="104">
        <f t="shared" ref="N29:N35" si="3">((S29-I29)/H29)*100</f>
        <v>2.0000000000003317</v>
      </c>
      <c r="O29" s="23"/>
      <c r="P29" s="23"/>
      <c r="Q29" s="23">
        <v>911.74699999999996</v>
      </c>
      <c r="R29" s="23">
        <f t="shared" si="0"/>
        <v>911.73599999999999</v>
      </c>
      <c r="S29" s="23">
        <v>911.03599999999994</v>
      </c>
      <c r="T29" s="23">
        <f t="shared" si="2"/>
        <v>-0.71100000000001273</v>
      </c>
      <c r="U29" s="104"/>
      <c r="V29" s="23"/>
      <c r="W29" s="23"/>
      <c r="X29" s="23"/>
      <c r="Y29" s="104">
        <f t="shared" si="1"/>
        <v>-1.9956140350866525</v>
      </c>
      <c r="Z29" s="104"/>
      <c r="AA29" s="23"/>
      <c r="AB29" s="104"/>
      <c r="AC29" s="23"/>
      <c r="AD29" s="104">
        <v>9.1199999999999992</v>
      </c>
      <c r="AE29" s="23">
        <v>910.85400000000004</v>
      </c>
      <c r="AF29" s="104"/>
      <c r="AG29" s="23"/>
      <c r="AH29" s="104"/>
      <c r="AI29" s="23"/>
      <c r="AJ29" s="104">
        <v>9.1199999999999992</v>
      </c>
      <c r="AK29" s="25">
        <v>911.74</v>
      </c>
      <c r="AL29" s="66"/>
      <c r="AM29" s="67"/>
      <c r="AN29" s="58"/>
      <c r="AO29" s="71"/>
      <c r="AP29" s="69"/>
    </row>
    <row r="30" spans="1:42" s="26" customFormat="1" ht="22.5" customHeight="1">
      <c r="A30" s="27" t="s">
        <v>28</v>
      </c>
      <c r="B30" s="104">
        <v>-10</v>
      </c>
      <c r="C30" s="23">
        <v>911.46</v>
      </c>
      <c r="D30" s="104">
        <v>-10</v>
      </c>
      <c r="E30" s="23">
        <v>910.95699999999999</v>
      </c>
      <c r="F30" s="104">
        <v>-6</v>
      </c>
      <c r="G30" s="23">
        <v>910.97699999999998</v>
      </c>
      <c r="H30" s="24">
        <v>-6</v>
      </c>
      <c r="I30" s="23">
        <v>910.02700000000004</v>
      </c>
      <c r="J30" s="104"/>
      <c r="K30" s="23"/>
      <c r="L30" s="104"/>
      <c r="M30" s="23"/>
      <c r="N30" s="104">
        <f t="shared" si="3"/>
        <v>2.0000000000000755</v>
      </c>
      <c r="O30" s="23"/>
      <c r="P30" s="23"/>
      <c r="Q30" s="23">
        <v>910.601</v>
      </c>
      <c r="R30" s="23">
        <f t="shared" si="0"/>
        <v>910.60700000000008</v>
      </c>
      <c r="S30" s="23">
        <v>909.90700000000004</v>
      </c>
      <c r="T30" s="23">
        <f t="shared" si="2"/>
        <v>-0.69399999999995998</v>
      </c>
      <c r="U30" s="104"/>
      <c r="V30" s="23"/>
      <c r="W30" s="23"/>
      <c r="X30" s="23"/>
      <c r="Y30" s="104">
        <f t="shared" si="1"/>
        <v>-2.0000000000000755</v>
      </c>
      <c r="Z30" s="104"/>
      <c r="AA30" s="23"/>
      <c r="AB30" s="104"/>
      <c r="AC30" s="23"/>
      <c r="AD30" s="104">
        <v>6</v>
      </c>
      <c r="AE30" s="23">
        <v>909.78700000000003</v>
      </c>
      <c r="AF30" s="104">
        <v>6</v>
      </c>
      <c r="AG30" s="23">
        <v>910.65700000000004</v>
      </c>
      <c r="AH30" s="104">
        <v>10</v>
      </c>
      <c r="AI30" s="23">
        <v>910.73699999999997</v>
      </c>
      <c r="AJ30" s="104">
        <v>10</v>
      </c>
      <c r="AK30" s="25">
        <v>910.53</v>
      </c>
      <c r="AL30" s="66"/>
      <c r="AM30" s="67"/>
      <c r="AN30" s="58"/>
      <c r="AO30" s="71"/>
      <c r="AP30" s="69"/>
    </row>
    <row r="31" spans="1:42" s="26" customFormat="1" ht="22.5" customHeight="1">
      <c r="A31" s="27" t="s">
        <v>29</v>
      </c>
      <c r="B31" s="104">
        <v>-10</v>
      </c>
      <c r="C31" s="23">
        <v>910.41</v>
      </c>
      <c r="D31" s="104">
        <v>-10</v>
      </c>
      <c r="E31" s="23">
        <v>909.827</v>
      </c>
      <c r="F31" s="104">
        <v>-6</v>
      </c>
      <c r="G31" s="23">
        <v>909.74699999999996</v>
      </c>
      <c r="H31" s="24">
        <v>-6</v>
      </c>
      <c r="I31" s="23">
        <v>908.89700000000005</v>
      </c>
      <c r="J31" s="104"/>
      <c r="K31" s="23"/>
      <c r="L31" s="104"/>
      <c r="M31" s="23"/>
      <c r="N31" s="104">
        <f t="shared" si="3"/>
        <v>2.0000000000000755</v>
      </c>
      <c r="O31" s="23"/>
      <c r="P31" s="23"/>
      <c r="Q31" s="23">
        <v>909.49199999999996</v>
      </c>
      <c r="R31" s="23">
        <f t="shared" si="0"/>
        <v>909.47700000000009</v>
      </c>
      <c r="S31" s="23">
        <v>908.77700000000004</v>
      </c>
      <c r="T31" s="23">
        <f t="shared" si="2"/>
        <v>-0.71499999999991815</v>
      </c>
      <c r="U31" s="104"/>
      <c r="V31" s="23"/>
      <c r="W31" s="23"/>
      <c r="X31" s="23"/>
      <c r="Y31" s="104">
        <f t="shared" si="1"/>
        <v>-2.0000000000000755</v>
      </c>
      <c r="Z31" s="104"/>
      <c r="AA31" s="23"/>
      <c r="AB31" s="104"/>
      <c r="AC31" s="23"/>
      <c r="AD31" s="104">
        <v>6</v>
      </c>
      <c r="AE31" s="23">
        <v>908.65700000000004</v>
      </c>
      <c r="AF31" s="104">
        <v>6</v>
      </c>
      <c r="AG31" s="23">
        <v>909.52700000000004</v>
      </c>
      <c r="AH31" s="104">
        <v>10</v>
      </c>
      <c r="AI31" s="23">
        <v>909.60699999999997</v>
      </c>
      <c r="AJ31" s="104">
        <v>10</v>
      </c>
      <c r="AK31" s="25">
        <v>909.42</v>
      </c>
      <c r="AL31" s="66"/>
      <c r="AM31" s="67"/>
      <c r="AN31" s="58"/>
      <c r="AO31" s="71"/>
      <c r="AP31" s="69"/>
    </row>
    <row r="32" spans="1:42" s="26" customFormat="1" ht="22.5" customHeight="1">
      <c r="A32" s="27" t="s">
        <v>30</v>
      </c>
      <c r="B32" s="104">
        <v>-10</v>
      </c>
      <c r="C32" s="23">
        <v>909.09</v>
      </c>
      <c r="D32" s="104">
        <v>-10</v>
      </c>
      <c r="E32" s="23">
        <v>908.85</v>
      </c>
      <c r="F32" s="104">
        <v>-6</v>
      </c>
      <c r="G32" s="23">
        <v>908.77</v>
      </c>
      <c r="H32" s="24">
        <v>-6</v>
      </c>
      <c r="I32" s="23">
        <v>907.92</v>
      </c>
      <c r="J32" s="104"/>
      <c r="K32" s="23"/>
      <c r="L32" s="104"/>
      <c r="M32" s="23"/>
      <c r="N32" s="104">
        <f t="shared" si="3"/>
        <v>2.0000000000000755</v>
      </c>
      <c r="O32" s="23"/>
      <c r="P32" s="23"/>
      <c r="Q32" s="23">
        <v>908.51199999999994</v>
      </c>
      <c r="R32" s="23">
        <f t="shared" si="0"/>
        <v>908.5</v>
      </c>
      <c r="S32" s="23">
        <v>907.8</v>
      </c>
      <c r="T32" s="23">
        <f t="shared" si="2"/>
        <v>-0.71199999999998909</v>
      </c>
      <c r="U32" s="104"/>
      <c r="V32" s="23"/>
      <c r="W32" s="23"/>
      <c r="X32" s="23"/>
      <c r="Y32" s="104">
        <f t="shared" si="1"/>
        <v>-2.0000000000000755</v>
      </c>
      <c r="Z32" s="104"/>
      <c r="AA32" s="23"/>
      <c r="AB32" s="104"/>
      <c r="AC32" s="23"/>
      <c r="AD32" s="104">
        <v>6</v>
      </c>
      <c r="AE32" s="23">
        <v>907.68</v>
      </c>
      <c r="AF32" s="104">
        <v>6</v>
      </c>
      <c r="AG32" s="23">
        <v>908.55</v>
      </c>
      <c r="AH32" s="104">
        <v>10</v>
      </c>
      <c r="AI32" s="23">
        <v>908.63</v>
      </c>
      <c r="AJ32" s="104">
        <v>10</v>
      </c>
      <c r="AK32" s="25">
        <v>908.42</v>
      </c>
      <c r="AL32" s="66"/>
      <c r="AM32" s="67"/>
      <c r="AN32" s="58"/>
      <c r="AO32" s="71"/>
      <c r="AP32" s="69"/>
    </row>
    <row r="33" spans="1:42" s="26" customFormat="1" ht="22.5" customHeight="1">
      <c r="A33" s="27" t="s">
        <v>31</v>
      </c>
      <c r="B33" s="104">
        <v>-10</v>
      </c>
      <c r="C33" s="23">
        <v>908.46</v>
      </c>
      <c r="D33" s="104">
        <v>-10</v>
      </c>
      <c r="E33" s="23">
        <v>907.91899999999998</v>
      </c>
      <c r="F33" s="104">
        <v>-6</v>
      </c>
      <c r="G33" s="23">
        <v>907.83900000000006</v>
      </c>
      <c r="H33" s="24">
        <v>-6</v>
      </c>
      <c r="I33" s="23">
        <v>906.98900000000003</v>
      </c>
      <c r="J33" s="104"/>
      <c r="K33" s="23"/>
      <c r="L33" s="104"/>
      <c r="M33" s="23"/>
      <c r="N33" s="104">
        <f t="shared" si="3"/>
        <v>2.0000000000000755</v>
      </c>
      <c r="O33" s="23"/>
      <c r="P33" s="23"/>
      <c r="Q33" s="23">
        <v>907.57299999999998</v>
      </c>
      <c r="R33" s="23">
        <f t="shared" si="0"/>
        <v>907.56900000000007</v>
      </c>
      <c r="S33" s="23">
        <v>906.86900000000003</v>
      </c>
      <c r="T33" s="23">
        <f t="shared" si="2"/>
        <v>-0.70399999999995089</v>
      </c>
      <c r="U33" s="104"/>
      <c r="V33" s="23"/>
      <c r="W33" s="23"/>
      <c r="X33" s="23"/>
      <c r="Y33" s="104">
        <f t="shared" si="1"/>
        <v>-2.0000000000000755</v>
      </c>
      <c r="Z33" s="104"/>
      <c r="AA33" s="23"/>
      <c r="AB33" s="104"/>
      <c r="AC33" s="23"/>
      <c r="AD33" s="104">
        <v>6</v>
      </c>
      <c r="AE33" s="23">
        <v>906.74900000000002</v>
      </c>
      <c r="AF33" s="104">
        <v>6</v>
      </c>
      <c r="AG33" s="23">
        <v>907.61900000000003</v>
      </c>
      <c r="AH33" s="104">
        <v>10</v>
      </c>
      <c r="AI33" s="23">
        <v>907.69899999999996</v>
      </c>
      <c r="AJ33" s="104">
        <v>10</v>
      </c>
      <c r="AK33" s="25">
        <v>907.6</v>
      </c>
      <c r="AL33" s="66"/>
      <c r="AM33" s="67"/>
      <c r="AN33" s="58"/>
      <c r="AO33" s="71"/>
      <c r="AP33" s="69"/>
    </row>
    <row r="34" spans="1:42" s="26" customFormat="1" ht="22.5" customHeight="1">
      <c r="A34" s="27" t="s">
        <v>32</v>
      </c>
      <c r="B34" s="104">
        <v>-10</v>
      </c>
      <c r="C34" s="23">
        <v>907.18</v>
      </c>
      <c r="D34" s="104">
        <v>-10</v>
      </c>
      <c r="E34" s="23">
        <v>906.94899999999996</v>
      </c>
      <c r="F34" s="104">
        <v>-6</v>
      </c>
      <c r="G34" s="23">
        <v>906.86900000000003</v>
      </c>
      <c r="H34" s="24">
        <v>-6</v>
      </c>
      <c r="I34" s="23">
        <v>906.00900000000001</v>
      </c>
      <c r="J34" s="104"/>
      <c r="K34" s="23"/>
      <c r="L34" s="104"/>
      <c r="M34" s="23"/>
      <c r="N34" s="104">
        <f t="shared" si="3"/>
        <v>0</v>
      </c>
      <c r="O34" s="23"/>
      <c r="P34" s="23"/>
      <c r="Q34" s="23">
        <v>906.70799999999997</v>
      </c>
      <c r="R34" s="23">
        <f t="shared" si="0"/>
        <v>906.70900000000006</v>
      </c>
      <c r="S34" s="23">
        <v>906.00900000000001</v>
      </c>
      <c r="T34" s="23">
        <f t="shared" si="2"/>
        <v>-0.69899999999995543</v>
      </c>
      <c r="U34" s="104"/>
      <c r="V34" s="23"/>
      <c r="W34" s="23"/>
      <c r="X34" s="23"/>
      <c r="Y34" s="104">
        <f t="shared" si="1"/>
        <v>-2.0000000000000755</v>
      </c>
      <c r="Z34" s="104"/>
      <c r="AA34" s="23"/>
      <c r="AB34" s="104"/>
      <c r="AC34" s="23"/>
      <c r="AD34" s="104">
        <v>6</v>
      </c>
      <c r="AE34" s="23">
        <v>905.88900000000001</v>
      </c>
      <c r="AF34" s="104">
        <v>6</v>
      </c>
      <c r="AG34" s="23">
        <v>906.75900000000001</v>
      </c>
      <c r="AH34" s="104">
        <v>10</v>
      </c>
      <c r="AI34" s="23">
        <v>906.83900000000006</v>
      </c>
      <c r="AJ34" s="104">
        <v>10</v>
      </c>
      <c r="AK34" s="25">
        <v>906.72</v>
      </c>
      <c r="AL34" s="66"/>
      <c r="AM34" s="67"/>
      <c r="AN34" s="58"/>
      <c r="AO34" s="71"/>
      <c r="AP34" s="69"/>
    </row>
    <row r="35" spans="1:42" s="26" customFormat="1" ht="22.5" customHeight="1">
      <c r="A35" s="27" t="s">
        <v>144</v>
      </c>
      <c r="B35" s="104">
        <v>-10</v>
      </c>
      <c r="C35" s="23">
        <v>906</v>
      </c>
      <c r="D35" s="104">
        <v>-10</v>
      </c>
      <c r="E35" s="23">
        <v>906.13</v>
      </c>
      <c r="F35" s="104">
        <v>-6</v>
      </c>
      <c r="G35" s="23">
        <v>906.05</v>
      </c>
      <c r="H35" s="24">
        <v>-6</v>
      </c>
      <c r="I35" s="23">
        <v>905.18</v>
      </c>
      <c r="J35" s="104"/>
      <c r="K35" s="23"/>
      <c r="L35" s="104"/>
      <c r="M35" s="23"/>
      <c r="N35" s="104">
        <f t="shared" si="3"/>
        <v>-2.0000000000000755</v>
      </c>
      <c r="O35" s="23"/>
      <c r="P35" s="23"/>
      <c r="Q35" s="23">
        <v>905.98199999999997</v>
      </c>
      <c r="R35" s="23">
        <f t="shared" si="0"/>
        <v>906</v>
      </c>
      <c r="S35" s="23">
        <v>905.3</v>
      </c>
      <c r="T35" s="23">
        <f t="shared" si="2"/>
        <v>-0.68200000000001637</v>
      </c>
      <c r="U35" s="104"/>
      <c r="V35" s="23"/>
      <c r="W35" s="23"/>
      <c r="X35" s="23"/>
      <c r="Y35" s="104">
        <f t="shared" si="1"/>
        <v>-2.0000000000000755</v>
      </c>
      <c r="Z35" s="104"/>
      <c r="AA35" s="23"/>
      <c r="AB35" s="104"/>
      <c r="AC35" s="23"/>
      <c r="AD35" s="104">
        <v>6</v>
      </c>
      <c r="AE35" s="23">
        <v>905.18</v>
      </c>
      <c r="AF35" s="104">
        <v>6</v>
      </c>
      <c r="AG35" s="23">
        <v>906.05</v>
      </c>
      <c r="AH35" s="104">
        <v>10</v>
      </c>
      <c r="AI35" s="23">
        <v>906.13</v>
      </c>
      <c r="AJ35" s="104">
        <v>10</v>
      </c>
      <c r="AK35" s="25">
        <v>905.9</v>
      </c>
      <c r="AL35" s="66"/>
      <c r="AM35" s="67"/>
      <c r="AN35" s="58"/>
      <c r="AO35" s="71"/>
      <c r="AP35" s="69"/>
    </row>
    <row r="36" spans="1:42" s="26" customFormat="1" ht="22.5" customHeight="1">
      <c r="A36" s="27"/>
      <c r="B36" s="104"/>
      <c r="C36" s="23"/>
      <c r="D36" s="104"/>
      <c r="E36" s="23"/>
      <c r="F36" s="104"/>
      <c r="G36" s="23"/>
      <c r="H36" s="24"/>
      <c r="I36" s="23"/>
      <c r="J36" s="104"/>
      <c r="K36" s="23"/>
      <c r="L36" s="104"/>
      <c r="M36" s="23"/>
      <c r="N36" s="104"/>
      <c r="O36" s="23"/>
      <c r="P36" s="23"/>
      <c r="Q36" s="23"/>
      <c r="R36" s="23"/>
      <c r="S36" s="23"/>
      <c r="T36" s="23"/>
      <c r="U36" s="104"/>
      <c r="V36" s="23"/>
      <c r="W36" s="23"/>
      <c r="X36" s="23"/>
      <c r="Y36" s="104"/>
      <c r="Z36" s="104"/>
      <c r="AA36" s="23"/>
      <c r="AB36" s="104"/>
      <c r="AC36" s="23"/>
      <c r="AD36" s="104"/>
      <c r="AE36" s="23"/>
      <c r="AF36" s="104"/>
      <c r="AG36" s="23"/>
      <c r="AH36" s="104"/>
      <c r="AI36" s="23"/>
      <c r="AJ36" s="104"/>
      <c r="AK36" s="25"/>
      <c r="AL36" s="66"/>
      <c r="AM36" s="67"/>
      <c r="AN36" s="58"/>
      <c r="AO36" s="71"/>
      <c r="AP36" s="69"/>
    </row>
    <row r="37" spans="1:42" s="26" customFormat="1" ht="22.5" customHeight="1">
      <c r="A37" s="27"/>
      <c r="B37" s="104"/>
      <c r="C37" s="23"/>
      <c r="D37" s="104"/>
      <c r="E37" s="23"/>
      <c r="F37" s="104"/>
      <c r="G37" s="23"/>
      <c r="H37" s="24"/>
      <c r="I37" s="23"/>
      <c r="J37" s="104"/>
      <c r="K37" s="23"/>
      <c r="L37" s="104"/>
      <c r="M37" s="23"/>
      <c r="N37" s="104"/>
      <c r="O37" s="23"/>
      <c r="P37" s="23"/>
      <c r="Q37" s="23"/>
      <c r="R37" s="23"/>
      <c r="S37" s="23"/>
      <c r="T37" s="23"/>
      <c r="U37" s="104"/>
      <c r="V37" s="23"/>
      <c r="W37" s="23"/>
      <c r="X37" s="23"/>
      <c r="Y37" s="104"/>
      <c r="Z37" s="104"/>
      <c r="AA37" s="23"/>
      <c r="AB37" s="104"/>
      <c r="AC37" s="23"/>
      <c r="AD37" s="104"/>
      <c r="AE37" s="23"/>
      <c r="AF37" s="104"/>
      <c r="AG37" s="23"/>
      <c r="AH37" s="104"/>
      <c r="AI37" s="23"/>
      <c r="AJ37" s="104"/>
      <c r="AK37" s="25"/>
      <c r="AM37" s="58"/>
      <c r="AP37" s="58"/>
    </row>
    <row r="38" spans="1:42" s="26" customFormat="1" ht="22.5" customHeight="1">
      <c r="A38" s="27"/>
      <c r="B38" s="104"/>
      <c r="C38" s="23"/>
      <c r="D38" s="104"/>
      <c r="E38" s="23"/>
      <c r="F38" s="104"/>
      <c r="G38" s="23"/>
      <c r="H38" s="24"/>
      <c r="I38" s="23"/>
      <c r="J38" s="104"/>
      <c r="K38" s="23"/>
      <c r="L38" s="104"/>
      <c r="M38" s="23"/>
      <c r="N38" s="104"/>
      <c r="O38" s="23"/>
      <c r="P38" s="23"/>
      <c r="Q38" s="23"/>
      <c r="R38" s="23"/>
      <c r="S38" s="23"/>
      <c r="T38" s="23"/>
      <c r="U38" s="104"/>
      <c r="V38" s="23"/>
      <c r="W38" s="23"/>
      <c r="X38" s="23"/>
      <c r="Y38" s="104"/>
      <c r="Z38" s="104"/>
      <c r="AA38" s="23"/>
      <c r="AB38" s="104"/>
      <c r="AC38" s="23"/>
      <c r="AD38" s="104"/>
      <c r="AE38" s="23"/>
      <c r="AF38" s="104"/>
      <c r="AG38" s="23"/>
      <c r="AH38" s="104"/>
      <c r="AI38" s="23"/>
      <c r="AJ38" s="104"/>
      <c r="AK38" s="25"/>
      <c r="AM38" s="58"/>
      <c r="AP38" s="58"/>
    </row>
    <row r="39" spans="1:42" s="26" customFormat="1" ht="22.5" customHeight="1">
      <c r="A39" s="32"/>
      <c r="B39" s="104"/>
      <c r="C39" s="23"/>
      <c r="D39" s="104"/>
      <c r="E39" s="23"/>
      <c r="F39" s="104"/>
      <c r="G39" s="23"/>
      <c r="H39" s="24"/>
      <c r="I39" s="23"/>
      <c r="J39" s="104"/>
      <c r="K39" s="23"/>
      <c r="L39" s="104"/>
      <c r="M39" s="23"/>
      <c r="N39" s="104"/>
      <c r="O39" s="23"/>
      <c r="P39" s="23"/>
      <c r="Q39" s="23"/>
      <c r="R39" s="23"/>
      <c r="S39" s="23"/>
      <c r="T39" s="23"/>
      <c r="U39" s="104"/>
      <c r="V39" s="23"/>
      <c r="W39" s="23"/>
      <c r="X39" s="23"/>
      <c r="Y39" s="104"/>
      <c r="Z39" s="104"/>
      <c r="AA39" s="23"/>
      <c r="AB39" s="104"/>
      <c r="AC39" s="23"/>
      <c r="AD39" s="104"/>
      <c r="AE39" s="23"/>
      <c r="AF39" s="104"/>
      <c r="AG39" s="23"/>
      <c r="AH39" s="104"/>
      <c r="AI39" s="23"/>
      <c r="AJ39" s="104"/>
      <c r="AK39" s="25"/>
      <c r="AM39" s="58"/>
      <c r="AP39" s="58"/>
    </row>
    <row r="40" spans="1:42" s="26" customFormat="1" ht="22.5" customHeight="1">
      <c r="A40" s="32"/>
      <c r="B40" s="33"/>
      <c r="C40" s="34"/>
      <c r="D40" s="33"/>
      <c r="E40" s="34"/>
      <c r="F40" s="33"/>
      <c r="G40" s="34"/>
      <c r="H40" s="35"/>
      <c r="I40" s="34"/>
      <c r="J40" s="33"/>
      <c r="K40" s="34"/>
      <c r="L40" s="33"/>
      <c r="M40" s="34"/>
      <c r="N40" s="33"/>
      <c r="O40" s="36"/>
      <c r="P40" s="36"/>
      <c r="Q40" s="34"/>
      <c r="R40" s="36"/>
      <c r="S40" s="34"/>
      <c r="T40" s="34"/>
      <c r="U40" s="36"/>
      <c r="V40" s="36"/>
      <c r="W40" s="36"/>
      <c r="X40" s="36"/>
      <c r="Y40" s="33"/>
      <c r="Z40" s="33"/>
      <c r="AA40" s="34"/>
      <c r="AB40" s="33"/>
      <c r="AC40" s="34"/>
      <c r="AD40" s="33"/>
      <c r="AE40" s="34"/>
      <c r="AF40" s="33"/>
      <c r="AG40" s="34"/>
      <c r="AH40" s="33"/>
      <c r="AI40" s="34"/>
      <c r="AJ40" s="33"/>
      <c r="AK40" s="37"/>
      <c r="AM40" s="58"/>
      <c r="AP40" s="58"/>
    </row>
    <row r="41" spans="1:42" s="26" customFormat="1" ht="22.5" customHeight="1">
      <c r="A41" s="32"/>
      <c r="B41" s="33"/>
      <c r="C41" s="34"/>
      <c r="D41" s="33"/>
      <c r="E41" s="34"/>
      <c r="F41" s="33"/>
      <c r="G41" s="34"/>
      <c r="H41" s="35"/>
      <c r="I41" s="34"/>
      <c r="J41" s="33"/>
      <c r="K41" s="34"/>
      <c r="L41" s="33"/>
      <c r="M41" s="34"/>
      <c r="N41" s="33"/>
      <c r="O41" s="36"/>
      <c r="P41" s="36"/>
      <c r="Q41" s="34"/>
      <c r="R41" s="36"/>
      <c r="S41" s="34"/>
      <c r="T41" s="34"/>
      <c r="U41" s="36"/>
      <c r="V41" s="36"/>
      <c r="W41" s="36"/>
      <c r="X41" s="36"/>
      <c r="Y41" s="33"/>
      <c r="Z41" s="33"/>
      <c r="AA41" s="34"/>
      <c r="AB41" s="33"/>
      <c r="AC41" s="34"/>
      <c r="AD41" s="33"/>
      <c r="AE41" s="34"/>
      <c r="AF41" s="33"/>
      <c r="AG41" s="34"/>
      <c r="AH41" s="33"/>
      <c r="AI41" s="34"/>
      <c r="AJ41" s="33"/>
      <c r="AK41" s="37"/>
      <c r="AM41" s="58"/>
      <c r="AP41" s="58"/>
    </row>
    <row r="42" spans="1:42" s="26" customFormat="1" ht="22.5" customHeight="1">
      <c r="A42" s="32"/>
      <c r="B42" s="33"/>
      <c r="C42" s="34"/>
      <c r="D42" s="33"/>
      <c r="E42" s="34"/>
      <c r="F42" s="33"/>
      <c r="G42" s="34"/>
      <c r="H42" s="35"/>
      <c r="I42" s="34"/>
      <c r="J42" s="33"/>
      <c r="K42" s="34"/>
      <c r="L42" s="33"/>
      <c r="M42" s="34"/>
      <c r="N42" s="33"/>
      <c r="O42" s="36"/>
      <c r="P42" s="36"/>
      <c r="Q42" s="34"/>
      <c r="R42" s="36"/>
      <c r="S42" s="34"/>
      <c r="T42" s="34"/>
      <c r="U42" s="36"/>
      <c r="V42" s="36"/>
      <c r="W42" s="36"/>
      <c r="X42" s="36"/>
      <c r="Y42" s="33"/>
      <c r="Z42" s="33"/>
      <c r="AA42" s="34"/>
      <c r="AB42" s="33"/>
      <c r="AC42" s="34"/>
      <c r="AD42" s="33"/>
      <c r="AE42" s="34"/>
      <c r="AF42" s="33"/>
      <c r="AG42" s="34"/>
      <c r="AH42" s="33"/>
      <c r="AI42" s="34"/>
      <c r="AJ42" s="33"/>
      <c r="AK42" s="37"/>
      <c r="AM42" s="58"/>
      <c r="AP42" s="58"/>
    </row>
    <row r="43" spans="1:42" s="26" customFormat="1" ht="22.5" customHeight="1">
      <c r="A43" s="32"/>
      <c r="B43" s="33"/>
      <c r="C43" s="34"/>
      <c r="D43" s="33"/>
      <c r="E43" s="34"/>
      <c r="F43" s="33"/>
      <c r="G43" s="34"/>
      <c r="H43" s="35"/>
      <c r="I43" s="34"/>
      <c r="J43" s="33"/>
      <c r="K43" s="34"/>
      <c r="L43" s="33"/>
      <c r="M43" s="34"/>
      <c r="N43" s="33"/>
      <c r="O43" s="36"/>
      <c r="P43" s="36"/>
      <c r="Q43" s="34"/>
      <c r="R43" s="36"/>
      <c r="S43" s="34"/>
      <c r="T43" s="34"/>
      <c r="U43" s="36"/>
      <c r="V43" s="36"/>
      <c r="W43" s="36"/>
      <c r="X43" s="36"/>
      <c r="Y43" s="33"/>
      <c r="Z43" s="33"/>
      <c r="AA43" s="34"/>
      <c r="AB43" s="33"/>
      <c r="AC43" s="34"/>
      <c r="AD43" s="33"/>
      <c r="AE43" s="34"/>
      <c r="AF43" s="33"/>
      <c r="AG43" s="34"/>
      <c r="AH43" s="33"/>
      <c r="AI43" s="34"/>
      <c r="AJ43" s="33"/>
      <c r="AK43" s="37"/>
      <c r="AM43" s="58"/>
      <c r="AP43" s="58"/>
    </row>
    <row r="44" spans="1:42" s="26" customFormat="1" ht="22.5" customHeight="1">
      <c r="A44" s="32"/>
      <c r="B44" s="33"/>
      <c r="C44" s="34"/>
      <c r="D44" s="33"/>
      <c r="E44" s="34"/>
      <c r="F44" s="33"/>
      <c r="G44" s="34"/>
      <c r="H44" s="35"/>
      <c r="I44" s="34"/>
      <c r="J44" s="33"/>
      <c r="K44" s="34"/>
      <c r="L44" s="33"/>
      <c r="M44" s="34"/>
      <c r="N44" s="33"/>
      <c r="O44" s="36"/>
      <c r="P44" s="36"/>
      <c r="Q44" s="34"/>
      <c r="R44" s="36"/>
      <c r="S44" s="34"/>
      <c r="T44" s="34"/>
      <c r="U44" s="36"/>
      <c r="V44" s="36"/>
      <c r="W44" s="36"/>
      <c r="X44" s="36"/>
      <c r="Y44" s="33"/>
      <c r="Z44" s="33"/>
      <c r="AA44" s="34"/>
      <c r="AB44" s="33"/>
      <c r="AC44" s="34"/>
      <c r="AD44" s="33"/>
      <c r="AE44" s="34"/>
      <c r="AF44" s="33"/>
      <c r="AG44" s="34"/>
      <c r="AH44" s="33"/>
      <c r="AI44" s="34"/>
      <c r="AJ44" s="33"/>
      <c r="AK44" s="37"/>
      <c r="AM44" s="58"/>
      <c r="AP44" s="58"/>
    </row>
    <row r="45" spans="1:42" s="26" customFormat="1" ht="22.5" customHeight="1">
      <c r="A45" s="32"/>
      <c r="B45" s="33"/>
      <c r="C45" s="34"/>
      <c r="D45" s="33"/>
      <c r="E45" s="34"/>
      <c r="F45" s="33"/>
      <c r="G45" s="34"/>
      <c r="H45" s="35"/>
      <c r="I45" s="34"/>
      <c r="J45" s="33"/>
      <c r="K45" s="34"/>
      <c r="L45" s="33"/>
      <c r="M45" s="34"/>
      <c r="N45" s="33"/>
      <c r="O45" s="36"/>
      <c r="P45" s="36"/>
      <c r="Q45" s="34"/>
      <c r="R45" s="36"/>
      <c r="S45" s="34"/>
      <c r="T45" s="34"/>
      <c r="U45" s="36"/>
      <c r="V45" s="36"/>
      <c r="W45" s="36"/>
      <c r="X45" s="36"/>
      <c r="Y45" s="33"/>
      <c r="Z45" s="33"/>
      <c r="AA45" s="34"/>
      <c r="AB45" s="33"/>
      <c r="AC45" s="34"/>
      <c r="AD45" s="33"/>
      <c r="AE45" s="34"/>
      <c r="AF45" s="33"/>
      <c r="AG45" s="34"/>
      <c r="AH45" s="33"/>
      <c r="AI45" s="34"/>
      <c r="AJ45" s="33"/>
      <c r="AK45" s="37"/>
      <c r="AM45" s="58"/>
      <c r="AP45" s="58"/>
    </row>
    <row r="46" spans="1:42" s="26" customFormat="1" ht="22.5" customHeight="1">
      <c r="A46" s="32"/>
      <c r="B46" s="33"/>
      <c r="C46" s="34"/>
      <c r="D46" s="33"/>
      <c r="E46" s="34"/>
      <c r="F46" s="33"/>
      <c r="G46" s="34"/>
      <c r="H46" s="35"/>
      <c r="I46" s="34"/>
      <c r="J46" s="33"/>
      <c r="K46" s="34"/>
      <c r="L46" s="33"/>
      <c r="M46" s="34"/>
      <c r="N46" s="33"/>
      <c r="O46" s="36"/>
      <c r="P46" s="36"/>
      <c r="Q46" s="34"/>
      <c r="R46" s="36"/>
      <c r="S46" s="34"/>
      <c r="T46" s="34"/>
      <c r="U46" s="36"/>
      <c r="V46" s="36"/>
      <c r="W46" s="36"/>
      <c r="X46" s="36"/>
      <c r="Y46" s="33"/>
      <c r="Z46" s="33"/>
      <c r="AA46" s="34"/>
      <c r="AB46" s="33"/>
      <c r="AC46" s="34"/>
      <c r="AD46" s="33"/>
      <c r="AE46" s="34"/>
      <c r="AF46" s="33"/>
      <c r="AG46" s="34"/>
      <c r="AH46" s="33"/>
      <c r="AI46" s="34"/>
      <c r="AJ46" s="33"/>
      <c r="AK46" s="37"/>
      <c r="AM46" s="58"/>
      <c r="AP46" s="58"/>
    </row>
    <row r="47" spans="1:42" s="26" customFormat="1" ht="22.5" customHeight="1">
      <c r="A47" s="32"/>
      <c r="B47" s="33"/>
      <c r="C47" s="34"/>
      <c r="D47" s="33"/>
      <c r="E47" s="34"/>
      <c r="F47" s="33"/>
      <c r="G47" s="34"/>
      <c r="H47" s="35"/>
      <c r="I47" s="34"/>
      <c r="J47" s="33"/>
      <c r="K47" s="34"/>
      <c r="L47" s="33"/>
      <c r="M47" s="34"/>
      <c r="N47" s="33"/>
      <c r="O47" s="36"/>
      <c r="P47" s="36"/>
      <c r="Q47" s="34"/>
      <c r="R47" s="36"/>
      <c r="S47" s="34"/>
      <c r="T47" s="34"/>
      <c r="U47" s="36"/>
      <c r="V47" s="36"/>
      <c r="W47" s="36"/>
      <c r="X47" s="36"/>
      <c r="Y47" s="33"/>
      <c r="Z47" s="33"/>
      <c r="AA47" s="34"/>
      <c r="AB47" s="33"/>
      <c r="AC47" s="34"/>
      <c r="AD47" s="33"/>
      <c r="AE47" s="34"/>
      <c r="AF47" s="33"/>
      <c r="AG47" s="34"/>
      <c r="AH47" s="33"/>
      <c r="AI47" s="34"/>
      <c r="AJ47" s="33"/>
      <c r="AK47" s="37"/>
      <c r="AM47" s="58"/>
      <c r="AP47" s="58"/>
    </row>
    <row r="48" spans="1:42" s="26" customFormat="1" ht="22.5" customHeight="1">
      <c r="A48" s="32"/>
      <c r="B48" s="33"/>
      <c r="C48" s="34"/>
      <c r="D48" s="33"/>
      <c r="E48" s="34"/>
      <c r="F48" s="33"/>
      <c r="G48" s="34"/>
      <c r="H48" s="35"/>
      <c r="I48" s="34"/>
      <c r="J48" s="33"/>
      <c r="K48" s="34"/>
      <c r="L48" s="33"/>
      <c r="M48" s="34"/>
      <c r="N48" s="33"/>
      <c r="O48" s="36"/>
      <c r="P48" s="36"/>
      <c r="Q48" s="34"/>
      <c r="R48" s="36"/>
      <c r="S48" s="34"/>
      <c r="T48" s="34"/>
      <c r="U48" s="36"/>
      <c r="V48" s="36"/>
      <c r="W48" s="36"/>
      <c r="X48" s="36"/>
      <c r="Y48" s="33"/>
      <c r="Z48" s="33"/>
      <c r="AA48" s="34"/>
      <c r="AB48" s="33"/>
      <c r="AC48" s="34"/>
      <c r="AD48" s="33"/>
      <c r="AE48" s="34"/>
      <c r="AF48" s="33"/>
      <c r="AG48" s="34"/>
      <c r="AH48" s="33"/>
      <c r="AI48" s="34"/>
      <c r="AJ48" s="33"/>
      <c r="AK48" s="37"/>
      <c r="AM48" s="58"/>
      <c r="AP48" s="58"/>
    </row>
    <row r="49" spans="1:42" s="26" customFormat="1" ht="22.5" customHeight="1">
      <c r="A49" s="32"/>
      <c r="B49" s="33"/>
      <c r="C49" s="34"/>
      <c r="D49" s="33"/>
      <c r="E49" s="34"/>
      <c r="F49" s="33"/>
      <c r="G49" s="34"/>
      <c r="H49" s="35"/>
      <c r="I49" s="34"/>
      <c r="J49" s="33"/>
      <c r="K49" s="34"/>
      <c r="L49" s="33"/>
      <c r="M49" s="34"/>
      <c r="N49" s="33"/>
      <c r="O49" s="36"/>
      <c r="P49" s="36"/>
      <c r="Q49" s="34"/>
      <c r="R49" s="36"/>
      <c r="S49" s="34"/>
      <c r="T49" s="34"/>
      <c r="U49" s="36"/>
      <c r="V49" s="36"/>
      <c r="W49" s="36"/>
      <c r="X49" s="36"/>
      <c r="Y49" s="33"/>
      <c r="Z49" s="33"/>
      <c r="AA49" s="34"/>
      <c r="AB49" s="33"/>
      <c r="AC49" s="34"/>
      <c r="AD49" s="33"/>
      <c r="AE49" s="34"/>
      <c r="AF49" s="33"/>
      <c r="AG49" s="34"/>
      <c r="AH49" s="33"/>
      <c r="AI49" s="34"/>
      <c r="AJ49" s="33"/>
      <c r="AK49" s="37"/>
      <c r="AM49" s="58"/>
      <c r="AP49" s="58"/>
    </row>
    <row r="50" spans="1:42" s="26" customFormat="1" ht="22.5" customHeight="1">
      <c r="A50" s="32"/>
      <c r="B50" s="33"/>
      <c r="C50" s="34"/>
      <c r="D50" s="33"/>
      <c r="E50" s="34"/>
      <c r="F50" s="33"/>
      <c r="G50" s="34"/>
      <c r="H50" s="35"/>
      <c r="I50" s="34"/>
      <c r="J50" s="33"/>
      <c r="K50" s="34"/>
      <c r="L50" s="33"/>
      <c r="M50" s="34"/>
      <c r="N50" s="33"/>
      <c r="O50" s="36"/>
      <c r="P50" s="36"/>
      <c r="Q50" s="34"/>
      <c r="R50" s="36"/>
      <c r="S50" s="34"/>
      <c r="T50" s="34"/>
      <c r="U50" s="36"/>
      <c r="V50" s="36"/>
      <c r="W50" s="36"/>
      <c r="X50" s="36"/>
      <c r="Y50" s="33"/>
      <c r="Z50" s="33"/>
      <c r="AA50" s="34"/>
      <c r="AB50" s="33"/>
      <c r="AC50" s="34"/>
      <c r="AD50" s="33"/>
      <c r="AE50" s="34"/>
      <c r="AF50" s="33"/>
      <c r="AG50" s="34"/>
      <c r="AH50" s="33"/>
      <c r="AI50" s="34"/>
      <c r="AJ50" s="33"/>
      <c r="AK50" s="37"/>
      <c r="AM50" s="58"/>
      <c r="AP50" s="58"/>
    </row>
    <row r="51" spans="1:42" s="26" customFormat="1" ht="22.5" customHeight="1" thickBot="1">
      <c r="A51" s="38"/>
      <c r="B51" s="39"/>
      <c r="C51" s="40"/>
      <c r="D51" s="39"/>
      <c r="E51" s="40"/>
      <c r="F51" s="39"/>
      <c r="G51" s="40"/>
      <c r="H51" s="41"/>
      <c r="I51" s="40"/>
      <c r="J51" s="39"/>
      <c r="K51" s="40"/>
      <c r="L51" s="39"/>
      <c r="M51" s="40"/>
      <c r="N51" s="39"/>
      <c r="O51" s="42"/>
      <c r="P51" s="42"/>
      <c r="Q51" s="40"/>
      <c r="R51" s="42"/>
      <c r="S51" s="40"/>
      <c r="T51" s="40"/>
      <c r="U51" s="42"/>
      <c r="V51" s="42"/>
      <c r="W51" s="42"/>
      <c r="X51" s="42"/>
      <c r="Y51" s="39"/>
      <c r="Z51" s="39"/>
      <c r="AA51" s="40"/>
      <c r="AB51" s="39"/>
      <c r="AC51" s="40"/>
      <c r="AD51" s="39"/>
      <c r="AE51" s="40"/>
      <c r="AF51" s="39"/>
      <c r="AG51" s="40"/>
      <c r="AH51" s="39"/>
      <c r="AI51" s="40"/>
      <c r="AJ51" s="39"/>
      <c r="AK51" s="43"/>
      <c r="AM51" s="58"/>
      <c r="AP51" s="58"/>
    </row>
    <row r="52" spans="1:42" s="26" customFormat="1" ht="22.5" customHeight="1">
      <c r="B52" s="72"/>
      <c r="C52" s="73"/>
      <c r="D52" s="72"/>
      <c r="E52" s="73"/>
      <c r="F52" s="72"/>
      <c r="G52" s="73"/>
      <c r="H52" s="74"/>
      <c r="I52" s="73"/>
      <c r="J52" s="72"/>
      <c r="K52" s="73"/>
      <c r="L52" s="72"/>
      <c r="M52" s="73"/>
      <c r="N52" s="72"/>
      <c r="Q52" s="73"/>
      <c r="S52" s="73"/>
      <c r="T52" s="73"/>
      <c r="Y52" s="72"/>
      <c r="Z52" s="72"/>
      <c r="AA52" s="73"/>
      <c r="AB52" s="72"/>
      <c r="AC52" s="73"/>
      <c r="AD52" s="72"/>
      <c r="AE52" s="73"/>
      <c r="AF52" s="72"/>
      <c r="AG52" s="73"/>
      <c r="AH52" s="72"/>
      <c r="AI52" s="73"/>
      <c r="AJ52" s="72"/>
      <c r="AK52" s="73"/>
      <c r="AM52" s="58"/>
      <c r="AP52" s="58"/>
    </row>
    <row r="53" spans="1:42" s="26" customFormat="1" ht="22.5" customHeight="1">
      <c r="B53" s="72"/>
      <c r="C53" s="73"/>
      <c r="D53" s="72"/>
      <c r="E53" s="73"/>
      <c r="F53" s="72"/>
      <c r="G53" s="73"/>
      <c r="H53" s="74"/>
      <c r="I53" s="73"/>
      <c r="J53" s="72"/>
      <c r="K53" s="73"/>
      <c r="L53" s="72"/>
      <c r="M53" s="73"/>
      <c r="N53" s="72"/>
      <c r="Q53" s="73"/>
      <c r="S53" s="73"/>
      <c r="T53" s="73"/>
      <c r="Y53" s="72"/>
      <c r="Z53" s="72"/>
      <c r="AA53" s="73"/>
      <c r="AB53" s="72"/>
      <c r="AC53" s="73"/>
      <c r="AD53" s="72"/>
      <c r="AE53" s="73"/>
      <c r="AF53" s="72"/>
      <c r="AG53" s="73"/>
      <c r="AH53" s="72"/>
      <c r="AI53" s="73"/>
      <c r="AJ53" s="72"/>
      <c r="AK53" s="73"/>
      <c r="AM53" s="58"/>
      <c r="AP53" s="58"/>
    </row>
    <row r="54" spans="1:42" s="26" customFormat="1" ht="22.5" customHeight="1">
      <c r="B54" s="72"/>
      <c r="C54" s="73"/>
      <c r="D54" s="72"/>
      <c r="E54" s="73"/>
      <c r="F54" s="72"/>
      <c r="G54" s="73"/>
      <c r="H54" s="74"/>
      <c r="I54" s="73"/>
      <c r="J54" s="72"/>
      <c r="K54" s="73"/>
      <c r="L54" s="72"/>
      <c r="M54" s="73"/>
      <c r="N54" s="72"/>
      <c r="Q54" s="73"/>
      <c r="S54" s="73"/>
      <c r="T54" s="73"/>
      <c r="Y54" s="72"/>
      <c r="Z54" s="72"/>
      <c r="AA54" s="73"/>
      <c r="AB54" s="72"/>
      <c r="AC54" s="73"/>
      <c r="AD54" s="72"/>
      <c r="AE54" s="73"/>
      <c r="AF54" s="72"/>
      <c r="AG54" s="73"/>
      <c r="AH54" s="72"/>
      <c r="AI54" s="73"/>
      <c r="AJ54" s="72"/>
      <c r="AK54" s="73"/>
      <c r="AM54" s="58"/>
      <c r="AP54" s="58"/>
    </row>
    <row r="55" spans="1:42" s="26" customFormat="1" ht="22.5" customHeight="1">
      <c r="B55" s="72"/>
      <c r="C55" s="73"/>
      <c r="D55" s="72"/>
      <c r="E55" s="73"/>
      <c r="F55" s="72"/>
      <c r="G55" s="73"/>
      <c r="H55" s="74"/>
      <c r="I55" s="73"/>
      <c r="J55" s="72"/>
      <c r="K55" s="73"/>
      <c r="L55" s="72"/>
      <c r="M55" s="73"/>
      <c r="N55" s="72"/>
      <c r="Q55" s="73"/>
      <c r="S55" s="73"/>
      <c r="T55" s="73"/>
      <c r="Y55" s="72"/>
      <c r="Z55" s="72"/>
      <c r="AA55" s="73"/>
      <c r="AB55" s="72"/>
      <c r="AC55" s="73"/>
      <c r="AD55" s="72"/>
      <c r="AE55" s="73"/>
      <c r="AF55" s="72"/>
      <c r="AG55" s="73"/>
      <c r="AH55" s="72"/>
      <c r="AI55" s="73"/>
      <c r="AJ55" s="72"/>
      <c r="AK55" s="73"/>
      <c r="AM55" s="58"/>
      <c r="AP55" s="58"/>
    </row>
    <row r="56" spans="1:42" s="26" customFormat="1" ht="22.5" customHeight="1">
      <c r="B56" s="72"/>
      <c r="C56" s="73"/>
      <c r="D56" s="72"/>
      <c r="E56" s="73"/>
      <c r="F56" s="72"/>
      <c r="G56" s="73"/>
      <c r="H56" s="74"/>
      <c r="I56" s="73"/>
      <c r="J56" s="72"/>
      <c r="K56" s="73"/>
      <c r="L56" s="72"/>
      <c r="M56" s="73"/>
      <c r="N56" s="72"/>
      <c r="Q56" s="73"/>
      <c r="S56" s="73"/>
      <c r="T56" s="73"/>
      <c r="Y56" s="72"/>
      <c r="Z56" s="72"/>
      <c r="AA56" s="73"/>
      <c r="AB56" s="72"/>
      <c r="AC56" s="73"/>
      <c r="AD56" s="72"/>
      <c r="AE56" s="73"/>
      <c r="AF56" s="72"/>
      <c r="AG56" s="73"/>
      <c r="AH56" s="72"/>
      <c r="AI56" s="73"/>
      <c r="AJ56" s="72"/>
      <c r="AK56" s="73"/>
      <c r="AM56" s="58"/>
      <c r="AP56" s="58"/>
    </row>
    <row r="57" spans="1:42" s="26" customFormat="1" ht="22.5" customHeight="1">
      <c r="B57" s="72"/>
      <c r="C57" s="73"/>
      <c r="D57" s="72"/>
      <c r="E57" s="73"/>
      <c r="F57" s="72"/>
      <c r="G57" s="73"/>
      <c r="H57" s="74"/>
      <c r="I57" s="73"/>
      <c r="J57" s="72"/>
      <c r="K57" s="73"/>
      <c r="L57" s="72"/>
      <c r="M57" s="73"/>
      <c r="N57" s="72"/>
      <c r="Q57" s="73"/>
      <c r="S57" s="73"/>
      <c r="T57" s="73"/>
      <c r="Y57" s="72"/>
      <c r="Z57" s="72"/>
      <c r="AA57" s="73"/>
      <c r="AB57" s="72"/>
      <c r="AC57" s="73"/>
      <c r="AD57" s="72"/>
      <c r="AE57" s="73"/>
      <c r="AF57" s="72"/>
      <c r="AG57" s="73"/>
      <c r="AH57" s="72"/>
      <c r="AI57" s="73"/>
      <c r="AJ57" s="72"/>
      <c r="AK57" s="73"/>
      <c r="AM57" s="58"/>
      <c r="AP57" s="58"/>
    </row>
    <row r="58" spans="1:42" s="26" customFormat="1" ht="22.5" customHeight="1">
      <c r="B58" s="72"/>
      <c r="C58" s="73"/>
      <c r="D58" s="72"/>
      <c r="E58" s="73"/>
      <c r="F58" s="72"/>
      <c r="G58" s="73"/>
      <c r="H58" s="74"/>
      <c r="I58" s="73"/>
      <c r="J58" s="72"/>
      <c r="K58" s="73"/>
      <c r="L58" s="72"/>
      <c r="M58" s="73"/>
      <c r="N58" s="72"/>
      <c r="Q58" s="73"/>
      <c r="S58" s="73"/>
      <c r="T58" s="73"/>
      <c r="Y58" s="72"/>
      <c r="Z58" s="72"/>
      <c r="AA58" s="73"/>
      <c r="AB58" s="72"/>
      <c r="AC58" s="73"/>
      <c r="AD58" s="72"/>
      <c r="AE58" s="73"/>
      <c r="AF58" s="72"/>
      <c r="AG58" s="73"/>
      <c r="AH58" s="72"/>
      <c r="AI58" s="73"/>
      <c r="AJ58" s="72"/>
      <c r="AK58" s="73"/>
      <c r="AM58" s="58"/>
      <c r="AP58" s="58"/>
    </row>
    <row r="59" spans="1:42" s="26" customFormat="1" ht="22.5" customHeight="1">
      <c r="B59" s="72"/>
      <c r="C59" s="73"/>
      <c r="D59" s="72"/>
      <c r="E59" s="73"/>
      <c r="F59" s="72"/>
      <c r="G59" s="73"/>
      <c r="H59" s="74"/>
      <c r="I59" s="73"/>
      <c r="J59" s="72"/>
      <c r="K59" s="73"/>
      <c r="L59" s="72"/>
      <c r="M59" s="73"/>
      <c r="N59" s="72"/>
      <c r="Q59" s="73"/>
      <c r="S59" s="73"/>
      <c r="T59" s="73"/>
      <c r="Y59" s="72"/>
      <c r="Z59" s="72"/>
      <c r="AA59" s="73"/>
      <c r="AB59" s="72"/>
      <c r="AC59" s="73"/>
      <c r="AD59" s="72"/>
      <c r="AE59" s="73"/>
      <c r="AF59" s="72"/>
      <c r="AG59" s="73"/>
      <c r="AH59" s="72"/>
      <c r="AI59" s="73"/>
      <c r="AJ59" s="72"/>
      <c r="AK59" s="73"/>
      <c r="AM59" s="58"/>
      <c r="AP59" s="58"/>
    </row>
    <row r="60" spans="1:42" s="26" customFormat="1" ht="22.5" customHeight="1">
      <c r="B60" s="72"/>
      <c r="C60" s="73"/>
      <c r="D60" s="72"/>
      <c r="E60" s="73"/>
      <c r="F60" s="72"/>
      <c r="G60" s="73"/>
      <c r="H60" s="74"/>
      <c r="I60" s="73"/>
      <c r="J60" s="72"/>
      <c r="K60" s="73"/>
      <c r="L60" s="72"/>
      <c r="M60" s="73"/>
      <c r="N60" s="72"/>
      <c r="Q60" s="73"/>
      <c r="S60" s="73"/>
      <c r="T60" s="73"/>
      <c r="Y60" s="72"/>
      <c r="Z60" s="72"/>
      <c r="AA60" s="73"/>
      <c r="AB60" s="72"/>
      <c r="AC60" s="73"/>
      <c r="AD60" s="72"/>
      <c r="AE60" s="73"/>
      <c r="AF60" s="72"/>
      <c r="AG60" s="73"/>
      <c r="AH60" s="72"/>
      <c r="AI60" s="73"/>
      <c r="AJ60" s="72"/>
      <c r="AK60" s="73"/>
      <c r="AM60" s="58"/>
      <c r="AP60" s="58"/>
    </row>
    <row r="61" spans="1:42" s="26" customFormat="1" ht="22.5" customHeight="1">
      <c r="B61" s="72"/>
      <c r="C61" s="73"/>
      <c r="D61" s="72"/>
      <c r="E61" s="73"/>
      <c r="F61" s="72"/>
      <c r="G61" s="73"/>
      <c r="H61" s="74"/>
      <c r="I61" s="73"/>
      <c r="J61" s="72"/>
      <c r="K61" s="73"/>
      <c r="L61" s="72"/>
      <c r="M61" s="73"/>
      <c r="N61" s="72"/>
      <c r="Q61" s="73"/>
      <c r="S61" s="73"/>
      <c r="T61" s="73"/>
      <c r="Y61" s="72"/>
      <c r="Z61" s="72"/>
      <c r="AA61" s="73"/>
      <c r="AB61" s="72"/>
      <c r="AC61" s="73"/>
      <c r="AD61" s="72"/>
      <c r="AE61" s="73"/>
      <c r="AF61" s="72"/>
      <c r="AG61" s="73"/>
      <c r="AH61" s="72"/>
      <c r="AI61" s="73"/>
      <c r="AJ61" s="72"/>
      <c r="AK61" s="73"/>
      <c r="AM61" s="58"/>
      <c r="AP61" s="58"/>
    </row>
    <row r="62" spans="1:42" s="26" customFormat="1" ht="22.5" customHeight="1">
      <c r="B62" s="72"/>
      <c r="C62" s="73"/>
      <c r="D62" s="72"/>
      <c r="E62" s="73"/>
      <c r="F62" s="72"/>
      <c r="G62" s="73"/>
      <c r="H62" s="74"/>
      <c r="I62" s="73"/>
      <c r="J62" s="72"/>
      <c r="K62" s="73"/>
      <c r="L62" s="72"/>
      <c r="M62" s="73"/>
      <c r="N62" s="72"/>
      <c r="Q62" s="73"/>
      <c r="S62" s="73"/>
      <c r="T62" s="73"/>
      <c r="Y62" s="72"/>
      <c r="Z62" s="72"/>
      <c r="AA62" s="73"/>
      <c r="AB62" s="72"/>
      <c r="AC62" s="73"/>
      <c r="AD62" s="72"/>
      <c r="AE62" s="73"/>
      <c r="AF62" s="72"/>
      <c r="AG62" s="73"/>
      <c r="AH62" s="72"/>
      <c r="AI62" s="73"/>
      <c r="AJ62" s="72"/>
      <c r="AK62" s="73"/>
      <c r="AM62" s="58"/>
      <c r="AP62" s="58"/>
    </row>
    <row r="63" spans="1:42" s="26" customFormat="1" ht="22.5" customHeight="1">
      <c r="B63" s="72"/>
      <c r="C63" s="73"/>
      <c r="D63" s="72"/>
      <c r="E63" s="73"/>
      <c r="F63" s="72"/>
      <c r="G63" s="73"/>
      <c r="H63" s="74"/>
      <c r="I63" s="73"/>
      <c r="J63" s="72"/>
      <c r="K63" s="73"/>
      <c r="L63" s="72"/>
      <c r="M63" s="73"/>
      <c r="N63" s="72"/>
      <c r="Q63" s="73"/>
      <c r="S63" s="73"/>
      <c r="T63" s="73"/>
      <c r="Y63" s="72"/>
      <c r="Z63" s="72"/>
      <c r="AA63" s="73"/>
      <c r="AB63" s="72"/>
      <c r="AC63" s="73"/>
      <c r="AD63" s="72"/>
      <c r="AE63" s="73"/>
      <c r="AF63" s="72"/>
      <c r="AG63" s="73"/>
      <c r="AH63" s="72"/>
      <c r="AI63" s="73"/>
      <c r="AJ63" s="72"/>
      <c r="AK63" s="73"/>
      <c r="AM63" s="58"/>
      <c r="AP63" s="58"/>
    </row>
    <row r="64" spans="1:42" s="26" customFormat="1" ht="22.5" customHeight="1">
      <c r="B64" s="72"/>
      <c r="C64" s="73"/>
      <c r="D64" s="72"/>
      <c r="E64" s="73"/>
      <c r="F64" s="72"/>
      <c r="G64" s="73"/>
      <c r="H64" s="74"/>
      <c r="I64" s="73"/>
      <c r="J64" s="72"/>
      <c r="K64" s="73"/>
      <c r="L64" s="72"/>
      <c r="M64" s="73"/>
      <c r="N64" s="72"/>
      <c r="Q64" s="73"/>
      <c r="S64" s="73"/>
      <c r="T64" s="73"/>
      <c r="Y64" s="72"/>
      <c r="Z64" s="72"/>
      <c r="AA64" s="73"/>
      <c r="AB64" s="72"/>
      <c r="AC64" s="73"/>
      <c r="AD64" s="72"/>
      <c r="AE64" s="73"/>
      <c r="AF64" s="72"/>
      <c r="AG64" s="73"/>
      <c r="AH64" s="72"/>
      <c r="AI64" s="73"/>
      <c r="AJ64" s="72"/>
      <c r="AK64" s="73"/>
      <c r="AM64" s="58"/>
      <c r="AP64" s="58"/>
    </row>
    <row r="65" spans="2:42" s="26" customFormat="1" ht="22.5" customHeight="1">
      <c r="B65" s="72"/>
      <c r="C65" s="73"/>
      <c r="D65" s="72"/>
      <c r="E65" s="73"/>
      <c r="F65" s="72"/>
      <c r="G65" s="73"/>
      <c r="H65" s="74"/>
      <c r="I65" s="73"/>
      <c r="J65" s="72"/>
      <c r="K65" s="73"/>
      <c r="L65" s="72"/>
      <c r="M65" s="73"/>
      <c r="N65" s="72"/>
      <c r="Q65" s="73"/>
      <c r="S65" s="73"/>
      <c r="T65" s="73"/>
      <c r="Y65" s="72"/>
      <c r="Z65" s="72"/>
      <c r="AA65" s="73"/>
      <c r="AB65" s="72"/>
      <c r="AC65" s="73"/>
      <c r="AD65" s="72"/>
      <c r="AE65" s="73"/>
      <c r="AF65" s="72"/>
      <c r="AG65" s="73"/>
      <c r="AH65" s="72"/>
      <c r="AI65" s="73"/>
      <c r="AJ65" s="72"/>
      <c r="AK65" s="73"/>
      <c r="AM65" s="58"/>
      <c r="AP65" s="58"/>
    </row>
    <row r="66" spans="2:42" s="26" customFormat="1" ht="22.5" customHeight="1">
      <c r="B66" s="72"/>
      <c r="C66" s="73"/>
      <c r="D66" s="72"/>
      <c r="E66" s="73"/>
      <c r="F66" s="72"/>
      <c r="G66" s="73"/>
      <c r="H66" s="74"/>
      <c r="I66" s="73"/>
      <c r="J66" s="72"/>
      <c r="K66" s="73"/>
      <c r="L66" s="72"/>
      <c r="M66" s="73"/>
      <c r="N66" s="72"/>
      <c r="Q66" s="73"/>
      <c r="S66" s="73"/>
      <c r="T66" s="73"/>
      <c r="Y66" s="72"/>
      <c r="Z66" s="72"/>
      <c r="AA66" s="73"/>
      <c r="AB66" s="72"/>
      <c r="AC66" s="73"/>
      <c r="AD66" s="72"/>
      <c r="AE66" s="73"/>
      <c r="AF66" s="72"/>
      <c r="AG66" s="73"/>
      <c r="AH66" s="72"/>
      <c r="AI66" s="73"/>
      <c r="AJ66" s="72"/>
      <c r="AK66" s="73"/>
      <c r="AM66" s="58"/>
      <c r="AP66" s="58"/>
    </row>
    <row r="67" spans="2:42" s="26" customFormat="1" ht="22.5" customHeight="1">
      <c r="B67" s="72"/>
      <c r="C67" s="73"/>
      <c r="D67" s="72"/>
      <c r="E67" s="73"/>
      <c r="F67" s="72"/>
      <c r="G67" s="73"/>
      <c r="H67" s="74"/>
      <c r="I67" s="73"/>
      <c r="J67" s="72"/>
      <c r="K67" s="73"/>
      <c r="L67" s="72"/>
      <c r="M67" s="73"/>
      <c r="N67" s="72"/>
      <c r="Q67" s="73"/>
      <c r="S67" s="73"/>
      <c r="T67" s="73"/>
      <c r="Y67" s="72"/>
      <c r="Z67" s="72"/>
      <c r="AA67" s="73"/>
      <c r="AB67" s="72"/>
      <c r="AC67" s="73"/>
      <c r="AD67" s="72"/>
      <c r="AE67" s="73"/>
      <c r="AF67" s="72"/>
      <c r="AG67" s="73"/>
      <c r="AH67" s="72"/>
      <c r="AI67" s="73"/>
      <c r="AJ67" s="72"/>
      <c r="AK67" s="73"/>
      <c r="AM67" s="58"/>
      <c r="AP67" s="58"/>
    </row>
    <row r="68" spans="2:42" s="26" customFormat="1" ht="22.5" customHeight="1">
      <c r="B68" s="72"/>
      <c r="C68" s="73"/>
      <c r="D68" s="72"/>
      <c r="E68" s="73"/>
      <c r="F68" s="72"/>
      <c r="G68" s="73"/>
      <c r="H68" s="74"/>
      <c r="I68" s="73"/>
      <c r="J68" s="72"/>
      <c r="K68" s="73"/>
      <c r="L68" s="72"/>
      <c r="M68" s="73"/>
      <c r="N68" s="72"/>
      <c r="Q68" s="73"/>
      <c r="S68" s="73"/>
      <c r="T68" s="73"/>
      <c r="Y68" s="72"/>
      <c r="Z68" s="72"/>
      <c r="AA68" s="73"/>
      <c r="AB68" s="72"/>
      <c r="AC68" s="73"/>
      <c r="AD68" s="72"/>
      <c r="AE68" s="73"/>
      <c r="AF68" s="72"/>
      <c r="AG68" s="73"/>
      <c r="AH68" s="72"/>
      <c r="AI68" s="73"/>
      <c r="AJ68" s="72"/>
      <c r="AK68" s="73"/>
      <c r="AM68" s="58"/>
      <c r="AP68" s="58"/>
    </row>
    <row r="69" spans="2:42" s="26" customFormat="1" ht="22.5" customHeight="1">
      <c r="B69" s="72"/>
      <c r="C69" s="73"/>
      <c r="D69" s="72"/>
      <c r="E69" s="73"/>
      <c r="F69" s="72"/>
      <c r="G69" s="73"/>
      <c r="H69" s="74"/>
      <c r="I69" s="73"/>
      <c r="J69" s="72"/>
      <c r="K69" s="73"/>
      <c r="L69" s="72"/>
      <c r="M69" s="73"/>
      <c r="N69" s="72"/>
      <c r="Q69" s="73"/>
      <c r="S69" s="73"/>
      <c r="T69" s="73"/>
      <c r="Y69" s="72"/>
      <c r="Z69" s="72"/>
      <c r="AA69" s="73"/>
      <c r="AB69" s="72"/>
      <c r="AC69" s="73"/>
      <c r="AD69" s="72"/>
      <c r="AE69" s="73"/>
      <c r="AF69" s="72"/>
      <c r="AG69" s="73"/>
      <c r="AH69" s="72"/>
      <c r="AI69" s="73"/>
      <c r="AJ69" s="72"/>
      <c r="AK69" s="73"/>
      <c r="AM69" s="58"/>
      <c r="AP69" s="58"/>
    </row>
    <row r="70" spans="2:42" s="26" customFormat="1" ht="22.5" customHeight="1">
      <c r="B70" s="72"/>
      <c r="C70" s="73"/>
      <c r="D70" s="72"/>
      <c r="E70" s="73"/>
      <c r="F70" s="72"/>
      <c r="G70" s="73"/>
      <c r="H70" s="74"/>
      <c r="I70" s="73"/>
      <c r="J70" s="72"/>
      <c r="K70" s="73"/>
      <c r="L70" s="72"/>
      <c r="M70" s="73"/>
      <c r="N70" s="72"/>
      <c r="Q70" s="73"/>
      <c r="S70" s="73"/>
      <c r="T70" s="73"/>
      <c r="Y70" s="72"/>
      <c r="Z70" s="72"/>
      <c r="AA70" s="73"/>
      <c r="AB70" s="72"/>
      <c r="AC70" s="73"/>
      <c r="AD70" s="72"/>
      <c r="AE70" s="73"/>
      <c r="AF70" s="72"/>
      <c r="AG70" s="73"/>
      <c r="AH70" s="72"/>
      <c r="AI70" s="73"/>
      <c r="AJ70" s="72"/>
      <c r="AK70" s="73"/>
      <c r="AM70" s="58"/>
      <c r="AP70" s="58"/>
    </row>
    <row r="71" spans="2:42" s="26" customFormat="1" ht="22.5" customHeight="1">
      <c r="B71" s="72"/>
      <c r="C71" s="73"/>
      <c r="D71" s="72"/>
      <c r="E71" s="73"/>
      <c r="F71" s="72"/>
      <c r="G71" s="73"/>
      <c r="H71" s="74"/>
      <c r="I71" s="73"/>
      <c r="J71" s="72"/>
      <c r="K71" s="73"/>
      <c r="L71" s="72"/>
      <c r="M71" s="73"/>
      <c r="N71" s="72"/>
      <c r="Q71" s="73"/>
      <c r="S71" s="73"/>
      <c r="T71" s="73"/>
      <c r="Y71" s="72"/>
      <c r="Z71" s="72"/>
      <c r="AA71" s="73"/>
      <c r="AB71" s="72"/>
      <c r="AC71" s="73"/>
      <c r="AD71" s="72"/>
      <c r="AE71" s="73"/>
      <c r="AF71" s="72"/>
      <c r="AG71" s="73"/>
      <c r="AH71" s="72"/>
      <c r="AI71" s="73"/>
      <c r="AJ71" s="72"/>
      <c r="AK71" s="73"/>
      <c r="AM71" s="58"/>
      <c r="AP71" s="58"/>
    </row>
    <row r="72" spans="2:42" s="26" customFormat="1" ht="22.5" customHeight="1">
      <c r="B72" s="72"/>
      <c r="C72" s="73"/>
      <c r="D72" s="72"/>
      <c r="E72" s="73"/>
      <c r="F72" s="72"/>
      <c r="G72" s="73"/>
      <c r="H72" s="74"/>
      <c r="I72" s="73"/>
      <c r="J72" s="72"/>
      <c r="K72" s="73"/>
      <c r="L72" s="72"/>
      <c r="M72" s="73"/>
      <c r="N72" s="72"/>
      <c r="Q72" s="73"/>
      <c r="S72" s="73"/>
      <c r="T72" s="73"/>
      <c r="Y72" s="72"/>
      <c r="Z72" s="72"/>
      <c r="AA72" s="73"/>
      <c r="AB72" s="72"/>
      <c r="AC72" s="73"/>
      <c r="AD72" s="72"/>
      <c r="AE72" s="73"/>
      <c r="AF72" s="72"/>
      <c r="AG72" s="73"/>
      <c r="AH72" s="72"/>
      <c r="AI72" s="73"/>
      <c r="AJ72" s="72"/>
      <c r="AK72" s="73"/>
      <c r="AM72" s="58"/>
      <c r="AP72" s="58"/>
    </row>
    <row r="73" spans="2:42" s="26" customFormat="1" ht="22.5" customHeight="1">
      <c r="B73" s="72"/>
      <c r="C73" s="73"/>
      <c r="D73" s="72"/>
      <c r="E73" s="73"/>
      <c r="F73" s="72"/>
      <c r="G73" s="73"/>
      <c r="H73" s="74"/>
      <c r="I73" s="73"/>
      <c r="J73" s="72"/>
      <c r="K73" s="73"/>
      <c r="L73" s="72"/>
      <c r="M73" s="73"/>
      <c r="N73" s="72"/>
      <c r="Q73" s="73"/>
      <c r="S73" s="73"/>
      <c r="T73" s="73"/>
      <c r="Y73" s="72"/>
      <c r="Z73" s="72"/>
      <c r="AA73" s="73"/>
      <c r="AB73" s="72"/>
      <c r="AC73" s="73"/>
      <c r="AD73" s="72"/>
      <c r="AE73" s="73"/>
      <c r="AF73" s="72"/>
      <c r="AG73" s="73"/>
      <c r="AH73" s="72"/>
      <c r="AI73" s="73"/>
      <c r="AJ73" s="72"/>
      <c r="AK73" s="73"/>
      <c r="AM73" s="58"/>
      <c r="AP73" s="58"/>
    </row>
    <row r="74" spans="2:42" s="26" customFormat="1" ht="22.5" customHeight="1">
      <c r="B74" s="72"/>
      <c r="C74" s="73"/>
      <c r="D74" s="72"/>
      <c r="E74" s="73"/>
      <c r="F74" s="72"/>
      <c r="G74" s="73"/>
      <c r="H74" s="74"/>
      <c r="I74" s="73"/>
      <c r="J74" s="72"/>
      <c r="K74" s="73"/>
      <c r="L74" s="72"/>
      <c r="M74" s="73"/>
      <c r="N74" s="72"/>
      <c r="Q74" s="73"/>
      <c r="S74" s="73"/>
      <c r="T74" s="73"/>
      <c r="Y74" s="72"/>
      <c r="Z74" s="72"/>
      <c r="AA74" s="73"/>
      <c r="AB74" s="72"/>
      <c r="AC74" s="73"/>
      <c r="AD74" s="72"/>
      <c r="AE74" s="73"/>
      <c r="AF74" s="72"/>
      <c r="AG74" s="73"/>
      <c r="AH74" s="72"/>
      <c r="AI74" s="73"/>
      <c r="AJ74" s="72"/>
      <c r="AK74" s="73"/>
      <c r="AM74" s="58"/>
      <c r="AP74" s="58"/>
    </row>
    <row r="75" spans="2:42" s="26" customFormat="1" ht="22.5" customHeight="1">
      <c r="B75" s="72"/>
      <c r="C75" s="73"/>
      <c r="D75" s="72"/>
      <c r="E75" s="73"/>
      <c r="F75" s="72"/>
      <c r="G75" s="73"/>
      <c r="H75" s="74"/>
      <c r="I75" s="73"/>
      <c r="J75" s="72"/>
      <c r="K75" s="73"/>
      <c r="L75" s="72"/>
      <c r="M75" s="73"/>
      <c r="N75" s="72"/>
      <c r="Q75" s="73"/>
      <c r="S75" s="73"/>
      <c r="T75" s="73"/>
      <c r="Y75" s="72"/>
      <c r="Z75" s="72"/>
      <c r="AA75" s="73"/>
      <c r="AB75" s="72"/>
      <c r="AC75" s="73"/>
      <c r="AD75" s="72"/>
      <c r="AE75" s="73"/>
      <c r="AF75" s="72"/>
      <c r="AG75" s="73"/>
      <c r="AH75" s="72"/>
      <c r="AI75" s="73"/>
      <c r="AJ75" s="72"/>
      <c r="AK75" s="73"/>
      <c r="AM75" s="58"/>
      <c r="AP75" s="58"/>
    </row>
    <row r="76" spans="2:42" s="26" customFormat="1" ht="22.5" customHeight="1">
      <c r="B76" s="72"/>
      <c r="C76" s="73"/>
      <c r="D76" s="72"/>
      <c r="E76" s="73"/>
      <c r="F76" s="72"/>
      <c r="G76" s="73"/>
      <c r="H76" s="74"/>
      <c r="I76" s="73"/>
      <c r="J76" s="72"/>
      <c r="K76" s="73"/>
      <c r="L76" s="72"/>
      <c r="M76" s="73"/>
      <c r="N76" s="72"/>
      <c r="Q76" s="73"/>
      <c r="S76" s="73"/>
      <c r="T76" s="73"/>
      <c r="Y76" s="72"/>
      <c r="Z76" s="72"/>
      <c r="AA76" s="73"/>
      <c r="AB76" s="72"/>
      <c r="AC76" s="73"/>
      <c r="AD76" s="72"/>
      <c r="AE76" s="73"/>
      <c r="AF76" s="72"/>
      <c r="AG76" s="73"/>
      <c r="AH76" s="72"/>
      <c r="AI76" s="73"/>
      <c r="AJ76" s="72"/>
      <c r="AK76" s="73"/>
      <c r="AM76" s="58"/>
      <c r="AP76" s="58"/>
    </row>
    <row r="77" spans="2:42" s="26" customFormat="1" ht="22.5" customHeight="1">
      <c r="B77" s="72"/>
      <c r="C77" s="73"/>
      <c r="D77" s="72"/>
      <c r="E77" s="73"/>
      <c r="F77" s="72"/>
      <c r="G77" s="73"/>
      <c r="H77" s="74"/>
      <c r="I77" s="73"/>
      <c r="J77" s="72"/>
      <c r="K77" s="73"/>
      <c r="L77" s="72"/>
      <c r="M77" s="73"/>
      <c r="N77" s="72"/>
      <c r="Q77" s="73"/>
      <c r="S77" s="73"/>
      <c r="T77" s="73"/>
      <c r="Y77" s="72"/>
      <c r="Z77" s="72"/>
      <c r="AA77" s="73"/>
      <c r="AB77" s="72"/>
      <c r="AC77" s="73"/>
      <c r="AD77" s="72"/>
      <c r="AE77" s="73"/>
      <c r="AF77" s="72"/>
      <c r="AG77" s="73"/>
      <c r="AH77" s="72"/>
      <c r="AI77" s="73"/>
      <c r="AJ77" s="72"/>
      <c r="AK77" s="73"/>
      <c r="AM77" s="58"/>
      <c r="AP77" s="58"/>
    </row>
    <row r="78" spans="2:42" s="26" customFormat="1" ht="22.5" customHeight="1">
      <c r="B78" s="72"/>
      <c r="C78" s="73"/>
      <c r="D78" s="72"/>
      <c r="E78" s="73"/>
      <c r="F78" s="72"/>
      <c r="G78" s="73"/>
      <c r="H78" s="74"/>
      <c r="I78" s="73"/>
      <c r="J78" s="72"/>
      <c r="K78" s="73"/>
      <c r="L78" s="72"/>
      <c r="M78" s="73"/>
      <c r="N78" s="72"/>
      <c r="Q78" s="73"/>
      <c r="S78" s="73"/>
      <c r="T78" s="73"/>
      <c r="Y78" s="72"/>
      <c r="Z78" s="72"/>
      <c r="AA78" s="73"/>
      <c r="AB78" s="72"/>
      <c r="AC78" s="73"/>
      <c r="AD78" s="72"/>
      <c r="AE78" s="73"/>
      <c r="AF78" s="72"/>
      <c r="AG78" s="73"/>
      <c r="AH78" s="72"/>
      <c r="AI78" s="73"/>
      <c r="AJ78" s="72"/>
      <c r="AK78" s="73"/>
      <c r="AM78" s="58"/>
      <c r="AP78" s="58"/>
    </row>
    <row r="79" spans="2:42" s="26" customFormat="1" ht="22.5" customHeight="1">
      <c r="B79" s="72"/>
      <c r="C79" s="73"/>
      <c r="D79" s="72"/>
      <c r="E79" s="73"/>
      <c r="F79" s="72"/>
      <c r="G79" s="73"/>
      <c r="H79" s="74"/>
      <c r="I79" s="73"/>
      <c r="J79" s="72"/>
      <c r="K79" s="73"/>
      <c r="L79" s="72"/>
      <c r="M79" s="73"/>
      <c r="N79" s="72"/>
      <c r="Q79" s="73"/>
      <c r="S79" s="73"/>
      <c r="T79" s="73"/>
      <c r="Y79" s="72"/>
      <c r="Z79" s="72"/>
      <c r="AA79" s="73"/>
      <c r="AB79" s="72"/>
      <c r="AC79" s="73"/>
      <c r="AD79" s="72"/>
      <c r="AE79" s="73"/>
      <c r="AF79" s="72"/>
      <c r="AG79" s="73"/>
      <c r="AH79" s="72"/>
      <c r="AI79" s="73"/>
      <c r="AJ79" s="72"/>
      <c r="AK79" s="73"/>
      <c r="AM79" s="58"/>
      <c r="AP79" s="58"/>
    </row>
    <row r="80" spans="2:42" s="26" customFormat="1" ht="22.5" customHeight="1">
      <c r="B80" s="72"/>
      <c r="C80" s="73"/>
      <c r="D80" s="72"/>
      <c r="E80" s="73"/>
      <c r="F80" s="72"/>
      <c r="G80" s="73"/>
      <c r="H80" s="74"/>
      <c r="I80" s="73"/>
      <c r="J80" s="72"/>
      <c r="K80" s="73"/>
      <c r="L80" s="72"/>
      <c r="M80" s="73"/>
      <c r="N80" s="72"/>
      <c r="Q80" s="73"/>
      <c r="S80" s="73"/>
      <c r="T80" s="73"/>
      <c r="Y80" s="72"/>
      <c r="Z80" s="72"/>
      <c r="AA80" s="73"/>
      <c r="AB80" s="72"/>
      <c r="AC80" s="73"/>
      <c r="AD80" s="72"/>
      <c r="AE80" s="73"/>
      <c r="AF80" s="72"/>
      <c r="AG80" s="73"/>
      <c r="AH80" s="72"/>
      <c r="AI80" s="73"/>
      <c r="AJ80" s="72"/>
      <c r="AK80" s="73"/>
      <c r="AM80" s="58"/>
      <c r="AP80" s="58"/>
    </row>
    <row r="81" spans="2:42" s="26" customFormat="1" ht="22.5" customHeight="1">
      <c r="B81" s="72"/>
      <c r="C81" s="73"/>
      <c r="D81" s="72"/>
      <c r="E81" s="73"/>
      <c r="F81" s="72"/>
      <c r="G81" s="73"/>
      <c r="H81" s="74"/>
      <c r="I81" s="73"/>
      <c r="J81" s="72"/>
      <c r="K81" s="73"/>
      <c r="L81" s="72"/>
      <c r="M81" s="73"/>
      <c r="N81" s="72"/>
      <c r="Q81" s="73"/>
      <c r="S81" s="73"/>
      <c r="T81" s="73"/>
      <c r="Y81" s="72"/>
      <c r="Z81" s="72"/>
      <c r="AA81" s="73"/>
      <c r="AB81" s="72"/>
      <c r="AC81" s="73"/>
      <c r="AD81" s="72"/>
      <c r="AE81" s="73"/>
      <c r="AF81" s="72"/>
      <c r="AG81" s="73"/>
      <c r="AH81" s="72"/>
      <c r="AI81" s="73"/>
      <c r="AJ81" s="72"/>
      <c r="AK81" s="73"/>
      <c r="AM81" s="58"/>
      <c r="AP81" s="58"/>
    </row>
    <row r="82" spans="2:42" s="26" customFormat="1" ht="22.5" customHeight="1">
      <c r="B82" s="72"/>
      <c r="C82" s="73"/>
      <c r="D82" s="72"/>
      <c r="E82" s="73"/>
      <c r="F82" s="72"/>
      <c r="G82" s="73"/>
      <c r="H82" s="74"/>
      <c r="I82" s="73"/>
      <c r="J82" s="72"/>
      <c r="K82" s="73"/>
      <c r="L82" s="72"/>
      <c r="M82" s="73"/>
      <c r="N82" s="72"/>
      <c r="Q82" s="73"/>
      <c r="S82" s="73"/>
      <c r="T82" s="73"/>
      <c r="Y82" s="72"/>
      <c r="Z82" s="72"/>
      <c r="AA82" s="73"/>
      <c r="AB82" s="72"/>
      <c r="AC82" s="73"/>
      <c r="AD82" s="72"/>
      <c r="AE82" s="73"/>
      <c r="AF82" s="72"/>
      <c r="AG82" s="73"/>
      <c r="AH82" s="72"/>
      <c r="AI82" s="73"/>
      <c r="AJ82" s="72"/>
      <c r="AK82" s="73"/>
      <c r="AM82" s="58"/>
      <c r="AP82" s="58"/>
    </row>
    <row r="83" spans="2:42" s="26" customFormat="1" ht="22.5" customHeight="1">
      <c r="B83" s="72"/>
      <c r="C83" s="73"/>
      <c r="D83" s="72"/>
      <c r="E83" s="73"/>
      <c r="F83" s="72"/>
      <c r="G83" s="73"/>
      <c r="H83" s="74"/>
      <c r="I83" s="73"/>
      <c r="J83" s="72"/>
      <c r="K83" s="73"/>
      <c r="L83" s="72"/>
      <c r="M83" s="73"/>
      <c r="N83" s="72"/>
      <c r="Q83" s="73"/>
      <c r="S83" s="73"/>
      <c r="T83" s="73"/>
      <c r="Y83" s="72"/>
      <c r="Z83" s="72"/>
      <c r="AA83" s="73"/>
      <c r="AB83" s="72"/>
      <c r="AC83" s="73"/>
      <c r="AD83" s="72"/>
      <c r="AE83" s="73"/>
      <c r="AF83" s="72"/>
      <c r="AG83" s="73"/>
      <c r="AH83" s="72"/>
      <c r="AI83" s="73"/>
      <c r="AJ83" s="72"/>
      <c r="AK83" s="73"/>
      <c r="AM83" s="58"/>
      <c r="AP83" s="58"/>
    </row>
    <row r="84" spans="2:42" s="26" customFormat="1" ht="22.5" customHeight="1">
      <c r="B84" s="72"/>
      <c r="C84" s="73"/>
      <c r="D84" s="72"/>
      <c r="E84" s="73"/>
      <c r="F84" s="72"/>
      <c r="G84" s="73"/>
      <c r="H84" s="74"/>
      <c r="I84" s="73"/>
      <c r="J84" s="72"/>
      <c r="K84" s="73"/>
      <c r="L84" s="72"/>
      <c r="M84" s="73"/>
      <c r="N84" s="72"/>
      <c r="Q84" s="73"/>
      <c r="S84" s="73"/>
      <c r="T84" s="73"/>
      <c r="Y84" s="72"/>
      <c r="Z84" s="72"/>
      <c r="AA84" s="73"/>
      <c r="AB84" s="72"/>
      <c r="AC84" s="73"/>
      <c r="AD84" s="72"/>
      <c r="AE84" s="73"/>
      <c r="AF84" s="72"/>
      <c r="AG84" s="73"/>
      <c r="AH84" s="72"/>
      <c r="AI84" s="73"/>
      <c r="AJ84" s="72"/>
      <c r="AK84" s="73"/>
      <c r="AM84" s="58"/>
      <c r="AP84" s="58"/>
    </row>
    <row r="85" spans="2:42" s="26" customFormat="1" ht="22.5" customHeight="1">
      <c r="B85" s="72"/>
      <c r="C85" s="73"/>
      <c r="D85" s="72"/>
      <c r="E85" s="73"/>
      <c r="F85" s="72"/>
      <c r="G85" s="73"/>
      <c r="H85" s="74"/>
      <c r="I85" s="73"/>
      <c r="J85" s="72"/>
      <c r="K85" s="73"/>
      <c r="L85" s="72"/>
      <c r="M85" s="73"/>
      <c r="N85" s="72"/>
      <c r="Q85" s="73"/>
      <c r="S85" s="73"/>
      <c r="T85" s="73"/>
      <c r="Y85" s="72"/>
      <c r="Z85" s="72"/>
      <c r="AA85" s="73"/>
      <c r="AB85" s="72"/>
      <c r="AC85" s="73"/>
      <c r="AD85" s="72"/>
      <c r="AE85" s="73"/>
      <c r="AF85" s="72"/>
      <c r="AG85" s="73"/>
      <c r="AH85" s="72"/>
      <c r="AI85" s="73"/>
      <c r="AJ85" s="72"/>
      <c r="AK85" s="73"/>
      <c r="AM85" s="58"/>
      <c r="AP85" s="58"/>
    </row>
    <row r="86" spans="2:42" s="26" customFormat="1" ht="22.5" customHeight="1">
      <c r="B86" s="72"/>
      <c r="C86" s="73"/>
      <c r="D86" s="72"/>
      <c r="E86" s="73"/>
      <c r="F86" s="72"/>
      <c r="G86" s="73"/>
      <c r="H86" s="74"/>
      <c r="I86" s="73"/>
      <c r="J86" s="72"/>
      <c r="K86" s="73"/>
      <c r="L86" s="72"/>
      <c r="M86" s="73"/>
      <c r="N86" s="72"/>
      <c r="Q86" s="73"/>
      <c r="S86" s="73"/>
      <c r="T86" s="73"/>
      <c r="Y86" s="72"/>
      <c r="Z86" s="72"/>
      <c r="AA86" s="73"/>
      <c r="AB86" s="72"/>
      <c r="AC86" s="73"/>
      <c r="AD86" s="72"/>
      <c r="AE86" s="73"/>
      <c r="AF86" s="72"/>
      <c r="AG86" s="73"/>
      <c r="AH86" s="72"/>
      <c r="AI86" s="73"/>
      <c r="AJ86" s="72"/>
      <c r="AK86" s="73"/>
      <c r="AM86" s="58"/>
      <c r="AP86" s="58"/>
    </row>
    <row r="87" spans="2:42" s="26" customFormat="1" ht="22.5" customHeight="1">
      <c r="B87" s="72"/>
      <c r="C87" s="73"/>
      <c r="D87" s="72"/>
      <c r="E87" s="73"/>
      <c r="F87" s="72"/>
      <c r="G87" s="73"/>
      <c r="H87" s="74"/>
      <c r="I87" s="73"/>
      <c r="J87" s="72"/>
      <c r="K87" s="73"/>
      <c r="L87" s="72"/>
      <c r="M87" s="73"/>
      <c r="N87" s="72"/>
      <c r="Q87" s="73"/>
      <c r="S87" s="73"/>
      <c r="T87" s="73"/>
      <c r="Y87" s="72"/>
      <c r="Z87" s="72"/>
      <c r="AA87" s="73"/>
      <c r="AB87" s="72"/>
      <c r="AC87" s="73"/>
      <c r="AD87" s="72"/>
      <c r="AE87" s="73"/>
      <c r="AF87" s="72"/>
      <c r="AG87" s="73"/>
      <c r="AH87" s="72"/>
      <c r="AI87" s="73"/>
      <c r="AJ87" s="72"/>
      <c r="AK87" s="73"/>
      <c r="AM87" s="58"/>
      <c r="AP87" s="58"/>
    </row>
    <row r="88" spans="2:42" s="26" customFormat="1" ht="22.5" customHeight="1">
      <c r="B88" s="72"/>
      <c r="C88" s="73"/>
      <c r="D88" s="72"/>
      <c r="E88" s="73"/>
      <c r="F88" s="72"/>
      <c r="G88" s="73"/>
      <c r="H88" s="74"/>
      <c r="I88" s="73"/>
      <c r="J88" s="72"/>
      <c r="K88" s="73"/>
      <c r="L88" s="72"/>
      <c r="M88" s="73"/>
      <c r="N88" s="72"/>
      <c r="Q88" s="73"/>
      <c r="S88" s="73"/>
      <c r="T88" s="73"/>
      <c r="Y88" s="72"/>
      <c r="Z88" s="72"/>
      <c r="AA88" s="73"/>
      <c r="AB88" s="72"/>
      <c r="AC88" s="73"/>
      <c r="AD88" s="72"/>
      <c r="AE88" s="73"/>
      <c r="AF88" s="72"/>
      <c r="AG88" s="73"/>
      <c r="AH88" s="72"/>
      <c r="AI88" s="73"/>
      <c r="AJ88" s="72"/>
      <c r="AK88" s="73"/>
      <c r="AM88" s="58"/>
      <c r="AP88" s="58"/>
    </row>
    <row r="89" spans="2:42" s="26" customFormat="1" ht="22.5" customHeight="1">
      <c r="B89" s="72"/>
      <c r="C89" s="73"/>
      <c r="D89" s="72"/>
      <c r="E89" s="73"/>
      <c r="F89" s="72"/>
      <c r="G89" s="73"/>
      <c r="H89" s="74"/>
      <c r="I89" s="73"/>
      <c r="J89" s="72"/>
      <c r="K89" s="73"/>
      <c r="L89" s="72"/>
      <c r="M89" s="73"/>
      <c r="N89" s="72"/>
      <c r="Q89" s="73"/>
      <c r="S89" s="73"/>
      <c r="T89" s="73"/>
      <c r="Y89" s="72"/>
      <c r="Z89" s="72"/>
      <c r="AA89" s="73"/>
      <c r="AB89" s="72"/>
      <c r="AC89" s="73"/>
      <c r="AD89" s="72"/>
      <c r="AE89" s="73"/>
      <c r="AF89" s="72"/>
      <c r="AG89" s="73"/>
      <c r="AH89" s="72"/>
      <c r="AI89" s="73"/>
      <c r="AJ89" s="72"/>
      <c r="AK89" s="73"/>
      <c r="AM89" s="58"/>
      <c r="AP89" s="58"/>
    </row>
    <row r="90" spans="2:42" s="26" customFormat="1" ht="22.5" customHeight="1">
      <c r="B90" s="72"/>
      <c r="C90" s="73"/>
      <c r="D90" s="72"/>
      <c r="E90" s="73"/>
      <c r="F90" s="72"/>
      <c r="G90" s="73"/>
      <c r="H90" s="74"/>
      <c r="I90" s="73"/>
      <c r="J90" s="72"/>
      <c r="K90" s="73"/>
      <c r="L90" s="72"/>
      <c r="M90" s="73"/>
      <c r="N90" s="72"/>
      <c r="Q90" s="73"/>
      <c r="S90" s="73"/>
      <c r="T90" s="73"/>
      <c r="Y90" s="72"/>
      <c r="Z90" s="72"/>
      <c r="AA90" s="73"/>
      <c r="AB90" s="72"/>
      <c r="AC90" s="73"/>
      <c r="AD90" s="72"/>
      <c r="AE90" s="73"/>
      <c r="AF90" s="72"/>
      <c r="AG90" s="73"/>
      <c r="AH90" s="72"/>
      <c r="AI90" s="73"/>
      <c r="AJ90" s="72"/>
      <c r="AK90" s="73"/>
      <c r="AM90" s="58"/>
      <c r="AP90" s="58"/>
    </row>
    <row r="91" spans="2:42" s="26" customFormat="1" ht="22.5" customHeight="1">
      <c r="B91" s="72"/>
      <c r="C91" s="73"/>
      <c r="D91" s="72"/>
      <c r="E91" s="73"/>
      <c r="F91" s="72"/>
      <c r="G91" s="73"/>
      <c r="H91" s="74"/>
      <c r="I91" s="73"/>
      <c r="J91" s="72"/>
      <c r="K91" s="73"/>
      <c r="L91" s="72"/>
      <c r="M91" s="73"/>
      <c r="N91" s="72"/>
      <c r="Q91" s="73"/>
      <c r="S91" s="73"/>
      <c r="T91" s="73"/>
      <c r="Y91" s="72"/>
      <c r="Z91" s="72"/>
      <c r="AA91" s="73"/>
      <c r="AB91" s="72"/>
      <c r="AC91" s="73"/>
      <c r="AD91" s="72"/>
      <c r="AE91" s="73"/>
      <c r="AF91" s="72"/>
      <c r="AG91" s="73"/>
      <c r="AH91" s="72"/>
      <c r="AI91" s="73"/>
      <c r="AJ91" s="72"/>
      <c r="AK91" s="73"/>
      <c r="AM91" s="58"/>
      <c r="AP91" s="58"/>
    </row>
    <row r="92" spans="2:42" s="26" customFormat="1" ht="22.5" customHeight="1">
      <c r="B92" s="72"/>
      <c r="C92" s="73"/>
      <c r="D92" s="72"/>
      <c r="E92" s="73"/>
      <c r="F92" s="72"/>
      <c r="G92" s="73"/>
      <c r="H92" s="74"/>
      <c r="I92" s="73"/>
      <c r="J92" s="72"/>
      <c r="K92" s="73"/>
      <c r="L92" s="72"/>
      <c r="M92" s="73"/>
      <c r="N92" s="72"/>
      <c r="Q92" s="73"/>
      <c r="S92" s="73"/>
      <c r="T92" s="73"/>
      <c r="Y92" s="72"/>
      <c r="Z92" s="72"/>
      <c r="AA92" s="73"/>
      <c r="AB92" s="72"/>
      <c r="AC92" s="73"/>
      <c r="AD92" s="72"/>
      <c r="AE92" s="73"/>
      <c r="AF92" s="72"/>
      <c r="AG92" s="73"/>
      <c r="AH92" s="72"/>
      <c r="AI92" s="73"/>
      <c r="AJ92" s="72"/>
      <c r="AK92" s="73"/>
      <c r="AM92" s="58"/>
      <c r="AP92" s="58"/>
    </row>
    <row r="93" spans="2:42" s="26" customFormat="1" ht="22.5" customHeight="1">
      <c r="B93" s="72"/>
      <c r="C93" s="73"/>
      <c r="D93" s="72"/>
      <c r="E93" s="73"/>
      <c r="F93" s="72"/>
      <c r="G93" s="73"/>
      <c r="H93" s="74"/>
      <c r="I93" s="73"/>
      <c r="J93" s="72"/>
      <c r="K93" s="73"/>
      <c r="L93" s="72"/>
      <c r="M93" s="73"/>
      <c r="N93" s="72"/>
      <c r="Q93" s="73"/>
      <c r="S93" s="73"/>
      <c r="T93" s="73"/>
      <c r="Y93" s="72"/>
      <c r="Z93" s="72"/>
      <c r="AA93" s="73"/>
      <c r="AB93" s="72"/>
      <c r="AC93" s="73"/>
      <c r="AD93" s="72"/>
      <c r="AE93" s="73"/>
      <c r="AF93" s="72"/>
      <c r="AG93" s="73"/>
      <c r="AH93" s="72"/>
      <c r="AI93" s="73"/>
      <c r="AJ93" s="72"/>
      <c r="AK93" s="73"/>
      <c r="AM93" s="58"/>
      <c r="AP93" s="58"/>
    </row>
    <row r="94" spans="2:42" s="26" customFormat="1" ht="22.5" customHeight="1">
      <c r="B94" s="72"/>
      <c r="C94" s="73"/>
      <c r="D94" s="72"/>
      <c r="E94" s="73"/>
      <c r="F94" s="72"/>
      <c r="G94" s="73"/>
      <c r="H94" s="74"/>
      <c r="I94" s="73"/>
      <c r="J94" s="72"/>
      <c r="K94" s="73"/>
      <c r="L94" s="72"/>
      <c r="M94" s="73"/>
      <c r="N94" s="72"/>
      <c r="Q94" s="73"/>
      <c r="S94" s="73"/>
      <c r="T94" s="73"/>
      <c r="Y94" s="72"/>
      <c r="Z94" s="72"/>
      <c r="AA94" s="73"/>
      <c r="AB94" s="72"/>
      <c r="AC94" s="73"/>
      <c r="AD94" s="72"/>
      <c r="AE94" s="73"/>
      <c r="AF94" s="72"/>
      <c r="AG94" s="73"/>
      <c r="AH94" s="72"/>
      <c r="AI94" s="73"/>
      <c r="AJ94" s="72"/>
      <c r="AK94" s="73"/>
      <c r="AM94" s="58"/>
      <c r="AP94" s="58"/>
    </row>
    <row r="95" spans="2:42" s="26" customFormat="1" ht="22.5" customHeight="1">
      <c r="B95" s="72"/>
      <c r="C95" s="73"/>
      <c r="D95" s="72"/>
      <c r="E95" s="73"/>
      <c r="F95" s="72"/>
      <c r="G95" s="73"/>
      <c r="H95" s="74"/>
      <c r="I95" s="73"/>
      <c r="J95" s="72"/>
      <c r="K95" s="73"/>
      <c r="L95" s="72"/>
      <c r="M95" s="73"/>
      <c r="N95" s="72"/>
      <c r="Q95" s="73"/>
      <c r="S95" s="73"/>
      <c r="T95" s="73"/>
      <c r="Y95" s="72"/>
      <c r="Z95" s="72"/>
      <c r="AA95" s="73"/>
      <c r="AB95" s="72"/>
      <c r="AC95" s="73"/>
      <c r="AD95" s="72"/>
      <c r="AE95" s="73"/>
      <c r="AF95" s="72"/>
      <c r="AG95" s="73"/>
      <c r="AH95" s="72"/>
      <c r="AI95" s="73"/>
      <c r="AJ95" s="72"/>
      <c r="AK95" s="73"/>
      <c r="AM95" s="58"/>
      <c r="AP95" s="58"/>
    </row>
    <row r="96" spans="2:42" s="26" customFormat="1" ht="22.5" customHeight="1">
      <c r="B96" s="72"/>
      <c r="C96" s="73"/>
      <c r="D96" s="72"/>
      <c r="E96" s="73"/>
      <c r="F96" s="72"/>
      <c r="G96" s="73"/>
      <c r="H96" s="74"/>
      <c r="I96" s="73"/>
      <c r="J96" s="72"/>
      <c r="K96" s="73"/>
      <c r="L96" s="72"/>
      <c r="M96" s="73"/>
      <c r="N96" s="72"/>
      <c r="Q96" s="73"/>
      <c r="S96" s="73"/>
      <c r="T96" s="73"/>
      <c r="Y96" s="72"/>
      <c r="Z96" s="72"/>
      <c r="AA96" s="73"/>
      <c r="AB96" s="72"/>
      <c r="AC96" s="73"/>
      <c r="AD96" s="72"/>
      <c r="AE96" s="73"/>
      <c r="AF96" s="72"/>
      <c r="AG96" s="73"/>
      <c r="AH96" s="72"/>
      <c r="AI96" s="73"/>
      <c r="AJ96" s="72"/>
      <c r="AK96" s="73"/>
      <c r="AM96" s="58"/>
      <c r="AP96" s="58"/>
    </row>
    <row r="97" spans="2:42" s="26" customFormat="1" ht="22.5" customHeight="1">
      <c r="B97" s="72"/>
      <c r="C97" s="73"/>
      <c r="D97" s="72"/>
      <c r="E97" s="73"/>
      <c r="F97" s="72"/>
      <c r="G97" s="73"/>
      <c r="H97" s="74"/>
      <c r="I97" s="73"/>
      <c r="J97" s="72"/>
      <c r="K97" s="73"/>
      <c r="L97" s="72"/>
      <c r="M97" s="73"/>
      <c r="N97" s="72"/>
      <c r="Q97" s="73"/>
      <c r="S97" s="73"/>
      <c r="T97" s="73"/>
      <c r="Y97" s="72"/>
      <c r="Z97" s="72"/>
      <c r="AA97" s="73"/>
      <c r="AB97" s="72"/>
      <c r="AC97" s="73"/>
      <c r="AD97" s="72"/>
      <c r="AE97" s="73"/>
      <c r="AF97" s="72"/>
      <c r="AG97" s="73"/>
      <c r="AH97" s="72"/>
      <c r="AI97" s="73"/>
      <c r="AJ97" s="72"/>
      <c r="AK97" s="73"/>
      <c r="AM97" s="58"/>
      <c r="AP97" s="58"/>
    </row>
    <row r="98" spans="2:42" s="26" customFormat="1" ht="22.5" customHeight="1">
      <c r="B98" s="72"/>
      <c r="C98" s="73"/>
      <c r="D98" s="72"/>
      <c r="E98" s="73"/>
      <c r="F98" s="72"/>
      <c r="G98" s="73"/>
      <c r="H98" s="74"/>
      <c r="I98" s="73"/>
      <c r="J98" s="72"/>
      <c r="K98" s="73"/>
      <c r="L98" s="72"/>
      <c r="M98" s="73"/>
      <c r="N98" s="72"/>
      <c r="Q98" s="73"/>
      <c r="S98" s="73"/>
      <c r="T98" s="73"/>
      <c r="Y98" s="72"/>
      <c r="Z98" s="72"/>
      <c r="AA98" s="73"/>
      <c r="AB98" s="72"/>
      <c r="AC98" s="73"/>
      <c r="AD98" s="72"/>
      <c r="AE98" s="73"/>
      <c r="AF98" s="72"/>
      <c r="AG98" s="73"/>
      <c r="AH98" s="72"/>
      <c r="AI98" s="73"/>
      <c r="AJ98" s="72"/>
      <c r="AK98" s="73"/>
      <c r="AM98" s="58"/>
      <c r="AP98" s="58"/>
    </row>
    <row r="99" spans="2:42" s="26" customFormat="1" ht="22.5" customHeight="1">
      <c r="B99" s="72"/>
      <c r="C99" s="73"/>
      <c r="D99" s="72"/>
      <c r="E99" s="73"/>
      <c r="F99" s="72"/>
      <c r="G99" s="73"/>
      <c r="H99" s="74"/>
      <c r="I99" s="73"/>
      <c r="J99" s="72"/>
      <c r="K99" s="73"/>
      <c r="L99" s="72"/>
      <c r="M99" s="73"/>
      <c r="N99" s="72"/>
      <c r="Q99" s="73"/>
      <c r="S99" s="73"/>
      <c r="T99" s="73"/>
      <c r="Y99" s="72"/>
      <c r="Z99" s="72"/>
      <c r="AA99" s="73"/>
      <c r="AB99" s="72"/>
      <c r="AC99" s="73"/>
      <c r="AD99" s="72"/>
      <c r="AE99" s="73"/>
      <c r="AF99" s="72"/>
      <c r="AG99" s="73"/>
      <c r="AH99" s="72"/>
      <c r="AI99" s="73"/>
      <c r="AJ99" s="72"/>
      <c r="AK99" s="73"/>
      <c r="AM99" s="58"/>
      <c r="AP99" s="58"/>
    </row>
    <row r="100" spans="2:42" s="26" customFormat="1" ht="22.5" customHeight="1">
      <c r="B100" s="72"/>
      <c r="C100" s="73"/>
      <c r="D100" s="72"/>
      <c r="E100" s="73"/>
      <c r="F100" s="72"/>
      <c r="G100" s="73"/>
      <c r="H100" s="74"/>
      <c r="I100" s="73"/>
      <c r="J100" s="72"/>
      <c r="K100" s="73"/>
      <c r="L100" s="72"/>
      <c r="M100" s="73"/>
      <c r="N100" s="72"/>
      <c r="Q100" s="73"/>
      <c r="S100" s="73"/>
      <c r="T100" s="73"/>
      <c r="Y100" s="72"/>
      <c r="Z100" s="72"/>
      <c r="AA100" s="73"/>
      <c r="AB100" s="72"/>
      <c r="AC100" s="73"/>
      <c r="AD100" s="72"/>
      <c r="AE100" s="73"/>
      <c r="AF100" s="72"/>
      <c r="AG100" s="73"/>
      <c r="AH100" s="72"/>
      <c r="AI100" s="73"/>
      <c r="AJ100" s="72"/>
      <c r="AK100" s="73"/>
      <c r="AM100" s="58"/>
      <c r="AP100" s="58"/>
    </row>
    <row r="101" spans="2:42" s="26" customFormat="1" ht="22.5" customHeight="1">
      <c r="B101" s="72"/>
      <c r="C101" s="73"/>
      <c r="D101" s="72"/>
      <c r="E101" s="73"/>
      <c r="F101" s="72"/>
      <c r="G101" s="73"/>
      <c r="H101" s="74"/>
      <c r="I101" s="73"/>
      <c r="J101" s="72"/>
      <c r="K101" s="73"/>
      <c r="L101" s="72"/>
      <c r="M101" s="73"/>
      <c r="N101" s="72"/>
      <c r="Q101" s="73"/>
      <c r="S101" s="73"/>
      <c r="T101" s="73"/>
      <c r="Y101" s="72"/>
      <c r="Z101" s="72"/>
      <c r="AA101" s="73"/>
      <c r="AB101" s="72"/>
      <c r="AC101" s="73"/>
      <c r="AD101" s="72"/>
      <c r="AE101" s="73"/>
      <c r="AF101" s="72"/>
      <c r="AG101" s="73"/>
      <c r="AH101" s="72"/>
      <c r="AI101" s="73"/>
      <c r="AJ101" s="72"/>
      <c r="AK101" s="73"/>
      <c r="AM101" s="58"/>
      <c r="AP101" s="58"/>
    </row>
    <row r="102" spans="2:42" s="26" customFormat="1" ht="22.5" customHeight="1">
      <c r="B102" s="72"/>
      <c r="C102" s="73"/>
      <c r="D102" s="72"/>
      <c r="E102" s="73"/>
      <c r="F102" s="72"/>
      <c r="G102" s="73"/>
      <c r="H102" s="74"/>
      <c r="I102" s="73"/>
      <c r="J102" s="72"/>
      <c r="K102" s="73"/>
      <c r="L102" s="72"/>
      <c r="M102" s="73"/>
      <c r="N102" s="72"/>
      <c r="Q102" s="73"/>
      <c r="S102" s="73"/>
      <c r="T102" s="73"/>
      <c r="Y102" s="72"/>
      <c r="Z102" s="72"/>
      <c r="AA102" s="73"/>
      <c r="AB102" s="72"/>
      <c r="AC102" s="73"/>
      <c r="AD102" s="72"/>
      <c r="AE102" s="73"/>
      <c r="AF102" s="72"/>
      <c r="AG102" s="73"/>
      <c r="AH102" s="72"/>
      <c r="AI102" s="73"/>
      <c r="AJ102" s="72"/>
      <c r="AK102" s="73"/>
      <c r="AM102" s="58"/>
      <c r="AP102" s="58"/>
    </row>
    <row r="103" spans="2:42" s="26" customFormat="1" ht="22.5" customHeight="1">
      <c r="B103" s="72"/>
      <c r="C103" s="73"/>
      <c r="D103" s="72"/>
      <c r="E103" s="73"/>
      <c r="F103" s="72"/>
      <c r="G103" s="73"/>
      <c r="H103" s="74"/>
      <c r="I103" s="73"/>
      <c r="J103" s="72"/>
      <c r="K103" s="73"/>
      <c r="L103" s="72"/>
      <c r="M103" s="73"/>
      <c r="N103" s="72"/>
      <c r="Q103" s="73"/>
      <c r="S103" s="73"/>
      <c r="T103" s="73"/>
      <c r="Y103" s="72"/>
      <c r="Z103" s="72"/>
      <c r="AA103" s="73"/>
      <c r="AB103" s="72"/>
      <c r="AC103" s="73"/>
      <c r="AD103" s="72"/>
      <c r="AE103" s="73"/>
      <c r="AF103" s="72"/>
      <c r="AG103" s="73"/>
      <c r="AH103" s="72"/>
      <c r="AI103" s="73"/>
      <c r="AJ103" s="72"/>
      <c r="AK103" s="73"/>
      <c r="AM103" s="58"/>
      <c r="AP103" s="58"/>
    </row>
    <row r="104" spans="2:42" s="26" customFormat="1" ht="22.5" customHeight="1">
      <c r="B104" s="72"/>
      <c r="C104" s="73"/>
      <c r="D104" s="72"/>
      <c r="E104" s="73"/>
      <c r="F104" s="72"/>
      <c r="G104" s="73"/>
      <c r="H104" s="74"/>
      <c r="I104" s="73"/>
      <c r="J104" s="72"/>
      <c r="K104" s="73"/>
      <c r="L104" s="72"/>
      <c r="M104" s="73"/>
      <c r="N104" s="72"/>
      <c r="Q104" s="73"/>
      <c r="S104" s="73"/>
      <c r="T104" s="73"/>
      <c r="Y104" s="72"/>
      <c r="Z104" s="72"/>
      <c r="AA104" s="73"/>
      <c r="AB104" s="72"/>
      <c r="AC104" s="73"/>
      <c r="AD104" s="72"/>
      <c r="AE104" s="73"/>
      <c r="AF104" s="72"/>
      <c r="AG104" s="73"/>
      <c r="AH104" s="72"/>
      <c r="AI104" s="73"/>
      <c r="AJ104" s="72"/>
      <c r="AK104" s="73"/>
      <c r="AM104" s="58"/>
      <c r="AP104" s="58"/>
    </row>
    <row r="105" spans="2:42" s="26" customFormat="1" ht="22.5" customHeight="1">
      <c r="B105" s="72"/>
      <c r="C105" s="73"/>
      <c r="D105" s="72"/>
      <c r="E105" s="73"/>
      <c r="F105" s="72"/>
      <c r="G105" s="73"/>
      <c r="H105" s="74"/>
      <c r="I105" s="73"/>
      <c r="J105" s="72"/>
      <c r="K105" s="73"/>
      <c r="L105" s="72"/>
      <c r="M105" s="73"/>
      <c r="N105" s="72"/>
      <c r="Q105" s="73"/>
      <c r="S105" s="73"/>
      <c r="T105" s="73"/>
      <c r="Y105" s="72"/>
      <c r="Z105" s="72"/>
      <c r="AA105" s="73"/>
      <c r="AB105" s="72"/>
      <c r="AC105" s="73"/>
      <c r="AD105" s="72"/>
      <c r="AE105" s="73"/>
      <c r="AF105" s="72"/>
      <c r="AG105" s="73"/>
      <c r="AH105" s="72"/>
      <c r="AI105" s="73"/>
      <c r="AJ105" s="72"/>
      <c r="AK105" s="73"/>
      <c r="AM105" s="58"/>
      <c r="AP105" s="58"/>
    </row>
    <row r="106" spans="2:42" s="26" customFormat="1" ht="22.5" customHeight="1">
      <c r="B106" s="72"/>
      <c r="C106" s="73"/>
      <c r="D106" s="72"/>
      <c r="E106" s="73"/>
      <c r="F106" s="72"/>
      <c r="G106" s="73"/>
      <c r="H106" s="74"/>
      <c r="I106" s="73"/>
      <c r="J106" s="72"/>
      <c r="K106" s="73"/>
      <c r="L106" s="72"/>
      <c r="M106" s="73"/>
      <c r="N106" s="72"/>
      <c r="Q106" s="73"/>
      <c r="S106" s="73"/>
      <c r="T106" s="73"/>
      <c r="Y106" s="72"/>
      <c r="Z106" s="72"/>
      <c r="AA106" s="73"/>
      <c r="AB106" s="72"/>
      <c r="AC106" s="73"/>
      <c r="AD106" s="72"/>
      <c r="AE106" s="73"/>
      <c r="AF106" s="72"/>
      <c r="AG106" s="73"/>
      <c r="AH106" s="72"/>
      <c r="AI106" s="73"/>
      <c r="AJ106" s="72"/>
      <c r="AK106" s="73"/>
      <c r="AM106" s="58"/>
      <c r="AP106" s="58"/>
    </row>
    <row r="107" spans="2:42" s="26" customFormat="1" ht="22.5" customHeight="1">
      <c r="B107" s="72"/>
      <c r="C107" s="73"/>
      <c r="D107" s="72"/>
      <c r="E107" s="73"/>
      <c r="F107" s="72"/>
      <c r="G107" s="73"/>
      <c r="H107" s="74"/>
      <c r="I107" s="73"/>
      <c r="J107" s="72"/>
      <c r="K107" s="73"/>
      <c r="L107" s="72"/>
      <c r="M107" s="73"/>
      <c r="N107" s="72"/>
      <c r="Q107" s="73"/>
      <c r="S107" s="73"/>
      <c r="T107" s="73"/>
      <c r="Y107" s="72"/>
      <c r="Z107" s="72"/>
      <c r="AA107" s="73"/>
      <c r="AB107" s="72"/>
      <c r="AC107" s="73"/>
      <c r="AD107" s="72"/>
      <c r="AE107" s="73"/>
      <c r="AF107" s="72"/>
      <c r="AG107" s="73"/>
      <c r="AH107" s="72"/>
      <c r="AI107" s="73"/>
      <c r="AJ107" s="72"/>
      <c r="AK107" s="73"/>
      <c r="AM107" s="58"/>
      <c r="AP107" s="58"/>
    </row>
    <row r="108" spans="2:42" s="26" customFormat="1" ht="22.5" customHeight="1">
      <c r="B108" s="72"/>
      <c r="C108" s="73"/>
      <c r="D108" s="72"/>
      <c r="E108" s="73"/>
      <c r="F108" s="72"/>
      <c r="G108" s="73"/>
      <c r="H108" s="74"/>
      <c r="I108" s="73"/>
      <c r="J108" s="72"/>
      <c r="K108" s="73"/>
      <c r="L108" s="72"/>
      <c r="M108" s="73"/>
      <c r="N108" s="72"/>
      <c r="Q108" s="73"/>
      <c r="S108" s="73"/>
      <c r="T108" s="73"/>
      <c r="Y108" s="72"/>
      <c r="Z108" s="72"/>
      <c r="AA108" s="73"/>
      <c r="AB108" s="72"/>
      <c r="AC108" s="73"/>
      <c r="AD108" s="72"/>
      <c r="AE108" s="73"/>
      <c r="AF108" s="72"/>
      <c r="AG108" s="73"/>
      <c r="AH108" s="72"/>
      <c r="AI108" s="73"/>
      <c r="AJ108" s="72"/>
      <c r="AK108" s="73"/>
      <c r="AM108" s="58"/>
      <c r="AP108" s="58"/>
    </row>
    <row r="109" spans="2:42" s="26" customFormat="1" ht="22.5" customHeight="1">
      <c r="B109" s="72"/>
      <c r="C109" s="73"/>
      <c r="D109" s="72"/>
      <c r="E109" s="73"/>
      <c r="F109" s="72"/>
      <c r="G109" s="73"/>
      <c r="H109" s="74"/>
      <c r="I109" s="73"/>
      <c r="J109" s="72"/>
      <c r="K109" s="73"/>
      <c r="L109" s="72"/>
      <c r="M109" s="73"/>
      <c r="N109" s="72"/>
      <c r="Q109" s="73"/>
      <c r="S109" s="73"/>
      <c r="T109" s="73"/>
      <c r="Y109" s="72"/>
      <c r="Z109" s="72"/>
      <c r="AA109" s="73"/>
      <c r="AB109" s="72"/>
      <c r="AC109" s="73"/>
      <c r="AD109" s="72"/>
      <c r="AE109" s="73"/>
      <c r="AF109" s="72"/>
      <c r="AG109" s="73"/>
      <c r="AH109" s="72"/>
      <c r="AI109" s="73"/>
      <c r="AJ109" s="72"/>
      <c r="AK109" s="73"/>
      <c r="AM109" s="58"/>
      <c r="AP109" s="58"/>
    </row>
    <row r="110" spans="2:42" s="26" customFormat="1" ht="22.5" customHeight="1">
      <c r="B110" s="72"/>
      <c r="C110" s="73"/>
      <c r="D110" s="72"/>
      <c r="E110" s="73"/>
      <c r="F110" s="72"/>
      <c r="G110" s="73"/>
      <c r="H110" s="74"/>
      <c r="I110" s="73"/>
      <c r="J110" s="72"/>
      <c r="K110" s="73"/>
      <c r="L110" s="72"/>
      <c r="M110" s="73"/>
      <c r="N110" s="72"/>
      <c r="Q110" s="73"/>
      <c r="S110" s="73"/>
      <c r="T110" s="73"/>
      <c r="Y110" s="72"/>
      <c r="Z110" s="72"/>
      <c r="AA110" s="73"/>
      <c r="AB110" s="72"/>
      <c r="AC110" s="73"/>
      <c r="AD110" s="72"/>
      <c r="AE110" s="73"/>
      <c r="AF110" s="72"/>
      <c r="AG110" s="73"/>
      <c r="AH110" s="72"/>
      <c r="AI110" s="73"/>
      <c r="AJ110" s="72"/>
      <c r="AK110" s="73"/>
      <c r="AM110" s="58"/>
      <c r="AP110" s="58"/>
    </row>
    <row r="111" spans="2:42" s="26" customFormat="1" ht="22.5" customHeight="1">
      <c r="B111" s="72"/>
      <c r="C111" s="73"/>
      <c r="D111" s="72"/>
      <c r="E111" s="73"/>
      <c r="F111" s="72"/>
      <c r="G111" s="73"/>
      <c r="H111" s="74"/>
      <c r="I111" s="73"/>
      <c r="J111" s="72"/>
      <c r="K111" s="73"/>
      <c r="L111" s="72"/>
      <c r="M111" s="73"/>
      <c r="N111" s="72"/>
      <c r="Q111" s="73"/>
      <c r="S111" s="73"/>
      <c r="T111" s="73"/>
      <c r="Y111" s="72"/>
      <c r="Z111" s="72"/>
      <c r="AA111" s="73"/>
      <c r="AB111" s="72"/>
      <c r="AC111" s="73"/>
      <c r="AD111" s="72"/>
      <c r="AE111" s="73"/>
      <c r="AF111" s="72"/>
      <c r="AG111" s="73"/>
      <c r="AH111" s="72"/>
      <c r="AI111" s="73"/>
      <c r="AJ111" s="72"/>
      <c r="AK111" s="73"/>
      <c r="AM111" s="58"/>
      <c r="AP111" s="58"/>
    </row>
    <row r="112" spans="2:42" s="26" customFormat="1" ht="22.5" customHeight="1">
      <c r="B112" s="72"/>
      <c r="C112" s="73"/>
      <c r="D112" s="72"/>
      <c r="E112" s="73"/>
      <c r="F112" s="72"/>
      <c r="G112" s="73"/>
      <c r="H112" s="74"/>
      <c r="I112" s="73"/>
      <c r="J112" s="72"/>
      <c r="K112" s="73"/>
      <c r="L112" s="72"/>
      <c r="M112" s="73"/>
      <c r="N112" s="72"/>
      <c r="Q112" s="73"/>
      <c r="S112" s="73"/>
      <c r="T112" s="73"/>
      <c r="Y112" s="72"/>
      <c r="Z112" s="72"/>
      <c r="AA112" s="73"/>
      <c r="AB112" s="72"/>
      <c r="AC112" s="73"/>
      <c r="AD112" s="72"/>
      <c r="AE112" s="73"/>
      <c r="AF112" s="72"/>
      <c r="AG112" s="73"/>
      <c r="AH112" s="72"/>
      <c r="AI112" s="73"/>
      <c r="AJ112" s="72"/>
      <c r="AK112" s="73"/>
      <c r="AM112" s="58"/>
      <c r="AP112" s="58"/>
    </row>
    <row r="113" spans="2:42" s="26" customFormat="1" ht="22.5" customHeight="1">
      <c r="B113" s="72"/>
      <c r="C113" s="73"/>
      <c r="D113" s="72"/>
      <c r="E113" s="73"/>
      <c r="F113" s="72"/>
      <c r="G113" s="73"/>
      <c r="H113" s="74"/>
      <c r="I113" s="73"/>
      <c r="J113" s="72"/>
      <c r="K113" s="73"/>
      <c r="L113" s="72"/>
      <c r="M113" s="73"/>
      <c r="N113" s="72"/>
      <c r="Q113" s="73"/>
      <c r="S113" s="73"/>
      <c r="T113" s="73"/>
      <c r="Y113" s="72"/>
      <c r="Z113" s="72"/>
      <c r="AA113" s="73"/>
      <c r="AB113" s="72"/>
      <c r="AC113" s="73"/>
      <c r="AD113" s="72"/>
      <c r="AE113" s="73"/>
      <c r="AF113" s="72"/>
      <c r="AG113" s="73"/>
      <c r="AH113" s="72"/>
      <c r="AI113" s="73"/>
      <c r="AJ113" s="72"/>
      <c r="AK113" s="73"/>
      <c r="AM113" s="58"/>
      <c r="AP113" s="58"/>
    </row>
    <row r="114" spans="2:42" s="26" customFormat="1" ht="22.5" customHeight="1">
      <c r="B114" s="72"/>
      <c r="C114" s="73"/>
      <c r="D114" s="72"/>
      <c r="E114" s="73"/>
      <c r="F114" s="72"/>
      <c r="G114" s="73"/>
      <c r="H114" s="74"/>
      <c r="I114" s="73"/>
      <c r="J114" s="72"/>
      <c r="K114" s="73"/>
      <c r="L114" s="72"/>
      <c r="M114" s="73"/>
      <c r="N114" s="72"/>
      <c r="Q114" s="73"/>
      <c r="S114" s="73"/>
      <c r="T114" s="73"/>
      <c r="Y114" s="72"/>
      <c r="Z114" s="72"/>
      <c r="AA114" s="73"/>
      <c r="AB114" s="72"/>
      <c r="AC114" s="73"/>
      <c r="AD114" s="72"/>
      <c r="AE114" s="73"/>
      <c r="AF114" s="72"/>
      <c r="AG114" s="73"/>
      <c r="AH114" s="72"/>
      <c r="AI114" s="73"/>
      <c r="AJ114" s="72"/>
      <c r="AK114" s="73"/>
      <c r="AM114" s="58"/>
      <c r="AP114" s="58"/>
    </row>
    <row r="115" spans="2:42" s="26" customFormat="1" ht="22.5" customHeight="1">
      <c r="B115" s="72"/>
      <c r="C115" s="73"/>
      <c r="D115" s="72"/>
      <c r="E115" s="73"/>
      <c r="F115" s="72"/>
      <c r="G115" s="73"/>
      <c r="H115" s="74"/>
      <c r="I115" s="73"/>
      <c r="J115" s="72"/>
      <c r="K115" s="73"/>
      <c r="L115" s="72"/>
      <c r="M115" s="73"/>
      <c r="N115" s="72"/>
      <c r="Q115" s="73"/>
      <c r="S115" s="73"/>
      <c r="T115" s="73"/>
      <c r="Y115" s="72"/>
      <c r="Z115" s="72"/>
      <c r="AA115" s="73"/>
      <c r="AB115" s="72"/>
      <c r="AC115" s="73"/>
      <c r="AD115" s="72"/>
      <c r="AE115" s="73"/>
      <c r="AF115" s="72"/>
      <c r="AG115" s="73"/>
      <c r="AH115" s="72"/>
      <c r="AI115" s="73"/>
      <c r="AJ115" s="72"/>
      <c r="AK115" s="73"/>
      <c r="AM115" s="58"/>
      <c r="AP115" s="58"/>
    </row>
    <row r="116" spans="2:42" s="26" customFormat="1" ht="22.5" customHeight="1">
      <c r="B116" s="72"/>
      <c r="C116" s="73"/>
      <c r="D116" s="72"/>
      <c r="E116" s="73"/>
      <c r="F116" s="72"/>
      <c r="G116" s="73"/>
      <c r="H116" s="74"/>
      <c r="I116" s="73"/>
      <c r="J116" s="72"/>
      <c r="K116" s="73"/>
      <c r="L116" s="72"/>
      <c r="M116" s="73"/>
      <c r="N116" s="72"/>
      <c r="Q116" s="73"/>
      <c r="S116" s="73"/>
      <c r="T116" s="73"/>
      <c r="Y116" s="72"/>
      <c r="Z116" s="72"/>
      <c r="AA116" s="73"/>
      <c r="AB116" s="72"/>
      <c r="AC116" s="73"/>
      <c r="AD116" s="72"/>
      <c r="AE116" s="73"/>
      <c r="AF116" s="72"/>
      <c r="AG116" s="73"/>
      <c r="AH116" s="72"/>
      <c r="AI116" s="73"/>
      <c r="AJ116" s="72"/>
      <c r="AK116" s="73"/>
      <c r="AM116" s="58"/>
      <c r="AP116" s="58"/>
    </row>
    <row r="117" spans="2:42" s="26" customFormat="1" ht="22.5" customHeight="1">
      <c r="B117" s="72"/>
      <c r="C117" s="73"/>
      <c r="D117" s="72"/>
      <c r="E117" s="73"/>
      <c r="F117" s="72"/>
      <c r="G117" s="73"/>
      <c r="H117" s="74"/>
      <c r="I117" s="73"/>
      <c r="J117" s="72"/>
      <c r="K117" s="73"/>
      <c r="L117" s="72"/>
      <c r="M117" s="73"/>
      <c r="N117" s="72"/>
      <c r="Q117" s="73"/>
      <c r="S117" s="73"/>
      <c r="T117" s="73"/>
      <c r="Y117" s="72"/>
      <c r="Z117" s="72"/>
      <c r="AA117" s="73"/>
      <c r="AB117" s="72"/>
      <c r="AC117" s="73"/>
      <c r="AD117" s="72"/>
      <c r="AE117" s="73"/>
      <c r="AF117" s="72"/>
      <c r="AG117" s="73"/>
      <c r="AH117" s="72"/>
      <c r="AI117" s="73"/>
      <c r="AJ117" s="72"/>
      <c r="AK117" s="73"/>
      <c r="AM117" s="58"/>
      <c r="AP117" s="58"/>
    </row>
    <row r="118" spans="2:42" s="26" customFormat="1" ht="22.5" customHeight="1">
      <c r="B118" s="72"/>
      <c r="C118" s="73"/>
      <c r="D118" s="72"/>
      <c r="E118" s="73"/>
      <c r="F118" s="72"/>
      <c r="G118" s="73"/>
      <c r="H118" s="74"/>
      <c r="I118" s="73"/>
      <c r="J118" s="72"/>
      <c r="K118" s="73"/>
      <c r="L118" s="72"/>
      <c r="M118" s="73"/>
      <c r="N118" s="72"/>
      <c r="Q118" s="73"/>
      <c r="S118" s="73"/>
      <c r="T118" s="73"/>
      <c r="Y118" s="72"/>
      <c r="Z118" s="72"/>
      <c r="AA118" s="73"/>
      <c r="AB118" s="72"/>
      <c r="AC118" s="73"/>
      <c r="AD118" s="72"/>
      <c r="AE118" s="73"/>
      <c r="AF118" s="72"/>
      <c r="AG118" s="73"/>
      <c r="AH118" s="72"/>
      <c r="AI118" s="73"/>
      <c r="AJ118" s="72"/>
      <c r="AK118" s="73"/>
      <c r="AM118" s="58"/>
      <c r="AP118" s="58"/>
    </row>
    <row r="119" spans="2:42" s="26" customFormat="1" ht="22.5" customHeight="1">
      <c r="B119" s="72"/>
      <c r="C119" s="73"/>
      <c r="D119" s="72"/>
      <c r="E119" s="73"/>
      <c r="F119" s="72"/>
      <c r="G119" s="73"/>
      <c r="H119" s="74"/>
      <c r="I119" s="73"/>
      <c r="J119" s="72"/>
      <c r="K119" s="73"/>
      <c r="L119" s="72"/>
      <c r="M119" s="73"/>
      <c r="N119" s="72"/>
      <c r="Q119" s="73"/>
      <c r="S119" s="73"/>
      <c r="T119" s="73"/>
      <c r="Y119" s="72"/>
      <c r="Z119" s="72"/>
      <c r="AA119" s="73"/>
      <c r="AB119" s="72"/>
      <c r="AC119" s="73"/>
      <c r="AD119" s="72"/>
      <c r="AE119" s="73"/>
      <c r="AF119" s="72"/>
      <c r="AG119" s="73"/>
      <c r="AH119" s="72"/>
      <c r="AI119" s="73"/>
      <c r="AJ119" s="72"/>
      <c r="AK119" s="73"/>
      <c r="AM119" s="58"/>
      <c r="AP119" s="58"/>
    </row>
    <row r="120" spans="2:42" s="26" customFormat="1" ht="22.5" customHeight="1">
      <c r="B120" s="72"/>
      <c r="C120" s="73"/>
      <c r="D120" s="72"/>
      <c r="E120" s="73"/>
      <c r="F120" s="72"/>
      <c r="G120" s="73"/>
      <c r="H120" s="74"/>
      <c r="I120" s="73"/>
      <c r="J120" s="72"/>
      <c r="K120" s="73"/>
      <c r="L120" s="72"/>
      <c r="M120" s="73"/>
      <c r="N120" s="72"/>
      <c r="Q120" s="73"/>
      <c r="S120" s="73"/>
      <c r="T120" s="73"/>
      <c r="Y120" s="72"/>
      <c r="Z120" s="72"/>
      <c r="AA120" s="73"/>
      <c r="AB120" s="72"/>
      <c r="AC120" s="73"/>
      <c r="AD120" s="72"/>
      <c r="AE120" s="73"/>
      <c r="AF120" s="72"/>
      <c r="AG120" s="73"/>
      <c r="AH120" s="72"/>
      <c r="AI120" s="73"/>
      <c r="AJ120" s="72"/>
      <c r="AK120" s="73"/>
      <c r="AM120" s="58"/>
      <c r="AP120" s="58"/>
    </row>
    <row r="121" spans="2:42" s="26" customFormat="1" ht="22.5" customHeight="1">
      <c r="B121" s="72"/>
      <c r="C121" s="73"/>
      <c r="D121" s="72"/>
      <c r="E121" s="73"/>
      <c r="F121" s="72"/>
      <c r="G121" s="73"/>
      <c r="H121" s="74"/>
      <c r="I121" s="73"/>
      <c r="J121" s="72"/>
      <c r="K121" s="73"/>
      <c r="L121" s="72"/>
      <c r="M121" s="73"/>
      <c r="N121" s="72"/>
      <c r="Q121" s="73"/>
      <c r="S121" s="73"/>
      <c r="T121" s="73"/>
      <c r="Y121" s="72"/>
      <c r="Z121" s="72"/>
      <c r="AA121" s="73"/>
      <c r="AB121" s="72"/>
      <c r="AC121" s="73"/>
      <c r="AD121" s="72"/>
      <c r="AE121" s="73"/>
      <c r="AF121" s="72"/>
      <c r="AG121" s="73"/>
      <c r="AH121" s="72"/>
      <c r="AI121" s="73"/>
      <c r="AJ121" s="72"/>
      <c r="AK121" s="73"/>
      <c r="AM121" s="58"/>
      <c r="AP121" s="58"/>
    </row>
    <row r="122" spans="2:42" s="26" customFormat="1" ht="22.5" customHeight="1">
      <c r="B122" s="72"/>
      <c r="C122" s="73"/>
      <c r="D122" s="72"/>
      <c r="E122" s="73"/>
      <c r="F122" s="72"/>
      <c r="G122" s="73"/>
      <c r="H122" s="74"/>
      <c r="I122" s="73"/>
      <c r="J122" s="72"/>
      <c r="K122" s="73"/>
      <c r="L122" s="72"/>
      <c r="M122" s="73"/>
      <c r="N122" s="72"/>
      <c r="Q122" s="73"/>
      <c r="S122" s="73"/>
      <c r="T122" s="73"/>
      <c r="Y122" s="72"/>
      <c r="Z122" s="72"/>
      <c r="AA122" s="73"/>
      <c r="AB122" s="72"/>
      <c r="AC122" s="73"/>
      <c r="AD122" s="72"/>
      <c r="AE122" s="73"/>
      <c r="AF122" s="72"/>
      <c r="AG122" s="73"/>
      <c r="AH122" s="72"/>
      <c r="AI122" s="73"/>
      <c r="AJ122" s="72"/>
      <c r="AK122" s="73"/>
      <c r="AM122" s="58"/>
      <c r="AP122" s="58"/>
    </row>
    <row r="123" spans="2:42" s="26" customFormat="1" ht="22.5" customHeight="1">
      <c r="B123" s="72"/>
      <c r="C123" s="73"/>
      <c r="D123" s="72"/>
      <c r="E123" s="73"/>
      <c r="F123" s="72"/>
      <c r="G123" s="73"/>
      <c r="H123" s="74"/>
      <c r="I123" s="73"/>
      <c r="J123" s="72"/>
      <c r="K123" s="73"/>
      <c r="L123" s="72"/>
      <c r="M123" s="73"/>
      <c r="N123" s="72"/>
      <c r="Q123" s="73"/>
      <c r="S123" s="73"/>
      <c r="T123" s="73"/>
      <c r="Y123" s="72"/>
      <c r="Z123" s="72"/>
      <c r="AA123" s="73"/>
      <c r="AB123" s="72"/>
      <c r="AC123" s="73"/>
      <c r="AD123" s="72"/>
      <c r="AE123" s="73"/>
      <c r="AF123" s="72"/>
      <c r="AG123" s="73"/>
      <c r="AH123" s="72"/>
      <c r="AI123" s="73"/>
      <c r="AJ123" s="72"/>
      <c r="AK123" s="73"/>
      <c r="AM123" s="58"/>
      <c r="AP123" s="58"/>
    </row>
    <row r="124" spans="2:42" s="26" customFormat="1" ht="22.5" customHeight="1">
      <c r="B124" s="72"/>
      <c r="C124" s="73"/>
      <c r="D124" s="72"/>
      <c r="E124" s="73"/>
      <c r="F124" s="72"/>
      <c r="G124" s="73"/>
      <c r="H124" s="74"/>
      <c r="I124" s="73"/>
      <c r="J124" s="72"/>
      <c r="K124" s="73"/>
      <c r="L124" s="72"/>
      <c r="M124" s="73"/>
      <c r="N124" s="72"/>
      <c r="Q124" s="73"/>
      <c r="S124" s="73"/>
      <c r="T124" s="73"/>
      <c r="Y124" s="72"/>
      <c r="Z124" s="72"/>
      <c r="AA124" s="73"/>
      <c r="AB124" s="72"/>
      <c r="AC124" s="73"/>
      <c r="AD124" s="72"/>
      <c r="AE124" s="73"/>
      <c r="AF124" s="72"/>
      <c r="AG124" s="73"/>
      <c r="AH124" s="72"/>
      <c r="AI124" s="73"/>
      <c r="AJ124" s="72"/>
      <c r="AK124" s="73"/>
      <c r="AM124" s="58"/>
      <c r="AP124" s="58"/>
    </row>
    <row r="125" spans="2:42" s="26" customFormat="1" ht="22.5" customHeight="1">
      <c r="B125" s="72"/>
      <c r="C125" s="73"/>
      <c r="D125" s="72"/>
      <c r="E125" s="73"/>
      <c r="F125" s="72"/>
      <c r="G125" s="73"/>
      <c r="H125" s="74"/>
      <c r="I125" s="73"/>
      <c r="J125" s="72"/>
      <c r="K125" s="73"/>
      <c r="L125" s="72"/>
      <c r="M125" s="73"/>
      <c r="N125" s="72"/>
      <c r="Q125" s="73"/>
      <c r="S125" s="73"/>
      <c r="T125" s="73"/>
      <c r="Y125" s="72"/>
      <c r="Z125" s="72"/>
      <c r="AA125" s="73"/>
      <c r="AB125" s="72"/>
      <c r="AC125" s="73"/>
      <c r="AD125" s="72"/>
      <c r="AE125" s="73"/>
      <c r="AF125" s="72"/>
      <c r="AG125" s="73"/>
      <c r="AH125" s="72"/>
      <c r="AI125" s="73"/>
      <c r="AJ125" s="72"/>
      <c r="AK125" s="73"/>
      <c r="AM125" s="58"/>
      <c r="AP125" s="58"/>
    </row>
    <row r="126" spans="2:42" s="26" customFormat="1" ht="22.5" customHeight="1">
      <c r="B126" s="72"/>
      <c r="C126" s="73"/>
      <c r="D126" s="72"/>
      <c r="E126" s="73"/>
      <c r="F126" s="72"/>
      <c r="G126" s="73"/>
      <c r="H126" s="74"/>
      <c r="I126" s="73"/>
      <c r="J126" s="72"/>
      <c r="K126" s="73"/>
      <c r="L126" s="72"/>
      <c r="M126" s="73"/>
      <c r="N126" s="72"/>
      <c r="Q126" s="73"/>
      <c r="S126" s="73"/>
      <c r="T126" s="73"/>
      <c r="Y126" s="72"/>
      <c r="Z126" s="72"/>
      <c r="AA126" s="73"/>
      <c r="AB126" s="72"/>
      <c r="AC126" s="73"/>
      <c r="AD126" s="72"/>
      <c r="AE126" s="73"/>
      <c r="AF126" s="72"/>
      <c r="AG126" s="73"/>
      <c r="AH126" s="72"/>
      <c r="AI126" s="73"/>
      <c r="AJ126" s="72"/>
      <c r="AK126" s="73"/>
      <c r="AM126" s="58"/>
      <c r="AP126" s="58"/>
    </row>
    <row r="127" spans="2:42" s="26" customFormat="1" ht="22.5" customHeight="1">
      <c r="B127" s="72"/>
      <c r="C127" s="73"/>
      <c r="D127" s="72"/>
      <c r="E127" s="73"/>
      <c r="F127" s="72"/>
      <c r="G127" s="73"/>
      <c r="H127" s="74"/>
      <c r="I127" s="73"/>
      <c r="J127" s="72"/>
      <c r="K127" s="73"/>
      <c r="L127" s="72"/>
      <c r="M127" s="73"/>
      <c r="N127" s="72"/>
      <c r="Q127" s="73"/>
      <c r="S127" s="73"/>
      <c r="T127" s="73"/>
      <c r="Y127" s="72"/>
      <c r="Z127" s="72"/>
      <c r="AA127" s="73"/>
      <c r="AB127" s="72"/>
      <c r="AC127" s="73"/>
      <c r="AD127" s="72"/>
      <c r="AE127" s="73"/>
      <c r="AF127" s="72"/>
      <c r="AG127" s="73"/>
      <c r="AH127" s="72"/>
      <c r="AI127" s="73"/>
      <c r="AJ127" s="72"/>
      <c r="AK127" s="73"/>
      <c r="AM127" s="58"/>
      <c r="AP127" s="58"/>
    </row>
    <row r="128" spans="2:42" s="26" customFormat="1" ht="22.5" customHeight="1">
      <c r="B128" s="72"/>
      <c r="C128" s="73"/>
      <c r="D128" s="72"/>
      <c r="E128" s="73"/>
      <c r="F128" s="72"/>
      <c r="G128" s="73"/>
      <c r="H128" s="74"/>
      <c r="I128" s="73"/>
      <c r="J128" s="72"/>
      <c r="K128" s="73"/>
      <c r="L128" s="72"/>
      <c r="M128" s="73"/>
      <c r="N128" s="72"/>
      <c r="Q128" s="73"/>
      <c r="S128" s="73"/>
      <c r="T128" s="73"/>
      <c r="Y128" s="72"/>
      <c r="Z128" s="72"/>
      <c r="AA128" s="73"/>
      <c r="AB128" s="72"/>
      <c r="AC128" s="73"/>
      <c r="AD128" s="72"/>
      <c r="AE128" s="73"/>
      <c r="AF128" s="72"/>
      <c r="AG128" s="73"/>
      <c r="AH128" s="72"/>
      <c r="AI128" s="73"/>
      <c r="AJ128" s="72"/>
      <c r="AK128" s="73"/>
      <c r="AM128" s="58"/>
      <c r="AP128" s="58"/>
    </row>
    <row r="129" spans="2:42" s="26" customFormat="1" ht="22.5" customHeight="1">
      <c r="B129" s="72"/>
      <c r="C129" s="73"/>
      <c r="D129" s="72"/>
      <c r="E129" s="73"/>
      <c r="F129" s="72"/>
      <c r="G129" s="73"/>
      <c r="H129" s="74"/>
      <c r="I129" s="73"/>
      <c r="J129" s="72"/>
      <c r="K129" s="73"/>
      <c r="L129" s="72"/>
      <c r="M129" s="73"/>
      <c r="N129" s="72"/>
      <c r="Q129" s="73"/>
      <c r="S129" s="73"/>
      <c r="T129" s="73"/>
      <c r="Y129" s="72"/>
      <c r="Z129" s="72"/>
      <c r="AA129" s="73"/>
      <c r="AB129" s="72"/>
      <c r="AC129" s="73"/>
      <c r="AD129" s="72"/>
      <c r="AE129" s="73"/>
      <c r="AF129" s="72"/>
      <c r="AG129" s="73"/>
      <c r="AH129" s="72"/>
      <c r="AI129" s="73"/>
      <c r="AJ129" s="72"/>
      <c r="AK129" s="73"/>
      <c r="AM129" s="58"/>
      <c r="AP129" s="58"/>
    </row>
    <row r="130" spans="2:42" s="26" customFormat="1" ht="22.5" customHeight="1">
      <c r="B130" s="72"/>
      <c r="C130" s="73"/>
      <c r="D130" s="72"/>
      <c r="E130" s="73"/>
      <c r="F130" s="72"/>
      <c r="G130" s="73"/>
      <c r="H130" s="74"/>
      <c r="I130" s="73"/>
      <c r="J130" s="72"/>
      <c r="K130" s="73"/>
      <c r="L130" s="72"/>
      <c r="M130" s="73"/>
      <c r="N130" s="72"/>
      <c r="Q130" s="73"/>
      <c r="S130" s="73"/>
      <c r="T130" s="73"/>
      <c r="Y130" s="72"/>
      <c r="Z130" s="72"/>
      <c r="AA130" s="73"/>
      <c r="AB130" s="72"/>
      <c r="AC130" s="73"/>
      <c r="AD130" s="72"/>
      <c r="AE130" s="73"/>
      <c r="AF130" s="72"/>
      <c r="AG130" s="73"/>
      <c r="AH130" s="72"/>
      <c r="AI130" s="73"/>
      <c r="AJ130" s="72"/>
      <c r="AK130" s="73"/>
      <c r="AM130" s="58"/>
      <c r="AP130" s="58"/>
    </row>
    <row r="131" spans="2:42" s="26" customFormat="1" ht="22.5" customHeight="1">
      <c r="B131" s="72"/>
      <c r="C131" s="73"/>
      <c r="D131" s="72"/>
      <c r="E131" s="73"/>
      <c r="F131" s="72"/>
      <c r="G131" s="73"/>
      <c r="H131" s="74"/>
      <c r="I131" s="73"/>
      <c r="J131" s="72"/>
      <c r="K131" s="73"/>
      <c r="L131" s="72"/>
      <c r="M131" s="73"/>
      <c r="N131" s="72"/>
      <c r="Q131" s="73"/>
      <c r="S131" s="73"/>
      <c r="T131" s="73"/>
      <c r="Y131" s="72"/>
      <c r="Z131" s="72"/>
      <c r="AA131" s="73"/>
      <c r="AB131" s="72"/>
      <c r="AC131" s="73"/>
      <c r="AD131" s="72"/>
      <c r="AE131" s="73"/>
      <c r="AF131" s="72"/>
      <c r="AG131" s="73"/>
      <c r="AH131" s="72"/>
      <c r="AI131" s="73"/>
      <c r="AJ131" s="72"/>
      <c r="AK131" s="73"/>
      <c r="AM131" s="58"/>
      <c r="AP131" s="58"/>
    </row>
    <row r="132" spans="2:42" s="26" customFormat="1" ht="22.5" customHeight="1">
      <c r="B132" s="72"/>
      <c r="C132" s="73"/>
      <c r="D132" s="72"/>
      <c r="E132" s="73"/>
      <c r="F132" s="72"/>
      <c r="G132" s="73"/>
      <c r="H132" s="74"/>
      <c r="I132" s="73"/>
      <c r="J132" s="72"/>
      <c r="K132" s="73"/>
      <c r="L132" s="72"/>
      <c r="M132" s="73"/>
      <c r="N132" s="72"/>
      <c r="Q132" s="73"/>
      <c r="S132" s="73"/>
      <c r="T132" s="73"/>
      <c r="Y132" s="72"/>
      <c r="Z132" s="72"/>
      <c r="AA132" s="73"/>
      <c r="AB132" s="72"/>
      <c r="AC132" s="73"/>
      <c r="AD132" s="72"/>
      <c r="AE132" s="73"/>
      <c r="AF132" s="72"/>
      <c r="AG132" s="73"/>
      <c r="AH132" s="72"/>
      <c r="AI132" s="73"/>
      <c r="AJ132" s="72"/>
      <c r="AK132" s="73"/>
      <c r="AM132" s="58"/>
      <c r="AP132" s="58"/>
    </row>
    <row r="133" spans="2:42" s="26" customFormat="1" ht="22.5" customHeight="1">
      <c r="B133" s="72"/>
      <c r="C133" s="73"/>
      <c r="D133" s="72"/>
      <c r="E133" s="73"/>
      <c r="F133" s="72"/>
      <c r="G133" s="73"/>
      <c r="H133" s="74"/>
      <c r="I133" s="73"/>
      <c r="J133" s="72"/>
      <c r="K133" s="73"/>
      <c r="L133" s="72"/>
      <c r="M133" s="73"/>
      <c r="N133" s="72"/>
      <c r="Q133" s="73"/>
      <c r="S133" s="73"/>
      <c r="T133" s="73"/>
      <c r="Y133" s="72"/>
      <c r="Z133" s="72"/>
      <c r="AA133" s="73"/>
      <c r="AB133" s="72"/>
      <c r="AC133" s="73"/>
      <c r="AD133" s="72"/>
      <c r="AE133" s="73"/>
      <c r="AF133" s="72"/>
      <c r="AG133" s="73"/>
      <c r="AH133" s="72"/>
      <c r="AI133" s="73"/>
      <c r="AJ133" s="72"/>
      <c r="AK133" s="73"/>
      <c r="AM133" s="58"/>
      <c r="AP133" s="58"/>
    </row>
    <row r="134" spans="2:42" s="26" customFormat="1" ht="22.5" customHeight="1">
      <c r="B134" s="72"/>
      <c r="C134" s="73"/>
      <c r="D134" s="72"/>
      <c r="E134" s="73"/>
      <c r="F134" s="72"/>
      <c r="G134" s="73"/>
      <c r="H134" s="74"/>
      <c r="I134" s="73"/>
      <c r="J134" s="72"/>
      <c r="K134" s="73"/>
      <c r="L134" s="72"/>
      <c r="M134" s="73"/>
      <c r="N134" s="72"/>
      <c r="Q134" s="73"/>
      <c r="S134" s="73"/>
      <c r="T134" s="73"/>
      <c r="Y134" s="72"/>
      <c r="Z134" s="72"/>
      <c r="AA134" s="73"/>
      <c r="AB134" s="72"/>
      <c r="AC134" s="73"/>
      <c r="AD134" s="72"/>
      <c r="AE134" s="73"/>
      <c r="AF134" s="72"/>
      <c r="AG134" s="73"/>
      <c r="AH134" s="72"/>
      <c r="AI134" s="73"/>
      <c r="AJ134" s="72"/>
      <c r="AK134" s="73"/>
      <c r="AM134" s="58"/>
      <c r="AP134" s="58"/>
    </row>
    <row r="135" spans="2:42" s="26" customFormat="1" ht="22.5" customHeight="1">
      <c r="B135" s="72"/>
      <c r="C135" s="73"/>
      <c r="D135" s="72"/>
      <c r="E135" s="73"/>
      <c r="F135" s="72"/>
      <c r="G135" s="73"/>
      <c r="H135" s="74"/>
      <c r="I135" s="73"/>
      <c r="J135" s="72"/>
      <c r="K135" s="73"/>
      <c r="L135" s="72"/>
      <c r="M135" s="73"/>
      <c r="N135" s="72"/>
      <c r="Q135" s="73"/>
      <c r="S135" s="73"/>
      <c r="T135" s="73"/>
      <c r="Y135" s="72"/>
      <c r="Z135" s="72"/>
      <c r="AA135" s="73"/>
      <c r="AB135" s="72"/>
      <c r="AC135" s="73"/>
      <c r="AD135" s="72"/>
      <c r="AE135" s="73"/>
      <c r="AF135" s="72"/>
      <c r="AG135" s="73"/>
      <c r="AH135" s="72"/>
      <c r="AI135" s="73"/>
      <c r="AJ135" s="72"/>
      <c r="AK135" s="73"/>
      <c r="AM135" s="58"/>
      <c r="AP135" s="58"/>
    </row>
    <row r="136" spans="2:42" s="26" customFormat="1" ht="22.5" customHeight="1">
      <c r="B136" s="72"/>
      <c r="C136" s="73"/>
      <c r="D136" s="72"/>
      <c r="E136" s="73"/>
      <c r="F136" s="72"/>
      <c r="G136" s="73"/>
      <c r="H136" s="74"/>
      <c r="I136" s="73"/>
      <c r="J136" s="72"/>
      <c r="K136" s="73"/>
      <c r="L136" s="72"/>
      <c r="M136" s="73"/>
      <c r="N136" s="72"/>
      <c r="Q136" s="73"/>
      <c r="S136" s="73"/>
      <c r="T136" s="73"/>
      <c r="Y136" s="72"/>
      <c r="Z136" s="72"/>
      <c r="AA136" s="73"/>
      <c r="AB136" s="72"/>
      <c r="AC136" s="73"/>
      <c r="AD136" s="72"/>
      <c r="AE136" s="73"/>
      <c r="AF136" s="72"/>
      <c r="AG136" s="73"/>
      <c r="AH136" s="72"/>
      <c r="AI136" s="73"/>
      <c r="AJ136" s="72"/>
      <c r="AK136" s="73"/>
      <c r="AM136" s="58"/>
      <c r="AP136" s="58"/>
    </row>
    <row r="137" spans="2:42" s="26" customFormat="1" ht="22.5" customHeight="1">
      <c r="B137" s="72"/>
      <c r="C137" s="73"/>
      <c r="D137" s="72"/>
      <c r="E137" s="73"/>
      <c r="F137" s="72"/>
      <c r="G137" s="73"/>
      <c r="H137" s="74"/>
      <c r="I137" s="73"/>
      <c r="J137" s="72"/>
      <c r="K137" s="73"/>
      <c r="L137" s="72"/>
      <c r="M137" s="73"/>
      <c r="N137" s="72"/>
      <c r="Q137" s="73"/>
      <c r="S137" s="73"/>
      <c r="T137" s="73"/>
      <c r="Y137" s="72"/>
      <c r="Z137" s="72"/>
      <c r="AA137" s="73"/>
      <c r="AB137" s="72"/>
      <c r="AC137" s="73"/>
      <c r="AD137" s="72"/>
      <c r="AE137" s="73"/>
      <c r="AF137" s="72"/>
      <c r="AG137" s="73"/>
      <c r="AH137" s="72"/>
      <c r="AI137" s="73"/>
      <c r="AJ137" s="72"/>
      <c r="AK137" s="73"/>
      <c r="AM137" s="58"/>
      <c r="AP137" s="58"/>
    </row>
    <row r="138" spans="2:42" s="26" customFormat="1" ht="22.5" customHeight="1">
      <c r="B138" s="72"/>
      <c r="C138" s="73"/>
      <c r="D138" s="72"/>
      <c r="E138" s="73"/>
      <c r="F138" s="72"/>
      <c r="G138" s="73"/>
      <c r="H138" s="74"/>
      <c r="I138" s="73"/>
      <c r="J138" s="72"/>
      <c r="K138" s="73"/>
      <c r="L138" s="72"/>
      <c r="M138" s="73"/>
      <c r="N138" s="72"/>
      <c r="Q138" s="73"/>
      <c r="S138" s="73"/>
      <c r="T138" s="73"/>
      <c r="Y138" s="72"/>
      <c r="Z138" s="72"/>
      <c r="AA138" s="73"/>
      <c r="AB138" s="72"/>
      <c r="AC138" s="73"/>
      <c r="AD138" s="72"/>
      <c r="AE138" s="73"/>
      <c r="AF138" s="72"/>
      <c r="AG138" s="73"/>
      <c r="AH138" s="72"/>
      <c r="AI138" s="73"/>
      <c r="AJ138" s="72"/>
      <c r="AK138" s="73"/>
      <c r="AM138" s="58"/>
      <c r="AP138" s="58"/>
    </row>
    <row r="139" spans="2:42" s="26" customFormat="1" ht="22.5" customHeight="1">
      <c r="B139" s="72"/>
      <c r="C139" s="73"/>
      <c r="D139" s="72"/>
      <c r="E139" s="73"/>
      <c r="F139" s="72"/>
      <c r="G139" s="73"/>
      <c r="H139" s="74"/>
      <c r="I139" s="73"/>
      <c r="J139" s="72"/>
      <c r="K139" s="73"/>
      <c r="L139" s="72"/>
      <c r="M139" s="73"/>
      <c r="N139" s="72"/>
      <c r="Q139" s="73"/>
      <c r="S139" s="73"/>
      <c r="T139" s="73"/>
      <c r="Y139" s="72"/>
      <c r="Z139" s="72"/>
      <c r="AA139" s="73"/>
      <c r="AB139" s="72"/>
      <c r="AC139" s="73"/>
      <c r="AD139" s="72"/>
      <c r="AE139" s="73"/>
      <c r="AF139" s="72"/>
      <c r="AG139" s="73"/>
      <c r="AH139" s="72"/>
      <c r="AI139" s="73"/>
      <c r="AJ139" s="72"/>
      <c r="AK139" s="73"/>
      <c r="AM139" s="58"/>
      <c r="AP139" s="58"/>
    </row>
    <row r="140" spans="2:42" s="26" customFormat="1" ht="22.5" customHeight="1">
      <c r="B140" s="72"/>
      <c r="C140" s="73"/>
      <c r="D140" s="72"/>
      <c r="E140" s="73"/>
      <c r="F140" s="72"/>
      <c r="G140" s="73"/>
      <c r="H140" s="74"/>
      <c r="I140" s="73"/>
      <c r="J140" s="72"/>
      <c r="K140" s="73"/>
      <c r="L140" s="72"/>
      <c r="M140" s="73"/>
      <c r="N140" s="72"/>
      <c r="Q140" s="73"/>
      <c r="S140" s="73"/>
      <c r="T140" s="73"/>
      <c r="Y140" s="72"/>
      <c r="Z140" s="72"/>
      <c r="AA140" s="73"/>
      <c r="AB140" s="72"/>
      <c r="AC140" s="73"/>
      <c r="AD140" s="72"/>
      <c r="AE140" s="73"/>
      <c r="AF140" s="72"/>
      <c r="AG140" s="73"/>
      <c r="AH140" s="72"/>
      <c r="AI140" s="73"/>
      <c r="AJ140" s="72"/>
      <c r="AK140" s="73"/>
      <c r="AM140" s="58"/>
      <c r="AP140" s="58"/>
    </row>
    <row r="141" spans="2:42" s="26" customFormat="1" ht="22.5" customHeight="1">
      <c r="B141" s="72"/>
      <c r="C141" s="73"/>
      <c r="D141" s="72"/>
      <c r="E141" s="73"/>
      <c r="F141" s="72"/>
      <c r="G141" s="73"/>
      <c r="H141" s="74"/>
      <c r="I141" s="73"/>
      <c r="J141" s="72"/>
      <c r="K141" s="73"/>
      <c r="L141" s="72"/>
      <c r="M141" s="73"/>
      <c r="N141" s="72"/>
      <c r="Q141" s="73"/>
      <c r="S141" s="73"/>
      <c r="T141" s="73"/>
      <c r="Y141" s="72"/>
      <c r="Z141" s="72"/>
      <c r="AA141" s="73"/>
      <c r="AB141" s="72"/>
      <c r="AC141" s="73"/>
      <c r="AD141" s="72"/>
      <c r="AE141" s="73"/>
      <c r="AF141" s="72"/>
      <c r="AG141" s="73"/>
      <c r="AH141" s="72"/>
      <c r="AI141" s="73"/>
      <c r="AJ141" s="72"/>
      <c r="AK141" s="73"/>
      <c r="AM141" s="58"/>
      <c r="AP141" s="58"/>
    </row>
    <row r="142" spans="2:42" s="26" customFormat="1" ht="22.5" customHeight="1">
      <c r="B142" s="72"/>
      <c r="C142" s="73"/>
      <c r="D142" s="72"/>
      <c r="E142" s="73"/>
      <c r="F142" s="72"/>
      <c r="G142" s="73"/>
      <c r="H142" s="74"/>
      <c r="I142" s="73"/>
      <c r="J142" s="72"/>
      <c r="K142" s="73"/>
      <c r="L142" s="72"/>
      <c r="M142" s="73"/>
      <c r="N142" s="72"/>
      <c r="Q142" s="73"/>
      <c r="S142" s="73"/>
      <c r="T142" s="73"/>
      <c r="Y142" s="72"/>
      <c r="Z142" s="72"/>
      <c r="AA142" s="73"/>
      <c r="AB142" s="72"/>
      <c r="AC142" s="73"/>
      <c r="AD142" s="72"/>
      <c r="AE142" s="73"/>
      <c r="AF142" s="72"/>
      <c r="AG142" s="73"/>
      <c r="AH142" s="72"/>
      <c r="AI142" s="73"/>
      <c r="AJ142" s="72"/>
      <c r="AK142" s="73"/>
      <c r="AM142" s="58"/>
      <c r="AP142" s="58"/>
    </row>
    <row r="143" spans="2:42" s="26" customFormat="1" ht="22.5" customHeight="1">
      <c r="B143" s="72"/>
      <c r="C143" s="73"/>
      <c r="D143" s="72"/>
      <c r="E143" s="73"/>
      <c r="F143" s="72"/>
      <c r="G143" s="73"/>
      <c r="H143" s="74"/>
      <c r="I143" s="73"/>
      <c r="J143" s="72"/>
      <c r="K143" s="73"/>
      <c r="L143" s="72"/>
      <c r="M143" s="73"/>
      <c r="N143" s="72"/>
      <c r="Q143" s="73"/>
      <c r="S143" s="73"/>
      <c r="T143" s="73"/>
      <c r="Y143" s="72"/>
      <c r="Z143" s="72"/>
      <c r="AA143" s="73"/>
      <c r="AB143" s="72"/>
      <c r="AC143" s="73"/>
      <c r="AD143" s="72"/>
      <c r="AE143" s="73"/>
      <c r="AF143" s="72"/>
      <c r="AG143" s="73"/>
      <c r="AH143" s="72"/>
      <c r="AI143" s="73"/>
      <c r="AJ143" s="72"/>
      <c r="AK143" s="73"/>
      <c r="AM143" s="58"/>
      <c r="AP143" s="58"/>
    </row>
    <row r="144" spans="2:42" s="26" customFormat="1" ht="22.5" customHeight="1">
      <c r="B144" s="72"/>
      <c r="C144" s="73"/>
      <c r="D144" s="72"/>
      <c r="E144" s="73"/>
      <c r="F144" s="72"/>
      <c r="G144" s="73"/>
      <c r="H144" s="74"/>
      <c r="I144" s="73"/>
      <c r="J144" s="72"/>
      <c r="K144" s="73"/>
      <c r="L144" s="72"/>
      <c r="M144" s="73"/>
      <c r="N144" s="72"/>
      <c r="Q144" s="73"/>
      <c r="S144" s="73"/>
      <c r="T144" s="73"/>
      <c r="Y144" s="72"/>
      <c r="Z144" s="72"/>
      <c r="AA144" s="73"/>
      <c r="AB144" s="72"/>
      <c r="AC144" s="73"/>
      <c r="AD144" s="72"/>
      <c r="AE144" s="73"/>
      <c r="AF144" s="72"/>
      <c r="AG144" s="73"/>
      <c r="AH144" s="72"/>
      <c r="AI144" s="73"/>
      <c r="AJ144" s="72"/>
      <c r="AK144" s="73"/>
      <c r="AM144" s="58"/>
      <c r="AP144" s="58"/>
    </row>
    <row r="145" spans="2:42" s="26" customFormat="1" ht="22.5" customHeight="1">
      <c r="B145" s="72"/>
      <c r="C145" s="73"/>
      <c r="D145" s="72"/>
      <c r="E145" s="73"/>
      <c r="F145" s="72"/>
      <c r="G145" s="73"/>
      <c r="H145" s="74"/>
      <c r="I145" s="73"/>
      <c r="J145" s="72"/>
      <c r="K145" s="73"/>
      <c r="L145" s="72"/>
      <c r="M145" s="73"/>
      <c r="N145" s="72"/>
      <c r="Q145" s="73"/>
      <c r="S145" s="73"/>
      <c r="T145" s="73"/>
      <c r="Y145" s="72"/>
      <c r="Z145" s="72"/>
      <c r="AA145" s="73"/>
      <c r="AB145" s="72"/>
      <c r="AC145" s="73"/>
      <c r="AD145" s="72"/>
      <c r="AE145" s="73"/>
      <c r="AF145" s="72"/>
      <c r="AG145" s="73"/>
      <c r="AH145" s="72"/>
      <c r="AI145" s="73"/>
      <c r="AJ145" s="72"/>
      <c r="AK145" s="73"/>
      <c r="AM145" s="58"/>
      <c r="AP145" s="58"/>
    </row>
    <row r="146" spans="2:42" s="26" customFormat="1" ht="22.5" customHeight="1">
      <c r="B146" s="72"/>
      <c r="C146" s="73"/>
      <c r="D146" s="72"/>
      <c r="E146" s="73"/>
      <c r="F146" s="72"/>
      <c r="G146" s="73"/>
      <c r="H146" s="74"/>
      <c r="I146" s="73"/>
      <c r="J146" s="72"/>
      <c r="K146" s="73"/>
      <c r="L146" s="72"/>
      <c r="M146" s="73"/>
      <c r="N146" s="72"/>
      <c r="Q146" s="73"/>
      <c r="S146" s="73"/>
      <c r="T146" s="73"/>
      <c r="Y146" s="72"/>
      <c r="Z146" s="72"/>
      <c r="AA146" s="73"/>
      <c r="AB146" s="72"/>
      <c r="AC146" s="73"/>
      <c r="AD146" s="72"/>
      <c r="AE146" s="73"/>
      <c r="AF146" s="72"/>
      <c r="AG146" s="73"/>
      <c r="AH146" s="72"/>
      <c r="AI146" s="73"/>
      <c r="AJ146" s="72"/>
      <c r="AK146" s="73"/>
      <c r="AM146" s="58"/>
      <c r="AP146" s="58"/>
    </row>
    <row r="147" spans="2:42" s="26" customFormat="1" ht="22.5" customHeight="1">
      <c r="B147" s="72"/>
      <c r="C147" s="73"/>
      <c r="D147" s="72"/>
      <c r="E147" s="73"/>
      <c r="F147" s="72"/>
      <c r="G147" s="73"/>
      <c r="H147" s="74"/>
      <c r="I147" s="73"/>
      <c r="J147" s="72"/>
      <c r="K147" s="73"/>
      <c r="L147" s="72"/>
      <c r="M147" s="73"/>
      <c r="N147" s="72"/>
      <c r="Q147" s="73"/>
      <c r="S147" s="73"/>
      <c r="T147" s="73"/>
      <c r="Y147" s="72"/>
      <c r="Z147" s="72"/>
      <c r="AA147" s="73"/>
      <c r="AB147" s="72"/>
      <c r="AC147" s="73"/>
      <c r="AD147" s="72"/>
      <c r="AE147" s="73"/>
      <c r="AF147" s="72"/>
      <c r="AG147" s="73"/>
      <c r="AH147" s="72"/>
      <c r="AI147" s="73"/>
      <c r="AJ147" s="72"/>
      <c r="AK147" s="73"/>
      <c r="AM147" s="58"/>
      <c r="AP147" s="58"/>
    </row>
    <row r="148" spans="2:42" s="26" customFormat="1" ht="22.5" customHeight="1">
      <c r="B148" s="72"/>
      <c r="C148" s="73"/>
      <c r="D148" s="72"/>
      <c r="E148" s="73"/>
      <c r="F148" s="72"/>
      <c r="G148" s="73"/>
      <c r="H148" s="74"/>
      <c r="I148" s="73"/>
      <c r="J148" s="72"/>
      <c r="K148" s="73"/>
      <c r="L148" s="72"/>
      <c r="M148" s="73"/>
      <c r="N148" s="72"/>
      <c r="Q148" s="73"/>
      <c r="S148" s="73"/>
      <c r="T148" s="73"/>
      <c r="Y148" s="72"/>
      <c r="Z148" s="72"/>
      <c r="AA148" s="73"/>
      <c r="AB148" s="72"/>
      <c r="AC148" s="73"/>
      <c r="AD148" s="72"/>
      <c r="AE148" s="73"/>
      <c r="AF148" s="72"/>
      <c r="AG148" s="73"/>
      <c r="AH148" s="72"/>
      <c r="AI148" s="73"/>
      <c r="AJ148" s="72"/>
      <c r="AK148" s="73"/>
      <c r="AM148" s="58"/>
      <c r="AP148" s="58"/>
    </row>
    <row r="149" spans="2:42" s="26" customFormat="1" ht="22.5" customHeight="1">
      <c r="B149" s="72"/>
      <c r="C149" s="73"/>
      <c r="D149" s="72"/>
      <c r="E149" s="73"/>
      <c r="F149" s="72"/>
      <c r="G149" s="73"/>
      <c r="H149" s="74"/>
      <c r="I149" s="73"/>
      <c r="J149" s="72"/>
      <c r="K149" s="73"/>
      <c r="L149" s="72"/>
      <c r="M149" s="73"/>
      <c r="N149" s="72"/>
      <c r="Q149" s="73"/>
      <c r="S149" s="73"/>
      <c r="T149" s="73"/>
      <c r="Y149" s="72"/>
      <c r="Z149" s="72"/>
      <c r="AA149" s="73"/>
      <c r="AB149" s="72"/>
      <c r="AC149" s="73"/>
      <c r="AD149" s="72"/>
      <c r="AE149" s="73"/>
      <c r="AF149" s="72"/>
      <c r="AG149" s="73"/>
      <c r="AH149" s="72"/>
      <c r="AI149" s="73"/>
      <c r="AJ149" s="72"/>
      <c r="AK149" s="73"/>
      <c r="AM149" s="58"/>
      <c r="AP149" s="58"/>
    </row>
    <row r="150" spans="2:42" s="26" customFormat="1" ht="22.5" customHeight="1">
      <c r="B150" s="72"/>
      <c r="C150" s="73"/>
      <c r="D150" s="72"/>
      <c r="E150" s="73"/>
      <c r="F150" s="72"/>
      <c r="G150" s="73"/>
      <c r="H150" s="74"/>
      <c r="I150" s="73"/>
      <c r="J150" s="72"/>
      <c r="K150" s="73"/>
      <c r="L150" s="72"/>
      <c r="M150" s="73"/>
      <c r="N150" s="72"/>
      <c r="Q150" s="73"/>
      <c r="S150" s="73"/>
      <c r="T150" s="73"/>
      <c r="Y150" s="72"/>
      <c r="Z150" s="72"/>
      <c r="AA150" s="73"/>
      <c r="AB150" s="72"/>
      <c r="AC150" s="73"/>
      <c r="AD150" s="72"/>
      <c r="AE150" s="73"/>
      <c r="AF150" s="72"/>
      <c r="AG150" s="73"/>
      <c r="AH150" s="72"/>
      <c r="AI150" s="73"/>
      <c r="AJ150" s="72"/>
      <c r="AK150" s="73"/>
      <c r="AM150" s="58"/>
      <c r="AP150" s="58"/>
    </row>
    <row r="151" spans="2:42" s="26" customFormat="1" ht="22.5" customHeight="1">
      <c r="B151" s="72"/>
      <c r="C151" s="73"/>
      <c r="D151" s="72"/>
      <c r="E151" s="73"/>
      <c r="F151" s="72"/>
      <c r="G151" s="73"/>
      <c r="H151" s="74"/>
      <c r="I151" s="73"/>
      <c r="J151" s="72"/>
      <c r="K151" s="73"/>
      <c r="L151" s="72"/>
      <c r="M151" s="73"/>
      <c r="N151" s="72"/>
      <c r="Q151" s="73"/>
      <c r="S151" s="73"/>
      <c r="T151" s="73"/>
      <c r="Y151" s="72"/>
      <c r="Z151" s="72"/>
      <c r="AA151" s="73"/>
      <c r="AB151" s="72"/>
      <c r="AC151" s="73"/>
      <c r="AD151" s="72"/>
      <c r="AE151" s="73"/>
      <c r="AF151" s="72"/>
      <c r="AG151" s="73"/>
      <c r="AH151" s="72"/>
      <c r="AI151" s="73"/>
      <c r="AJ151" s="72"/>
      <c r="AK151" s="73"/>
      <c r="AM151" s="58"/>
      <c r="AP151" s="58"/>
    </row>
    <row r="152" spans="2:42" s="26" customFormat="1" ht="22.5" customHeight="1">
      <c r="B152" s="72"/>
      <c r="C152" s="73"/>
      <c r="D152" s="72"/>
      <c r="E152" s="73"/>
      <c r="F152" s="72"/>
      <c r="G152" s="73"/>
      <c r="H152" s="74"/>
      <c r="I152" s="73"/>
      <c r="J152" s="72"/>
      <c r="K152" s="73"/>
      <c r="L152" s="72"/>
      <c r="M152" s="73"/>
      <c r="N152" s="72"/>
      <c r="Q152" s="73"/>
      <c r="S152" s="73"/>
      <c r="T152" s="73"/>
      <c r="Y152" s="72"/>
      <c r="Z152" s="72"/>
      <c r="AA152" s="73"/>
      <c r="AB152" s="72"/>
      <c r="AC152" s="73"/>
      <c r="AD152" s="72"/>
      <c r="AE152" s="73"/>
      <c r="AF152" s="72"/>
      <c r="AG152" s="73"/>
      <c r="AH152" s="72"/>
      <c r="AI152" s="73"/>
      <c r="AJ152" s="72"/>
      <c r="AK152" s="73"/>
      <c r="AM152" s="58"/>
      <c r="AP152" s="58"/>
    </row>
    <row r="153" spans="2:42" s="26" customFormat="1" ht="22.5" customHeight="1">
      <c r="B153" s="72"/>
      <c r="C153" s="73"/>
      <c r="D153" s="72"/>
      <c r="E153" s="73"/>
      <c r="F153" s="72"/>
      <c r="G153" s="73"/>
      <c r="H153" s="74"/>
      <c r="I153" s="73"/>
      <c r="J153" s="72"/>
      <c r="K153" s="73"/>
      <c r="L153" s="72"/>
      <c r="M153" s="73"/>
      <c r="N153" s="72"/>
      <c r="Q153" s="73"/>
      <c r="S153" s="73"/>
      <c r="T153" s="73"/>
      <c r="Y153" s="72"/>
      <c r="Z153" s="72"/>
      <c r="AA153" s="73"/>
      <c r="AB153" s="72"/>
      <c r="AC153" s="73"/>
      <c r="AD153" s="72"/>
      <c r="AE153" s="73"/>
      <c r="AF153" s="72"/>
      <c r="AG153" s="73"/>
      <c r="AH153" s="72"/>
      <c r="AI153" s="73"/>
      <c r="AJ153" s="72"/>
      <c r="AK153" s="73"/>
      <c r="AM153" s="58"/>
      <c r="AP153" s="58"/>
    </row>
    <row r="154" spans="2:42" s="26" customFormat="1" ht="22.5" customHeight="1">
      <c r="B154" s="72"/>
      <c r="C154" s="73"/>
      <c r="D154" s="72"/>
      <c r="E154" s="73"/>
      <c r="F154" s="72"/>
      <c r="G154" s="73"/>
      <c r="H154" s="74"/>
      <c r="I154" s="73"/>
      <c r="J154" s="72"/>
      <c r="K154" s="73"/>
      <c r="L154" s="72"/>
      <c r="M154" s="73"/>
      <c r="N154" s="72"/>
      <c r="Q154" s="73"/>
      <c r="S154" s="73"/>
      <c r="T154" s="73"/>
      <c r="Y154" s="72"/>
      <c r="Z154" s="72"/>
      <c r="AA154" s="73"/>
      <c r="AB154" s="72"/>
      <c r="AC154" s="73"/>
      <c r="AD154" s="72"/>
      <c r="AE154" s="73"/>
      <c r="AF154" s="72"/>
      <c r="AG154" s="73"/>
      <c r="AH154" s="72"/>
      <c r="AI154" s="73"/>
      <c r="AJ154" s="72"/>
      <c r="AK154" s="73"/>
      <c r="AM154" s="58"/>
      <c r="AP154" s="58"/>
    </row>
    <row r="155" spans="2:42" s="26" customFormat="1" ht="22.5" customHeight="1">
      <c r="B155" s="72"/>
      <c r="C155" s="73"/>
      <c r="D155" s="72"/>
      <c r="E155" s="73"/>
      <c r="F155" s="72"/>
      <c r="G155" s="73"/>
      <c r="H155" s="74"/>
      <c r="I155" s="73"/>
      <c r="J155" s="72"/>
      <c r="K155" s="73"/>
      <c r="L155" s="72"/>
      <c r="M155" s="73"/>
      <c r="N155" s="72"/>
      <c r="Q155" s="73"/>
      <c r="S155" s="73"/>
      <c r="T155" s="73"/>
      <c r="Y155" s="72"/>
      <c r="Z155" s="72"/>
      <c r="AA155" s="73"/>
      <c r="AB155" s="72"/>
      <c r="AC155" s="73"/>
      <c r="AD155" s="72"/>
      <c r="AE155" s="73"/>
      <c r="AF155" s="72"/>
      <c r="AG155" s="73"/>
      <c r="AH155" s="72"/>
      <c r="AI155" s="73"/>
      <c r="AJ155" s="72"/>
      <c r="AK155" s="73"/>
      <c r="AM155" s="58"/>
      <c r="AP155" s="58"/>
    </row>
    <row r="156" spans="2:42" s="26" customFormat="1" ht="22.5" customHeight="1">
      <c r="B156" s="72"/>
      <c r="C156" s="73"/>
      <c r="D156" s="72"/>
      <c r="E156" s="73"/>
      <c r="F156" s="72"/>
      <c r="G156" s="73"/>
      <c r="H156" s="74"/>
      <c r="I156" s="73"/>
      <c r="J156" s="72"/>
      <c r="K156" s="73"/>
      <c r="L156" s="72"/>
      <c r="M156" s="73"/>
      <c r="N156" s="72"/>
      <c r="Q156" s="73"/>
      <c r="S156" s="73"/>
      <c r="T156" s="73"/>
      <c r="Y156" s="72"/>
      <c r="Z156" s="72"/>
      <c r="AA156" s="73"/>
      <c r="AB156" s="72"/>
      <c r="AC156" s="73"/>
      <c r="AD156" s="72"/>
      <c r="AE156" s="73"/>
      <c r="AF156" s="72"/>
      <c r="AG156" s="73"/>
      <c r="AH156" s="72"/>
      <c r="AI156" s="73"/>
      <c r="AJ156" s="72"/>
      <c r="AK156" s="73"/>
      <c r="AM156" s="58"/>
      <c r="AP156" s="58"/>
    </row>
    <row r="157" spans="2:42" s="26" customFormat="1" ht="22.5" customHeight="1">
      <c r="B157" s="72"/>
      <c r="C157" s="73"/>
      <c r="D157" s="72"/>
      <c r="E157" s="73"/>
      <c r="F157" s="72"/>
      <c r="G157" s="73"/>
      <c r="H157" s="74"/>
      <c r="I157" s="73"/>
      <c r="J157" s="72"/>
      <c r="K157" s="73"/>
      <c r="L157" s="72"/>
      <c r="M157" s="73"/>
      <c r="N157" s="72"/>
      <c r="Q157" s="73"/>
      <c r="S157" s="73"/>
      <c r="T157" s="73"/>
      <c r="Y157" s="72"/>
      <c r="Z157" s="72"/>
      <c r="AA157" s="73"/>
      <c r="AB157" s="72"/>
      <c r="AC157" s="73"/>
      <c r="AD157" s="72"/>
      <c r="AE157" s="73"/>
      <c r="AF157" s="72"/>
      <c r="AG157" s="73"/>
      <c r="AH157" s="72"/>
      <c r="AI157" s="73"/>
      <c r="AJ157" s="72"/>
      <c r="AK157" s="73"/>
      <c r="AM157" s="58"/>
      <c r="AP157" s="58"/>
    </row>
    <row r="158" spans="2:42" s="26" customFormat="1" ht="22.5" customHeight="1">
      <c r="B158" s="72"/>
      <c r="C158" s="73"/>
      <c r="D158" s="72"/>
      <c r="E158" s="73"/>
      <c r="F158" s="72"/>
      <c r="G158" s="73"/>
      <c r="H158" s="74"/>
      <c r="I158" s="73"/>
      <c r="J158" s="72"/>
      <c r="K158" s="73"/>
      <c r="L158" s="72"/>
      <c r="M158" s="73"/>
      <c r="N158" s="72"/>
      <c r="Q158" s="73"/>
      <c r="S158" s="73"/>
      <c r="T158" s="73"/>
      <c r="Y158" s="72"/>
      <c r="Z158" s="72"/>
      <c r="AA158" s="73"/>
      <c r="AB158" s="72"/>
      <c r="AC158" s="73"/>
      <c r="AD158" s="72"/>
      <c r="AE158" s="73"/>
      <c r="AF158" s="72"/>
      <c r="AG158" s="73"/>
      <c r="AH158" s="72"/>
      <c r="AI158" s="73"/>
      <c r="AJ158" s="72"/>
      <c r="AK158" s="73"/>
      <c r="AM158" s="58"/>
      <c r="AP158" s="58"/>
    </row>
    <row r="159" spans="2:42" s="26" customFormat="1" ht="22.5" customHeight="1">
      <c r="B159" s="72"/>
      <c r="C159" s="73"/>
      <c r="D159" s="72"/>
      <c r="E159" s="73"/>
      <c r="F159" s="72"/>
      <c r="G159" s="73"/>
      <c r="H159" s="74"/>
      <c r="I159" s="73"/>
      <c r="J159" s="72"/>
      <c r="K159" s="73"/>
      <c r="L159" s="72"/>
      <c r="M159" s="73"/>
      <c r="N159" s="72"/>
      <c r="Q159" s="73"/>
      <c r="S159" s="73"/>
      <c r="T159" s="73"/>
      <c r="Y159" s="72"/>
      <c r="Z159" s="72"/>
      <c r="AA159" s="73"/>
      <c r="AB159" s="72"/>
      <c r="AC159" s="73"/>
      <c r="AD159" s="72"/>
      <c r="AE159" s="73"/>
      <c r="AF159" s="72"/>
      <c r="AG159" s="73"/>
      <c r="AH159" s="72"/>
      <c r="AI159" s="73"/>
      <c r="AJ159" s="72"/>
      <c r="AK159" s="73"/>
      <c r="AM159" s="58"/>
      <c r="AP159" s="58"/>
    </row>
    <row r="160" spans="2:42" s="26" customFormat="1" ht="22.5" customHeight="1">
      <c r="B160" s="72"/>
      <c r="C160" s="73"/>
      <c r="D160" s="72"/>
      <c r="E160" s="73"/>
      <c r="F160" s="72"/>
      <c r="G160" s="73"/>
      <c r="H160" s="74"/>
      <c r="I160" s="73"/>
      <c r="J160" s="72"/>
      <c r="K160" s="73"/>
      <c r="L160" s="72"/>
      <c r="M160" s="73"/>
      <c r="N160" s="72"/>
      <c r="Q160" s="73"/>
      <c r="S160" s="73"/>
      <c r="T160" s="73"/>
      <c r="Y160" s="72"/>
      <c r="Z160" s="72"/>
      <c r="AA160" s="73"/>
      <c r="AB160" s="72"/>
      <c r="AC160" s="73"/>
      <c r="AD160" s="72"/>
      <c r="AE160" s="73"/>
      <c r="AF160" s="72"/>
      <c r="AG160" s="73"/>
      <c r="AH160" s="72"/>
      <c r="AI160" s="73"/>
      <c r="AJ160" s="72"/>
      <c r="AK160" s="73"/>
      <c r="AM160" s="58"/>
      <c r="AP160" s="58"/>
    </row>
    <row r="161" spans="2:42" s="26" customFormat="1" ht="22.5" customHeight="1">
      <c r="B161" s="72"/>
      <c r="C161" s="73"/>
      <c r="D161" s="72"/>
      <c r="E161" s="73"/>
      <c r="F161" s="72"/>
      <c r="G161" s="73"/>
      <c r="H161" s="74"/>
      <c r="I161" s="73"/>
      <c r="J161" s="72"/>
      <c r="K161" s="73"/>
      <c r="L161" s="72"/>
      <c r="M161" s="73"/>
      <c r="N161" s="72"/>
      <c r="Q161" s="73"/>
      <c r="S161" s="73"/>
      <c r="T161" s="73"/>
      <c r="Y161" s="72"/>
      <c r="Z161" s="72"/>
      <c r="AA161" s="73"/>
      <c r="AB161" s="72"/>
      <c r="AC161" s="73"/>
      <c r="AD161" s="72"/>
      <c r="AE161" s="73"/>
      <c r="AF161" s="72"/>
      <c r="AG161" s="73"/>
      <c r="AH161" s="72"/>
      <c r="AI161" s="73"/>
      <c r="AJ161" s="72"/>
      <c r="AK161" s="73"/>
      <c r="AM161" s="58"/>
      <c r="AP161" s="58"/>
    </row>
    <row r="162" spans="2:42" s="26" customFormat="1" ht="22.5" customHeight="1">
      <c r="B162" s="72"/>
      <c r="C162" s="73"/>
      <c r="D162" s="72"/>
      <c r="E162" s="73"/>
      <c r="F162" s="72"/>
      <c r="G162" s="73"/>
      <c r="H162" s="74"/>
      <c r="I162" s="73"/>
      <c r="J162" s="72"/>
      <c r="K162" s="73"/>
      <c r="L162" s="72"/>
      <c r="M162" s="73"/>
      <c r="N162" s="72"/>
      <c r="Q162" s="73"/>
      <c r="S162" s="73"/>
      <c r="T162" s="73"/>
      <c r="Y162" s="72"/>
      <c r="Z162" s="72"/>
      <c r="AA162" s="73"/>
      <c r="AB162" s="72"/>
      <c r="AC162" s="73"/>
      <c r="AD162" s="72"/>
      <c r="AE162" s="73"/>
      <c r="AF162" s="72"/>
      <c r="AG162" s="73"/>
      <c r="AH162" s="72"/>
      <c r="AI162" s="73"/>
      <c r="AJ162" s="72"/>
      <c r="AK162" s="73"/>
      <c r="AM162" s="58"/>
      <c r="AP162" s="58"/>
    </row>
    <row r="163" spans="2:42" s="26" customFormat="1" ht="22.5" customHeight="1">
      <c r="B163" s="72"/>
      <c r="C163" s="73"/>
      <c r="D163" s="72"/>
      <c r="E163" s="73"/>
      <c r="F163" s="72"/>
      <c r="G163" s="73"/>
      <c r="H163" s="74"/>
      <c r="I163" s="73"/>
      <c r="J163" s="72"/>
      <c r="K163" s="73"/>
      <c r="L163" s="72"/>
      <c r="M163" s="73"/>
      <c r="N163" s="72"/>
      <c r="Q163" s="73"/>
      <c r="S163" s="73"/>
      <c r="T163" s="73"/>
      <c r="Y163" s="72"/>
      <c r="Z163" s="72"/>
      <c r="AA163" s="73"/>
      <c r="AB163" s="72"/>
      <c r="AC163" s="73"/>
      <c r="AD163" s="72"/>
      <c r="AE163" s="73"/>
      <c r="AF163" s="72"/>
      <c r="AG163" s="73"/>
      <c r="AH163" s="72"/>
      <c r="AI163" s="73"/>
      <c r="AJ163" s="72"/>
      <c r="AK163" s="73"/>
      <c r="AM163" s="58"/>
      <c r="AP163" s="58"/>
    </row>
    <row r="164" spans="2:42" s="26" customFormat="1" ht="22.5" customHeight="1">
      <c r="B164" s="72"/>
      <c r="C164" s="73"/>
      <c r="D164" s="72"/>
      <c r="E164" s="73"/>
      <c r="F164" s="72"/>
      <c r="G164" s="73"/>
      <c r="H164" s="74"/>
      <c r="I164" s="73"/>
      <c r="J164" s="72"/>
      <c r="K164" s="73"/>
      <c r="L164" s="72"/>
      <c r="M164" s="73"/>
      <c r="N164" s="72"/>
      <c r="Q164" s="73"/>
      <c r="S164" s="73"/>
      <c r="T164" s="73"/>
      <c r="Y164" s="72"/>
      <c r="Z164" s="72"/>
      <c r="AA164" s="73"/>
      <c r="AB164" s="72"/>
      <c r="AC164" s="73"/>
      <c r="AD164" s="72"/>
      <c r="AE164" s="73"/>
      <c r="AF164" s="72"/>
      <c r="AG164" s="73"/>
      <c r="AH164" s="72"/>
      <c r="AI164" s="73"/>
      <c r="AJ164" s="72"/>
      <c r="AK164" s="73"/>
      <c r="AM164" s="58"/>
      <c r="AP164" s="58"/>
    </row>
    <row r="165" spans="2:42" s="26" customFormat="1" ht="22.5" customHeight="1">
      <c r="B165" s="72"/>
      <c r="C165" s="73"/>
      <c r="D165" s="72"/>
      <c r="E165" s="73"/>
      <c r="F165" s="72"/>
      <c r="G165" s="73"/>
      <c r="H165" s="74"/>
      <c r="I165" s="73"/>
      <c r="J165" s="72"/>
      <c r="K165" s="73"/>
      <c r="L165" s="72"/>
      <c r="M165" s="73"/>
      <c r="N165" s="72"/>
      <c r="Q165" s="73"/>
      <c r="S165" s="73"/>
      <c r="T165" s="73"/>
      <c r="Y165" s="72"/>
      <c r="Z165" s="72"/>
      <c r="AA165" s="73"/>
      <c r="AB165" s="72"/>
      <c r="AC165" s="73"/>
      <c r="AD165" s="72"/>
      <c r="AE165" s="73"/>
      <c r="AF165" s="72"/>
      <c r="AG165" s="73"/>
      <c r="AH165" s="72"/>
      <c r="AI165" s="73"/>
      <c r="AJ165" s="72"/>
      <c r="AK165" s="73"/>
      <c r="AM165" s="58"/>
      <c r="AP165" s="58"/>
    </row>
    <row r="166" spans="2:42" s="26" customFormat="1" ht="22.5" customHeight="1">
      <c r="B166" s="72"/>
      <c r="C166" s="73"/>
      <c r="D166" s="72"/>
      <c r="E166" s="73"/>
      <c r="F166" s="72"/>
      <c r="G166" s="73"/>
      <c r="H166" s="74"/>
      <c r="I166" s="73"/>
      <c r="J166" s="72"/>
      <c r="K166" s="73"/>
      <c r="L166" s="72"/>
      <c r="M166" s="73"/>
      <c r="N166" s="72"/>
      <c r="Q166" s="73"/>
      <c r="S166" s="73"/>
      <c r="T166" s="73"/>
      <c r="Y166" s="72"/>
      <c r="Z166" s="72"/>
      <c r="AA166" s="73"/>
      <c r="AB166" s="72"/>
      <c r="AC166" s="73"/>
      <c r="AD166" s="72"/>
      <c r="AE166" s="73"/>
      <c r="AF166" s="72"/>
      <c r="AG166" s="73"/>
      <c r="AH166" s="72"/>
      <c r="AI166" s="73"/>
      <c r="AJ166" s="72"/>
      <c r="AK166" s="73"/>
      <c r="AM166" s="58"/>
      <c r="AP166" s="58"/>
    </row>
    <row r="167" spans="2:42" s="26" customFormat="1" ht="24" customHeight="1">
      <c r="B167" s="72"/>
      <c r="C167" s="73"/>
      <c r="D167" s="72"/>
      <c r="E167" s="73"/>
      <c r="F167" s="72"/>
      <c r="G167" s="73"/>
      <c r="H167" s="74"/>
      <c r="I167" s="73"/>
      <c r="J167" s="72"/>
      <c r="K167" s="73"/>
      <c r="L167" s="72"/>
      <c r="M167" s="73"/>
      <c r="N167" s="72"/>
      <c r="Q167" s="73"/>
      <c r="S167" s="73"/>
      <c r="T167" s="73"/>
      <c r="Y167" s="72"/>
      <c r="Z167" s="72"/>
      <c r="AA167" s="73"/>
      <c r="AB167" s="72"/>
      <c r="AC167" s="73"/>
      <c r="AD167" s="72"/>
      <c r="AE167" s="73"/>
      <c r="AF167" s="72"/>
      <c r="AG167" s="73"/>
      <c r="AH167" s="72"/>
      <c r="AI167" s="73"/>
      <c r="AJ167" s="72"/>
      <c r="AK167" s="73"/>
      <c r="AM167" s="58"/>
      <c r="AP167" s="58"/>
    </row>
    <row r="168" spans="2:42" s="26" customFormat="1" ht="24" customHeight="1">
      <c r="B168" s="72"/>
      <c r="C168" s="73"/>
      <c r="D168" s="72"/>
      <c r="E168" s="73"/>
      <c r="F168" s="72"/>
      <c r="G168" s="73"/>
      <c r="H168" s="74"/>
      <c r="I168" s="73"/>
      <c r="J168" s="72"/>
      <c r="K168" s="73"/>
      <c r="L168" s="72"/>
      <c r="M168" s="73"/>
      <c r="N168" s="72"/>
      <c r="Q168" s="73"/>
      <c r="S168" s="73"/>
      <c r="T168" s="73"/>
      <c r="Y168" s="72"/>
      <c r="Z168" s="72"/>
      <c r="AA168" s="73"/>
      <c r="AB168" s="72"/>
      <c r="AC168" s="73"/>
      <c r="AD168" s="72"/>
      <c r="AE168" s="73"/>
      <c r="AF168" s="72"/>
      <c r="AG168" s="73"/>
      <c r="AH168" s="72"/>
      <c r="AI168" s="73"/>
      <c r="AJ168" s="72"/>
      <c r="AK168" s="73"/>
      <c r="AM168" s="58"/>
      <c r="AP168" s="58"/>
    </row>
    <row r="169" spans="2:42" s="26" customFormat="1" ht="24" customHeight="1">
      <c r="B169" s="72"/>
      <c r="C169" s="73"/>
      <c r="D169" s="72"/>
      <c r="E169" s="73"/>
      <c r="F169" s="72"/>
      <c r="G169" s="73"/>
      <c r="H169" s="74"/>
      <c r="I169" s="73"/>
      <c r="J169" s="72"/>
      <c r="K169" s="73"/>
      <c r="L169" s="72"/>
      <c r="M169" s="73"/>
      <c r="N169" s="72"/>
      <c r="Q169" s="73"/>
      <c r="S169" s="73"/>
      <c r="T169" s="73"/>
      <c r="Y169" s="72"/>
      <c r="Z169" s="72"/>
      <c r="AA169" s="73"/>
      <c r="AB169" s="72"/>
      <c r="AC169" s="73"/>
      <c r="AD169" s="72"/>
      <c r="AE169" s="73"/>
      <c r="AF169" s="72"/>
      <c r="AG169" s="73"/>
      <c r="AH169" s="72"/>
      <c r="AI169" s="73"/>
      <c r="AJ169" s="72"/>
      <c r="AK169" s="73"/>
      <c r="AM169" s="58"/>
      <c r="AP169" s="58"/>
    </row>
    <row r="170" spans="2:42" s="26" customFormat="1" ht="24" customHeight="1">
      <c r="B170" s="72"/>
      <c r="C170" s="73"/>
      <c r="D170" s="72"/>
      <c r="E170" s="73"/>
      <c r="F170" s="72"/>
      <c r="G170" s="73"/>
      <c r="H170" s="74"/>
      <c r="I170" s="73"/>
      <c r="J170" s="72"/>
      <c r="K170" s="73"/>
      <c r="L170" s="72"/>
      <c r="M170" s="73"/>
      <c r="N170" s="72"/>
      <c r="Q170" s="73"/>
      <c r="S170" s="73"/>
      <c r="T170" s="73"/>
      <c r="Y170" s="72"/>
      <c r="Z170" s="72"/>
      <c r="AA170" s="73"/>
      <c r="AB170" s="72"/>
      <c r="AC170" s="73"/>
      <c r="AD170" s="72"/>
      <c r="AE170" s="73"/>
      <c r="AF170" s="72"/>
      <c r="AG170" s="73"/>
      <c r="AH170" s="72"/>
      <c r="AI170" s="73"/>
      <c r="AJ170" s="72"/>
      <c r="AK170" s="73"/>
      <c r="AM170" s="58"/>
      <c r="AP170" s="58"/>
    </row>
    <row r="171" spans="2:42" s="26" customFormat="1" ht="24" customHeight="1">
      <c r="B171" s="72"/>
      <c r="C171" s="73"/>
      <c r="D171" s="72"/>
      <c r="E171" s="73"/>
      <c r="F171" s="72"/>
      <c r="G171" s="73"/>
      <c r="H171" s="74"/>
      <c r="I171" s="73"/>
      <c r="J171" s="72"/>
      <c r="K171" s="73"/>
      <c r="L171" s="72"/>
      <c r="M171" s="73"/>
      <c r="N171" s="72"/>
      <c r="Q171" s="73"/>
      <c r="S171" s="73"/>
      <c r="T171" s="73"/>
      <c r="Y171" s="72"/>
      <c r="Z171" s="72"/>
      <c r="AA171" s="73"/>
      <c r="AB171" s="72"/>
      <c r="AC171" s="73"/>
      <c r="AD171" s="72"/>
      <c r="AE171" s="73"/>
      <c r="AF171" s="72"/>
      <c r="AG171" s="73"/>
      <c r="AH171" s="72"/>
      <c r="AI171" s="73"/>
      <c r="AJ171" s="72"/>
      <c r="AK171" s="73"/>
      <c r="AM171" s="58"/>
      <c r="AP171" s="58"/>
    </row>
    <row r="172" spans="2:42" s="26" customFormat="1" ht="24" customHeight="1">
      <c r="B172" s="72"/>
      <c r="C172" s="73"/>
      <c r="D172" s="72"/>
      <c r="E172" s="73"/>
      <c r="F172" s="72"/>
      <c r="G172" s="73"/>
      <c r="H172" s="74"/>
      <c r="I172" s="73"/>
      <c r="J172" s="72"/>
      <c r="K172" s="73"/>
      <c r="L172" s="72"/>
      <c r="M172" s="73"/>
      <c r="N172" s="72"/>
      <c r="Q172" s="73"/>
      <c r="S172" s="73"/>
      <c r="T172" s="73"/>
      <c r="Y172" s="72"/>
      <c r="Z172" s="72"/>
      <c r="AA172" s="73"/>
      <c r="AB172" s="72"/>
      <c r="AC172" s="73"/>
      <c r="AD172" s="72"/>
      <c r="AE172" s="73"/>
      <c r="AF172" s="72"/>
      <c r="AG172" s="73"/>
      <c r="AH172" s="72"/>
      <c r="AI172" s="73"/>
      <c r="AJ172" s="72"/>
      <c r="AK172" s="73"/>
      <c r="AM172" s="58"/>
      <c r="AP172" s="58"/>
    </row>
    <row r="173" spans="2:42" s="26" customFormat="1" ht="24" customHeight="1">
      <c r="B173" s="72"/>
      <c r="C173" s="73"/>
      <c r="D173" s="72"/>
      <c r="E173" s="73"/>
      <c r="F173" s="72"/>
      <c r="G173" s="73"/>
      <c r="H173" s="74"/>
      <c r="I173" s="73"/>
      <c r="J173" s="72"/>
      <c r="K173" s="73"/>
      <c r="L173" s="72"/>
      <c r="M173" s="73"/>
      <c r="N173" s="72"/>
      <c r="Q173" s="73"/>
      <c r="S173" s="73"/>
      <c r="T173" s="73"/>
      <c r="Y173" s="72"/>
      <c r="Z173" s="72"/>
      <c r="AA173" s="73"/>
      <c r="AB173" s="72"/>
      <c r="AC173" s="73"/>
      <c r="AD173" s="72"/>
      <c r="AE173" s="73"/>
      <c r="AF173" s="72"/>
      <c r="AG173" s="73"/>
      <c r="AH173" s="72"/>
      <c r="AI173" s="73"/>
      <c r="AJ173" s="72"/>
      <c r="AK173" s="73"/>
      <c r="AM173" s="58"/>
      <c r="AP173" s="58"/>
    </row>
    <row r="174" spans="2:42" s="26" customFormat="1" ht="24" customHeight="1">
      <c r="B174" s="72"/>
      <c r="C174" s="73"/>
      <c r="D174" s="72"/>
      <c r="E174" s="73"/>
      <c r="F174" s="72"/>
      <c r="G174" s="73"/>
      <c r="H174" s="74"/>
      <c r="I174" s="73"/>
      <c r="J174" s="72"/>
      <c r="K174" s="73"/>
      <c r="L174" s="72"/>
      <c r="M174" s="73"/>
      <c r="N174" s="72"/>
      <c r="Q174" s="73"/>
      <c r="S174" s="73"/>
      <c r="T174" s="73"/>
      <c r="Y174" s="72"/>
      <c r="Z174" s="72"/>
      <c r="AA174" s="73"/>
      <c r="AB174" s="72"/>
      <c r="AC174" s="73"/>
      <c r="AD174" s="72"/>
      <c r="AE174" s="73"/>
      <c r="AF174" s="72"/>
      <c r="AG174" s="73"/>
      <c r="AH174" s="72"/>
      <c r="AI174" s="73"/>
      <c r="AJ174" s="72"/>
      <c r="AK174" s="73"/>
      <c r="AM174" s="58"/>
      <c r="AP174" s="58"/>
    </row>
    <row r="175" spans="2:42" s="26" customFormat="1" ht="24" customHeight="1">
      <c r="B175" s="72"/>
      <c r="C175" s="73"/>
      <c r="D175" s="72"/>
      <c r="E175" s="73"/>
      <c r="F175" s="72"/>
      <c r="G175" s="73"/>
      <c r="H175" s="74"/>
      <c r="I175" s="73"/>
      <c r="J175" s="72"/>
      <c r="K175" s="73"/>
      <c r="L175" s="72"/>
      <c r="M175" s="73"/>
      <c r="N175" s="72"/>
      <c r="Q175" s="73"/>
      <c r="S175" s="73"/>
      <c r="T175" s="73"/>
      <c r="Y175" s="72"/>
      <c r="Z175" s="72"/>
      <c r="AA175" s="73"/>
      <c r="AB175" s="72"/>
      <c r="AC175" s="73"/>
      <c r="AD175" s="72"/>
      <c r="AE175" s="73"/>
      <c r="AF175" s="72"/>
      <c r="AG175" s="73"/>
      <c r="AH175" s="72"/>
      <c r="AI175" s="73"/>
      <c r="AJ175" s="72"/>
      <c r="AK175" s="73"/>
      <c r="AM175" s="58"/>
      <c r="AP175" s="58"/>
    </row>
    <row r="176" spans="2:42" s="26" customFormat="1" ht="24" customHeight="1">
      <c r="B176" s="72"/>
      <c r="C176" s="73"/>
      <c r="D176" s="72"/>
      <c r="E176" s="73"/>
      <c r="F176" s="72"/>
      <c r="G176" s="73"/>
      <c r="H176" s="74"/>
      <c r="I176" s="73"/>
      <c r="J176" s="72"/>
      <c r="K176" s="73"/>
      <c r="L176" s="72"/>
      <c r="M176" s="73"/>
      <c r="N176" s="72"/>
      <c r="Q176" s="73"/>
      <c r="S176" s="73"/>
      <c r="T176" s="73"/>
      <c r="Y176" s="72"/>
      <c r="Z176" s="72"/>
      <c r="AA176" s="73"/>
      <c r="AB176" s="72"/>
      <c r="AC176" s="73"/>
      <c r="AD176" s="72"/>
      <c r="AE176" s="73"/>
      <c r="AF176" s="72"/>
      <c r="AG176" s="73"/>
      <c r="AH176" s="72"/>
      <c r="AI176" s="73"/>
      <c r="AJ176" s="72"/>
      <c r="AK176" s="73"/>
      <c r="AM176" s="58"/>
      <c r="AP176" s="58"/>
    </row>
    <row r="177" spans="2:42" s="26" customFormat="1" ht="24" customHeight="1">
      <c r="B177" s="72"/>
      <c r="C177" s="73"/>
      <c r="D177" s="72"/>
      <c r="E177" s="73"/>
      <c r="F177" s="72"/>
      <c r="G177" s="73"/>
      <c r="H177" s="74"/>
      <c r="I177" s="73"/>
      <c r="J177" s="72"/>
      <c r="K177" s="73"/>
      <c r="L177" s="72"/>
      <c r="M177" s="73"/>
      <c r="N177" s="72"/>
      <c r="Q177" s="73"/>
      <c r="S177" s="73"/>
      <c r="T177" s="73"/>
      <c r="Y177" s="72"/>
      <c r="Z177" s="72"/>
      <c r="AA177" s="73"/>
      <c r="AB177" s="72"/>
      <c r="AC177" s="73"/>
      <c r="AD177" s="72"/>
      <c r="AE177" s="73"/>
      <c r="AF177" s="72"/>
      <c r="AG177" s="73"/>
      <c r="AH177" s="72"/>
      <c r="AI177" s="73"/>
      <c r="AJ177" s="72"/>
      <c r="AK177" s="73"/>
      <c r="AM177" s="58"/>
      <c r="AP177" s="58"/>
    </row>
    <row r="178" spans="2:42" s="26" customFormat="1" ht="24" customHeight="1">
      <c r="B178" s="72"/>
      <c r="C178" s="73"/>
      <c r="D178" s="72"/>
      <c r="E178" s="73"/>
      <c r="F178" s="72"/>
      <c r="G178" s="73"/>
      <c r="H178" s="74"/>
      <c r="I178" s="73"/>
      <c r="J178" s="72"/>
      <c r="K178" s="73"/>
      <c r="L178" s="72"/>
      <c r="M178" s="73"/>
      <c r="N178" s="72"/>
      <c r="Q178" s="73"/>
      <c r="S178" s="73"/>
      <c r="T178" s="73"/>
      <c r="Y178" s="72"/>
      <c r="Z178" s="72"/>
      <c r="AA178" s="73"/>
      <c r="AB178" s="72"/>
      <c r="AC178" s="73"/>
      <c r="AD178" s="72"/>
      <c r="AE178" s="73"/>
      <c r="AF178" s="72"/>
      <c r="AG178" s="73"/>
      <c r="AH178" s="72"/>
      <c r="AI178" s="73"/>
      <c r="AJ178" s="72"/>
      <c r="AK178" s="73"/>
      <c r="AM178" s="58"/>
      <c r="AP178" s="58"/>
    </row>
    <row r="179" spans="2:42" s="26" customFormat="1" ht="24" customHeight="1">
      <c r="B179" s="72"/>
      <c r="C179" s="73"/>
      <c r="D179" s="72"/>
      <c r="E179" s="73"/>
      <c r="F179" s="72"/>
      <c r="G179" s="73"/>
      <c r="H179" s="74"/>
      <c r="I179" s="73"/>
      <c r="J179" s="72"/>
      <c r="K179" s="73"/>
      <c r="L179" s="72"/>
      <c r="M179" s="73"/>
      <c r="N179" s="72"/>
      <c r="Q179" s="73"/>
      <c r="S179" s="73"/>
      <c r="T179" s="73"/>
      <c r="Y179" s="72"/>
      <c r="Z179" s="72"/>
      <c r="AA179" s="73"/>
      <c r="AB179" s="72"/>
      <c r="AC179" s="73"/>
      <c r="AD179" s="72"/>
      <c r="AE179" s="73"/>
      <c r="AF179" s="72"/>
      <c r="AG179" s="73"/>
      <c r="AH179" s="72"/>
      <c r="AI179" s="73"/>
      <c r="AJ179" s="72"/>
      <c r="AK179" s="73"/>
      <c r="AM179" s="58"/>
      <c r="AP179" s="58"/>
    </row>
    <row r="180" spans="2:42" s="26" customFormat="1" ht="24" customHeight="1">
      <c r="B180" s="72"/>
      <c r="C180" s="73"/>
      <c r="D180" s="72"/>
      <c r="E180" s="73"/>
      <c r="F180" s="72"/>
      <c r="G180" s="73"/>
      <c r="H180" s="74"/>
      <c r="I180" s="73"/>
      <c r="J180" s="72"/>
      <c r="K180" s="73"/>
      <c r="L180" s="72"/>
      <c r="M180" s="73"/>
      <c r="N180" s="72"/>
      <c r="Q180" s="73"/>
      <c r="S180" s="73"/>
      <c r="T180" s="73"/>
      <c r="Y180" s="72"/>
      <c r="Z180" s="72"/>
      <c r="AA180" s="73"/>
      <c r="AB180" s="72"/>
      <c r="AC180" s="73"/>
      <c r="AD180" s="72"/>
      <c r="AE180" s="73"/>
      <c r="AF180" s="72"/>
      <c r="AG180" s="73"/>
      <c r="AH180" s="72"/>
      <c r="AI180" s="73"/>
      <c r="AJ180" s="72"/>
      <c r="AK180" s="73"/>
      <c r="AM180" s="58"/>
      <c r="AP180" s="58"/>
    </row>
    <row r="181" spans="2:42" s="26" customFormat="1" ht="24" customHeight="1">
      <c r="B181" s="72"/>
      <c r="C181" s="73"/>
      <c r="D181" s="72"/>
      <c r="E181" s="73"/>
      <c r="F181" s="72"/>
      <c r="G181" s="73"/>
      <c r="H181" s="74"/>
      <c r="I181" s="73"/>
      <c r="J181" s="72"/>
      <c r="K181" s="73"/>
      <c r="L181" s="72"/>
      <c r="M181" s="73"/>
      <c r="N181" s="72"/>
      <c r="Q181" s="73"/>
      <c r="S181" s="73"/>
      <c r="T181" s="73"/>
      <c r="Y181" s="72"/>
      <c r="Z181" s="72"/>
      <c r="AA181" s="73"/>
      <c r="AB181" s="72"/>
      <c r="AC181" s="73"/>
      <c r="AD181" s="72"/>
      <c r="AE181" s="73"/>
      <c r="AF181" s="72"/>
      <c r="AG181" s="73"/>
      <c r="AH181" s="72"/>
      <c r="AI181" s="73"/>
      <c r="AJ181" s="72"/>
      <c r="AK181" s="73"/>
      <c r="AM181" s="58"/>
      <c r="AP181" s="58"/>
    </row>
  </sheetData>
  <mergeCells count="42">
    <mergeCell ref="A9:AK9"/>
    <mergeCell ref="AJ7:AJ8"/>
    <mergeCell ref="AK7:AK8"/>
    <mergeCell ref="J6:M6"/>
    <mergeCell ref="J7:K7"/>
    <mergeCell ref="L7:M7"/>
    <mergeCell ref="Z6:AC6"/>
    <mergeCell ref="Z7:AA7"/>
    <mergeCell ref="AB7:AC7"/>
    <mergeCell ref="AJ6:AK6"/>
    <mergeCell ref="B7:B8"/>
    <mergeCell ref="C7:C8"/>
    <mergeCell ref="D7:E7"/>
    <mergeCell ref="F7:G7"/>
    <mergeCell ref="H7:H8"/>
    <mergeCell ref="I7:I8"/>
    <mergeCell ref="AD7:AD8"/>
    <mergeCell ref="AE7:AE8"/>
    <mergeCell ref="AF7:AG7"/>
    <mergeCell ref="T6:T8"/>
    <mergeCell ref="U6:U8"/>
    <mergeCell ref="V6:X6"/>
    <mergeCell ref="Y6:Y8"/>
    <mergeCell ref="AD6:AE6"/>
    <mergeCell ref="AF6:AI6"/>
    <mergeCell ref="AH7:AI7"/>
    <mergeCell ref="A4:AK4"/>
    <mergeCell ref="S6:S8"/>
    <mergeCell ref="A1:AK1"/>
    <mergeCell ref="A2:AK2"/>
    <mergeCell ref="A3:AK3"/>
    <mergeCell ref="A5:A8"/>
    <mergeCell ref="B5:P5"/>
    <mergeCell ref="Q5:T5"/>
    <mergeCell ref="U5:AK5"/>
    <mergeCell ref="B6:C6"/>
    <mergeCell ref="D6:G6"/>
    <mergeCell ref="H6:I6"/>
    <mergeCell ref="N6:N8"/>
    <mergeCell ref="O6:P6"/>
    <mergeCell ref="Q6:Q8"/>
    <mergeCell ref="R6:R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45" firstPageNumber="83" orientation="landscape" r:id="rId1"/>
  <headerFooter alignWithMargins="0">
    <oddFooter>&amp;R&amp;11&amp;F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P180"/>
  <sheetViews>
    <sheetView showGridLines="0" tabSelected="1" view="pageBreakPreview" zoomScale="60" zoomScaleNormal="50" workbookViewId="0">
      <selection sqref="A1:AC1"/>
    </sheetView>
  </sheetViews>
  <sheetFormatPr defaultRowHeight="12.75"/>
  <cols>
    <col min="1" max="1" width="9.42578125" style="2" bestFit="1" customWidth="1"/>
    <col min="2" max="2" width="8.42578125" style="5" bestFit="1" customWidth="1"/>
    <col min="3" max="3" width="11" style="4" bestFit="1" customWidth="1"/>
    <col min="4" max="4" width="8.42578125" style="5" bestFit="1" customWidth="1"/>
    <col min="5" max="5" width="11" style="4" bestFit="1" customWidth="1"/>
    <col min="6" max="6" width="7.5703125" style="5" bestFit="1" customWidth="1"/>
    <col min="7" max="7" width="11.7109375" style="4" customWidth="1"/>
    <col min="8" max="8" width="7.5703125" style="8" bestFit="1" customWidth="1"/>
    <col min="9" max="9" width="11" style="4" bestFit="1" customWidth="1"/>
    <col min="10" max="10" width="7.5703125" style="5" bestFit="1" customWidth="1"/>
    <col min="11" max="11" width="11" style="4" bestFit="1" customWidth="1"/>
    <col min="12" max="12" width="7.5703125" style="5" bestFit="1" customWidth="1"/>
    <col min="13" max="13" width="11" style="4" bestFit="1" customWidth="1"/>
    <col min="14" max="14" width="11.140625" style="5" bestFit="1" customWidth="1"/>
    <col min="15" max="16" width="9.140625" style="2" hidden="1" customWidth="1"/>
    <col min="17" max="17" width="11.85546875" style="4" customWidth="1"/>
    <col min="18" max="18" width="17.140625" style="2" customWidth="1"/>
    <col min="19" max="19" width="18.7109375" style="4" customWidth="1"/>
    <col min="20" max="20" width="12" style="4" customWidth="1"/>
    <col min="21" max="21" width="10.5703125" style="2" hidden="1" customWidth="1"/>
    <col min="22" max="24" width="9.140625" style="2" hidden="1" customWidth="1"/>
    <col min="25" max="25" width="11.140625" style="5" bestFit="1" customWidth="1"/>
    <col min="26" max="26" width="6.7109375" style="5" bestFit="1" customWidth="1"/>
    <col min="27" max="27" width="11.5703125" style="4" bestFit="1" customWidth="1"/>
    <col min="28" max="28" width="6.7109375" style="5" bestFit="1" customWidth="1"/>
    <col min="29" max="29" width="11" style="4" bestFit="1" customWidth="1"/>
    <col min="30" max="30" width="6.7109375" style="5" bestFit="1" customWidth="1"/>
    <col min="31" max="31" width="11" style="4" bestFit="1" customWidth="1"/>
    <col min="32" max="32" width="6.7109375" style="5" bestFit="1" customWidth="1"/>
    <col min="33" max="33" width="11" style="4" bestFit="1" customWidth="1"/>
    <col min="34" max="34" width="7.5703125" style="5" bestFit="1" customWidth="1"/>
    <col min="35" max="35" width="11" style="4" bestFit="1" customWidth="1"/>
    <col min="36" max="36" width="7.5703125" style="5" bestFit="1" customWidth="1"/>
    <col min="37" max="37" width="11" style="4" bestFit="1" customWidth="1"/>
    <col min="38" max="38" width="9" style="2" hidden="1" customWidth="1"/>
    <col min="39" max="39" width="9" style="1" hidden="1" customWidth="1"/>
    <col min="40" max="40" width="9" style="2" hidden="1" customWidth="1"/>
    <col min="41" max="41" width="9.140625" style="2" hidden="1" customWidth="1"/>
    <col min="42" max="42" width="9.140625" style="1" hidden="1" customWidth="1"/>
    <col min="43" max="16384" width="9.140625" style="2"/>
  </cols>
  <sheetData>
    <row r="1" spans="1:42" s="106" customFormat="1" ht="26.25" customHeight="1">
      <c r="A1" s="167" t="s">
        <v>179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9"/>
      <c r="AM1" s="107"/>
      <c r="AP1" s="107"/>
    </row>
    <row r="2" spans="1:42" s="26" customFormat="1" ht="18" customHeight="1">
      <c r="A2" s="170" t="s">
        <v>182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8"/>
      <c r="AM2" s="58"/>
      <c r="AP2" s="58"/>
    </row>
    <row r="3" spans="1:42" s="26" customFormat="1" ht="18" customHeight="1" thickBot="1">
      <c r="A3" s="220" t="s">
        <v>183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8"/>
      <c r="AM3" s="58"/>
      <c r="AP3" s="58"/>
    </row>
    <row r="4" spans="1:42" s="26" customFormat="1" ht="18" customHeight="1" thickBot="1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  <c r="AL4" s="59"/>
      <c r="AM4" s="60"/>
      <c r="AN4" s="58"/>
      <c r="AP4" s="58"/>
    </row>
    <row r="5" spans="1:42" s="108" customFormat="1" ht="15.75" customHeight="1">
      <c r="A5" s="239" t="s">
        <v>13</v>
      </c>
      <c r="B5" s="242" t="s">
        <v>4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  <c r="Q5" s="242" t="s">
        <v>0</v>
      </c>
      <c r="R5" s="243"/>
      <c r="S5" s="243"/>
      <c r="T5" s="244"/>
      <c r="U5" s="242" t="s">
        <v>5</v>
      </c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5"/>
      <c r="AL5" s="109"/>
      <c r="AM5" s="110"/>
      <c r="AN5" s="110"/>
      <c r="AO5" s="110"/>
      <c r="AP5" s="110"/>
    </row>
    <row r="6" spans="1:42" s="108" customFormat="1" ht="15.75" customHeight="1">
      <c r="A6" s="240"/>
      <c r="B6" s="229" t="s">
        <v>1</v>
      </c>
      <c r="C6" s="230"/>
      <c r="D6" s="229" t="s">
        <v>141</v>
      </c>
      <c r="E6" s="252"/>
      <c r="F6" s="252"/>
      <c r="G6" s="230"/>
      <c r="H6" s="229" t="s">
        <v>12</v>
      </c>
      <c r="I6" s="230"/>
      <c r="J6" s="229" t="s">
        <v>145</v>
      </c>
      <c r="K6" s="252"/>
      <c r="L6" s="252"/>
      <c r="M6" s="230"/>
      <c r="N6" s="249" t="s">
        <v>134</v>
      </c>
      <c r="O6" s="246" t="s">
        <v>6</v>
      </c>
      <c r="P6" s="248"/>
      <c r="Q6" s="232" t="s">
        <v>133</v>
      </c>
      <c r="R6" s="257" t="s">
        <v>8</v>
      </c>
      <c r="S6" s="232" t="s">
        <v>9</v>
      </c>
      <c r="T6" s="232" t="s">
        <v>10</v>
      </c>
      <c r="U6" s="208" t="s">
        <v>3</v>
      </c>
      <c r="V6" s="246" t="s">
        <v>6</v>
      </c>
      <c r="W6" s="247"/>
      <c r="X6" s="248"/>
      <c r="Y6" s="249" t="s">
        <v>11</v>
      </c>
      <c r="Z6" s="229" t="s">
        <v>145</v>
      </c>
      <c r="AA6" s="252"/>
      <c r="AB6" s="252"/>
      <c r="AC6" s="230"/>
      <c r="AD6" s="229" t="s">
        <v>12</v>
      </c>
      <c r="AE6" s="230"/>
      <c r="AF6" s="229" t="s">
        <v>141</v>
      </c>
      <c r="AG6" s="252"/>
      <c r="AH6" s="252"/>
      <c r="AI6" s="230"/>
      <c r="AJ6" s="229" t="s">
        <v>1</v>
      </c>
      <c r="AK6" s="253"/>
      <c r="AL6" s="109"/>
      <c r="AM6" s="110"/>
      <c r="AN6" s="110"/>
      <c r="AO6" s="110"/>
      <c r="AP6" s="110"/>
    </row>
    <row r="7" spans="1:42" s="108" customFormat="1" ht="15.75" customHeight="1">
      <c r="A7" s="240"/>
      <c r="B7" s="212" t="s">
        <v>7</v>
      </c>
      <c r="C7" s="227" t="s">
        <v>2</v>
      </c>
      <c r="D7" s="229" t="s">
        <v>143</v>
      </c>
      <c r="E7" s="230"/>
      <c r="F7" s="229" t="s">
        <v>142</v>
      </c>
      <c r="G7" s="230"/>
      <c r="H7" s="212" t="s">
        <v>7</v>
      </c>
      <c r="I7" s="227" t="s">
        <v>2</v>
      </c>
      <c r="J7" s="229" t="s">
        <v>135</v>
      </c>
      <c r="K7" s="230"/>
      <c r="L7" s="229" t="s">
        <v>136</v>
      </c>
      <c r="M7" s="230"/>
      <c r="N7" s="250"/>
      <c r="O7" s="102" t="s">
        <v>7</v>
      </c>
      <c r="P7" s="102" t="s">
        <v>2</v>
      </c>
      <c r="Q7" s="233"/>
      <c r="R7" s="258"/>
      <c r="S7" s="233"/>
      <c r="T7" s="233"/>
      <c r="U7" s="235"/>
      <c r="V7" s="102" t="s">
        <v>7</v>
      </c>
      <c r="W7" s="102" t="s">
        <v>2</v>
      </c>
      <c r="X7" s="102" t="s">
        <v>7</v>
      </c>
      <c r="Y7" s="250"/>
      <c r="Z7" s="229" t="s">
        <v>136</v>
      </c>
      <c r="AA7" s="230"/>
      <c r="AB7" s="229" t="s">
        <v>135</v>
      </c>
      <c r="AC7" s="230"/>
      <c r="AD7" s="212" t="s">
        <v>7</v>
      </c>
      <c r="AE7" s="227" t="s">
        <v>2</v>
      </c>
      <c r="AF7" s="229" t="s">
        <v>142</v>
      </c>
      <c r="AG7" s="230"/>
      <c r="AH7" s="229" t="s">
        <v>143</v>
      </c>
      <c r="AI7" s="230"/>
      <c r="AJ7" s="212" t="s">
        <v>7</v>
      </c>
      <c r="AK7" s="211" t="s">
        <v>2</v>
      </c>
      <c r="AL7" s="109"/>
      <c r="AM7" s="110"/>
      <c r="AN7" s="110"/>
      <c r="AO7" s="109"/>
      <c r="AP7" s="109"/>
    </row>
    <row r="8" spans="1:42" s="108" customFormat="1" ht="15.75" customHeight="1" thickBot="1">
      <c r="A8" s="241"/>
      <c r="B8" s="226"/>
      <c r="C8" s="228"/>
      <c r="D8" s="101" t="s">
        <v>7</v>
      </c>
      <c r="E8" s="103" t="s">
        <v>2</v>
      </c>
      <c r="F8" s="101" t="s">
        <v>7</v>
      </c>
      <c r="G8" s="103" t="s">
        <v>2</v>
      </c>
      <c r="H8" s="226"/>
      <c r="I8" s="228"/>
      <c r="J8" s="101" t="s">
        <v>7</v>
      </c>
      <c r="K8" s="103" t="s">
        <v>2</v>
      </c>
      <c r="L8" s="101" t="s">
        <v>7</v>
      </c>
      <c r="M8" s="103" t="s">
        <v>2</v>
      </c>
      <c r="N8" s="251"/>
      <c r="O8" s="105"/>
      <c r="P8" s="105"/>
      <c r="Q8" s="234"/>
      <c r="R8" s="259"/>
      <c r="S8" s="234"/>
      <c r="T8" s="234"/>
      <c r="U8" s="236"/>
      <c r="V8" s="17"/>
      <c r="W8" s="17"/>
      <c r="X8" s="17"/>
      <c r="Y8" s="251"/>
      <c r="Z8" s="103" t="s">
        <v>7</v>
      </c>
      <c r="AA8" s="103" t="s">
        <v>2</v>
      </c>
      <c r="AB8" s="103" t="s">
        <v>7</v>
      </c>
      <c r="AC8" s="103" t="s">
        <v>2</v>
      </c>
      <c r="AD8" s="226"/>
      <c r="AE8" s="228"/>
      <c r="AF8" s="101" t="s">
        <v>7</v>
      </c>
      <c r="AG8" s="103" t="s">
        <v>2</v>
      </c>
      <c r="AH8" s="101" t="s">
        <v>7</v>
      </c>
      <c r="AI8" s="103" t="s">
        <v>2</v>
      </c>
      <c r="AJ8" s="226"/>
      <c r="AK8" s="231"/>
      <c r="AL8" s="111"/>
      <c r="AM8" s="110"/>
      <c r="AN8" s="110"/>
      <c r="AO8" s="109"/>
      <c r="AP8" s="109"/>
    </row>
    <row r="9" spans="1:42" s="26" customFormat="1" ht="30" customHeight="1">
      <c r="A9" s="254" t="s">
        <v>177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6"/>
      <c r="AL9" s="66"/>
      <c r="AM9" s="67"/>
      <c r="AN9" s="58"/>
      <c r="AO9" s="68"/>
      <c r="AP9" s="69"/>
    </row>
    <row r="10" spans="1:42" s="26" customFormat="1" ht="22.5" customHeight="1">
      <c r="A10" s="21"/>
      <c r="B10" s="104"/>
      <c r="C10" s="23"/>
      <c r="D10" s="104"/>
      <c r="E10" s="23"/>
      <c r="F10" s="104"/>
      <c r="G10" s="23"/>
      <c r="H10" s="24"/>
      <c r="I10" s="23"/>
      <c r="J10" s="104"/>
      <c r="K10" s="23"/>
      <c r="L10" s="104"/>
      <c r="M10" s="23"/>
      <c r="N10" s="104"/>
      <c r="O10" s="23"/>
      <c r="P10" s="23"/>
      <c r="Q10" s="23"/>
      <c r="R10" s="23"/>
      <c r="S10" s="23"/>
      <c r="T10" s="23"/>
      <c r="U10" s="104"/>
      <c r="V10" s="23"/>
      <c r="W10" s="23"/>
      <c r="X10" s="23"/>
      <c r="Y10" s="104"/>
      <c r="Z10" s="104"/>
      <c r="AA10" s="23"/>
      <c r="AB10" s="104"/>
      <c r="AC10" s="23"/>
      <c r="AD10" s="104"/>
      <c r="AE10" s="23"/>
      <c r="AF10" s="104"/>
      <c r="AG10" s="23"/>
      <c r="AH10" s="104"/>
      <c r="AI10" s="23"/>
      <c r="AJ10" s="104"/>
      <c r="AK10" s="25"/>
      <c r="AL10" s="66"/>
      <c r="AM10" s="67"/>
      <c r="AN10" s="58"/>
      <c r="AO10" s="68"/>
      <c r="AP10" s="69"/>
    </row>
    <row r="11" spans="1:42" s="26" customFormat="1" ht="22.5" customHeight="1">
      <c r="A11" s="21">
        <v>2</v>
      </c>
      <c r="B11" s="104">
        <v>-10</v>
      </c>
      <c r="C11" s="23">
        <v>916.75900000000001</v>
      </c>
      <c r="D11" s="104">
        <v>-10</v>
      </c>
      <c r="E11" s="23">
        <v>916.952</v>
      </c>
      <c r="F11" s="104">
        <v>-7.4</v>
      </c>
      <c r="G11" s="23">
        <v>916.9</v>
      </c>
      <c r="H11" s="24">
        <v>-7.4</v>
      </c>
      <c r="I11" s="23">
        <v>916.03</v>
      </c>
      <c r="J11" s="104">
        <v>-5.9</v>
      </c>
      <c r="K11" s="23">
        <v>916.06</v>
      </c>
      <c r="L11" s="104">
        <v>-5.9</v>
      </c>
      <c r="M11" s="23">
        <v>916.76</v>
      </c>
      <c r="N11" s="104">
        <f>((K11-I11)/(H11-J11))*100</f>
        <v>-1.999999999998181</v>
      </c>
      <c r="O11" s="23"/>
      <c r="P11" s="23"/>
      <c r="Q11" s="23">
        <v>916.79499999999996</v>
      </c>
      <c r="R11" s="23"/>
      <c r="S11" s="23"/>
      <c r="T11" s="23"/>
      <c r="U11" s="104"/>
      <c r="V11" s="23"/>
      <c r="W11" s="23"/>
      <c r="X11" s="23"/>
      <c r="Y11" s="104">
        <f>((AE11-AC11)/(AD11-AB11)*100)</f>
        <v>-1.999999999998181</v>
      </c>
      <c r="Z11" s="104">
        <v>6</v>
      </c>
      <c r="AA11" s="23">
        <v>916.75800000000004</v>
      </c>
      <c r="AB11" s="104">
        <v>6</v>
      </c>
      <c r="AC11" s="23">
        <v>916.05799999999999</v>
      </c>
      <c r="AD11" s="104">
        <v>7.5</v>
      </c>
      <c r="AE11" s="23">
        <v>916.02800000000002</v>
      </c>
      <c r="AF11" s="104">
        <v>7.5</v>
      </c>
      <c r="AG11" s="23">
        <v>916.89800000000002</v>
      </c>
      <c r="AH11" s="104">
        <v>10</v>
      </c>
      <c r="AI11" s="23">
        <v>916.94799999999998</v>
      </c>
      <c r="AJ11" s="104">
        <v>10</v>
      </c>
      <c r="AK11" s="25">
        <v>917.23</v>
      </c>
      <c r="AL11" s="66"/>
      <c r="AM11" s="67"/>
      <c r="AN11" s="58"/>
      <c r="AO11" s="68"/>
      <c r="AP11" s="69"/>
    </row>
    <row r="12" spans="1:42" s="26" customFormat="1" ht="22.5" customHeight="1">
      <c r="A12" s="27" t="s">
        <v>129</v>
      </c>
      <c r="B12" s="104">
        <v>-10</v>
      </c>
      <c r="C12" s="23">
        <v>917.35</v>
      </c>
      <c r="D12" s="104">
        <v>-10</v>
      </c>
      <c r="E12" s="23">
        <v>917.38</v>
      </c>
      <c r="F12" s="104">
        <v>-9</v>
      </c>
      <c r="G12" s="23">
        <v>917.36</v>
      </c>
      <c r="H12" s="24">
        <v>-9</v>
      </c>
      <c r="I12" s="23">
        <v>916.49</v>
      </c>
      <c r="J12" s="104">
        <v>-4</v>
      </c>
      <c r="K12" s="23">
        <v>916.59</v>
      </c>
      <c r="L12" s="104">
        <v>-4</v>
      </c>
      <c r="M12" s="23">
        <v>917.29</v>
      </c>
      <c r="N12" s="104">
        <f>((K12-I12)/(H12-J12))*100</f>
        <v>-2.0000000000004547</v>
      </c>
      <c r="O12" s="23"/>
      <c r="P12" s="23"/>
      <c r="Q12" s="23">
        <v>917.38699999999994</v>
      </c>
      <c r="R12" s="23"/>
      <c r="S12" s="23"/>
      <c r="T12" s="23"/>
      <c r="U12" s="104"/>
      <c r="V12" s="23"/>
      <c r="W12" s="23"/>
      <c r="X12" s="23"/>
      <c r="Y12" s="104">
        <f>((AE12-AC12)/(AD12-AB12)*100)</f>
        <v>-2.0000000000004547</v>
      </c>
      <c r="Z12" s="104">
        <v>4</v>
      </c>
      <c r="AA12" s="23">
        <v>917.39</v>
      </c>
      <c r="AB12" s="104">
        <v>4</v>
      </c>
      <c r="AC12" s="23">
        <v>916.69</v>
      </c>
      <c r="AD12" s="104">
        <v>9</v>
      </c>
      <c r="AE12" s="23">
        <v>916.59</v>
      </c>
      <c r="AF12" s="104">
        <v>9</v>
      </c>
      <c r="AG12" s="23">
        <v>917.46</v>
      </c>
      <c r="AH12" s="104">
        <v>10</v>
      </c>
      <c r="AI12" s="23">
        <v>917.48</v>
      </c>
      <c r="AJ12" s="104">
        <v>10</v>
      </c>
      <c r="AK12" s="25">
        <v>917.69</v>
      </c>
      <c r="AL12" s="66"/>
      <c r="AM12" s="67"/>
      <c r="AN12" s="58"/>
      <c r="AO12" s="68"/>
      <c r="AP12" s="69"/>
    </row>
    <row r="13" spans="1:42" s="26" customFormat="1" ht="22.5" customHeight="1">
      <c r="A13" s="27" t="s">
        <v>130</v>
      </c>
      <c r="B13" s="104">
        <v>-10</v>
      </c>
      <c r="C13" s="23">
        <v>918.3</v>
      </c>
      <c r="D13" s="104">
        <v>-10</v>
      </c>
      <c r="E13" s="23">
        <v>918.28</v>
      </c>
      <c r="F13" s="104">
        <v>-9</v>
      </c>
      <c r="G13" s="23">
        <v>918.26</v>
      </c>
      <c r="H13" s="24">
        <v>-9</v>
      </c>
      <c r="I13" s="23">
        <v>917.39</v>
      </c>
      <c r="J13" s="104">
        <v>-4</v>
      </c>
      <c r="K13" s="23">
        <v>917.49</v>
      </c>
      <c r="L13" s="104">
        <v>-4</v>
      </c>
      <c r="M13" s="23">
        <v>918.19</v>
      </c>
      <c r="N13" s="104">
        <f>((K13-I13)/(H13-J13))*100</f>
        <v>-2.0000000000004547</v>
      </c>
      <c r="O13" s="23"/>
      <c r="P13" s="23"/>
      <c r="Q13" s="23">
        <v>918.25400000000002</v>
      </c>
      <c r="R13" s="23"/>
      <c r="S13" s="23"/>
      <c r="T13" s="23"/>
      <c r="U13" s="104"/>
      <c r="V13" s="23"/>
      <c r="W13" s="23"/>
      <c r="X13" s="23"/>
      <c r="Y13" s="104">
        <f>((AE13-AC13)/(AD13-AB13)*100)</f>
        <v>-2.0000000000004547</v>
      </c>
      <c r="Z13" s="104">
        <v>4</v>
      </c>
      <c r="AA13" s="23">
        <v>918.39</v>
      </c>
      <c r="AB13" s="104">
        <v>4</v>
      </c>
      <c r="AC13" s="23">
        <v>917.69</v>
      </c>
      <c r="AD13" s="104">
        <v>9</v>
      </c>
      <c r="AE13" s="23">
        <v>917.59</v>
      </c>
      <c r="AF13" s="104">
        <v>9</v>
      </c>
      <c r="AG13" s="23">
        <v>918.46</v>
      </c>
      <c r="AH13" s="104">
        <v>10</v>
      </c>
      <c r="AI13" s="23">
        <v>918.48</v>
      </c>
      <c r="AJ13" s="104">
        <v>10</v>
      </c>
      <c r="AK13" s="25">
        <v>918.56</v>
      </c>
      <c r="AL13" s="66"/>
      <c r="AM13" s="67"/>
      <c r="AN13" s="58"/>
      <c r="AO13" s="71"/>
      <c r="AP13" s="69"/>
    </row>
    <row r="14" spans="1:42" s="26" customFormat="1" ht="22.5" customHeight="1">
      <c r="A14" s="27" t="s">
        <v>131</v>
      </c>
      <c r="B14" s="104">
        <v>-10</v>
      </c>
      <c r="C14" s="23">
        <v>920.39</v>
      </c>
      <c r="D14" s="104">
        <v>-10</v>
      </c>
      <c r="E14" s="23">
        <v>919.38</v>
      </c>
      <c r="F14" s="104">
        <v>-9</v>
      </c>
      <c r="G14" s="23">
        <v>919.39</v>
      </c>
      <c r="H14" s="24">
        <v>-9</v>
      </c>
      <c r="I14" s="29">
        <v>918.49</v>
      </c>
      <c r="J14" s="104">
        <v>-4</v>
      </c>
      <c r="K14" s="29">
        <v>918.59</v>
      </c>
      <c r="L14" s="104">
        <v>-4</v>
      </c>
      <c r="M14" s="29">
        <v>919.29</v>
      </c>
      <c r="N14" s="104">
        <f>((K14-I14)/(H14-J14))*100</f>
        <v>-2.0000000000004547</v>
      </c>
      <c r="O14" s="23"/>
      <c r="P14" s="23"/>
      <c r="Q14" s="23">
        <v>919.30600000000004</v>
      </c>
      <c r="R14" s="23"/>
      <c r="S14" s="23"/>
      <c r="T14" s="23"/>
      <c r="U14" s="104"/>
      <c r="V14" s="23"/>
      <c r="W14" s="23"/>
      <c r="X14" s="23"/>
      <c r="Y14" s="104">
        <f>((AE14-AC14)/(AD14-AB14)*100)</f>
        <v>-1.999999999998181</v>
      </c>
      <c r="Z14" s="104">
        <v>4</v>
      </c>
      <c r="AA14" s="23">
        <v>919.49</v>
      </c>
      <c r="AB14" s="104">
        <v>4</v>
      </c>
      <c r="AC14" s="23">
        <v>918.79</v>
      </c>
      <c r="AD14" s="104">
        <v>9</v>
      </c>
      <c r="AE14" s="23">
        <v>918.69</v>
      </c>
      <c r="AF14" s="104">
        <v>9</v>
      </c>
      <c r="AG14" s="23">
        <v>919.56</v>
      </c>
      <c r="AH14" s="104">
        <v>10</v>
      </c>
      <c r="AI14" s="23">
        <v>919.58</v>
      </c>
      <c r="AJ14" s="104">
        <v>10</v>
      </c>
      <c r="AK14" s="25">
        <v>919.61</v>
      </c>
      <c r="AL14" s="66"/>
      <c r="AM14" s="67"/>
      <c r="AN14" s="58"/>
      <c r="AO14" s="71"/>
      <c r="AP14" s="69"/>
    </row>
    <row r="15" spans="1:42" s="26" customFormat="1" ht="22.5" customHeight="1">
      <c r="A15" s="27" t="s">
        <v>14</v>
      </c>
      <c r="B15" s="104">
        <v>-10</v>
      </c>
      <c r="C15" s="23">
        <v>920.49</v>
      </c>
      <c r="D15" s="104">
        <v>-10</v>
      </c>
      <c r="E15" s="23">
        <v>920.48</v>
      </c>
      <c r="F15" s="104">
        <v>-9</v>
      </c>
      <c r="G15" s="23">
        <v>920.46</v>
      </c>
      <c r="H15" s="24">
        <v>-9</v>
      </c>
      <c r="I15" s="23">
        <v>919.59</v>
      </c>
      <c r="J15" s="104">
        <v>-4</v>
      </c>
      <c r="K15" s="23">
        <v>919.69</v>
      </c>
      <c r="L15" s="104">
        <v>-4</v>
      </c>
      <c r="M15" s="23">
        <v>920.39</v>
      </c>
      <c r="N15" s="104">
        <f>((K15-I15)/(H15-J15))*100</f>
        <v>-2.0000000000004547</v>
      </c>
      <c r="O15" s="23"/>
      <c r="P15" s="23"/>
      <c r="Q15" s="23">
        <v>920.50400000000002</v>
      </c>
      <c r="R15" s="23"/>
      <c r="S15" s="23"/>
      <c r="T15" s="23"/>
      <c r="U15" s="104"/>
      <c r="V15" s="23"/>
      <c r="W15" s="23"/>
      <c r="X15" s="23"/>
      <c r="Y15" s="104">
        <f>((AE15-AC15)/(AD15-AB15)*100)</f>
        <v>-2.0000000000004547</v>
      </c>
      <c r="Z15" s="104">
        <v>4</v>
      </c>
      <c r="AA15" s="23">
        <v>920.59</v>
      </c>
      <c r="AB15" s="104">
        <v>4</v>
      </c>
      <c r="AC15" s="23">
        <v>919.89</v>
      </c>
      <c r="AD15" s="104">
        <v>9</v>
      </c>
      <c r="AE15" s="23">
        <v>919.79</v>
      </c>
      <c r="AF15" s="104">
        <v>9</v>
      </c>
      <c r="AG15" s="23">
        <v>920.66</v>
      </c>
      <c r="AH15" s="104">
        <v>10</v>
      </c>
      <c r="AI15" s="23">
        <v>920.68</v>
      </c>
      <c r="AJ15" s="104">
        <v>10</v>
      </c>
      <c r="AK15" s="25">
        <v>920.77</v>
      </c>
      <c r="AL15" s="66"/>
      <c r="AM15" s="67"/>
      <c r="AN15" s="58"/>
      <c r="AO15" s="71"/>
      <c r="AP15" s="69"/>
    </row>
    <row r="16" spans="1:42" s="26" customFormat="1" ht="22.5" customHeight="1">
      <c r="A16" s="27" t="s">
        <v>15</v>
      </c>
      <c r="B16" s="104">
        <v>-4.5</v>
      </c>
      <c r="C16" s="23">
        <v>921.7</v>
      </c>
      <c r="D16" s="104"/>
      <c r="E16" s="23"/>
      <c r="F16" s="104"/>
      <c r="G16" s="23"/>
      <c r="H16" s="24">
        <v>-4.5</v>
      </c>
      <c r="I16" s="23">
        <v>921</v>
      </c>
      <c r="J16" s="104"/>
      <c r="K16" s="23"/>
      <c r="L16" s="104"/>
      <c r="M16" s="23"/>
      <c r="N16" s="104">
        <f>((S16-I16)/H16)*100</f>
        <v>-2.7777777777777777</v>
      </c>
      <c r="O16" s="23"/>
      <c r="P16" s="23"/>
      <c r="Q16" s="23">
        <v>921.84</v>
      </c>
      <c r="R16" s="23">
        <f>S16+0.7</f>
        <v>921.82500000000005</v>
      </c>
      <c r="S16" s="23">
        <v>921.125</v>
      </c>
      <c r="T16" s="23">
        <f>S16-Q16</f>
        <v>-0.71500000000003183</v>
      </c>
      <c r="U16" s="104"/>
      <c r="V16" s="23"/>
      <c r="W16" s="23"/>
      <c r="X16" s="23"/>
      <c r="Y16" s="104">
        <f>((AE16-S16)/AD16)*100</f>
        <v>2.7999999999994745</v>
      </c>
      <c r="Z16" s="104"/>
      <c r="AA16" s="23"/>
      <c r="AB16" s="104"/>
      <c r="AC16" s="23"/>
      <c r="AD16" s="104">
        <v>4.5</v>
      </c>
      <c r="AE16" s="23">
        <v>921.25099999999998</v>
      </c>
      <c r="AF16" s="104"/>
      <c r="AG16" s="23"/>
      <c r="AH16" s="104"/>
      <c r="AI16" s="23"/>
      <c r="AJ16" s="104">
        <v>4.5</v>
      </c>
      <c r="AK16" s="25">
        <v>921.95100000000002</v>
      </c>
      <c r="AL16" s="66"/>
      <c r="AM16" s="67"/>
      <c r="AN16" s="58"/>
      <c r="AO16" s="71"/>
      <c r="AP16" s="69"/>
    </row>
    <row r="17" spans="1:42" s="26" customFormat="1" ht="22.5" customHeight="1">
      <c r="A17" s="27" t="s">
        <v>16</v>
      </c>
      <c r="B17" s="104">
        <v>-10</v>
      </c>
      <c r="C17" s="23">
        <v>922.56</v>
      </c>
      <c r="D17" s="104">
        <v>-10</v>
      </c>
      <c r="E17" s="23">
        <v>922.79300000000001</v>
      </c>
      <c r="F17" s="104">
        <v>-6.26</v>
      </c>
      <c r="G17" s="23">
        <v>922.71799999999996</v>
      </c>
      <c r="H17" s="24">
        <v>-6.26</v>
      </c>
      <c r="I17" s="23">
        <v>921.86800000000005</v>
      </c>
      <c r="J17" s="104"/>
      <c r="K17" s="23"/>
      <c r="L17" s="104"/>
      <c r="M17" s="23"/>
      <c r="N17" s="104">
        <f>((S17-I17)/H17)*100</f>
        <v>-1.9968051118210861</v>
      </c>
      <c r="O17" s="23"/>
      <c r="P17" s="23"/>
      <c r="Q17" s="23">
        <v>922.63800000000003</v>
      </c>
      <c r="R17" s="23">
        <f>S17+0.7</f>
        <v>922.6930000000001</v>
      </c>
      <c r="S17" s="23">
        <v>921.99300000000005</v>
      </c>
      <c r="T17" s="23">
        <f>S17-Q17</f>
        <v>-0.64499999999998181</v>
      </c>
      <c r="U17" s="104"/>
      <c r="V17" s="23"/>
      <c r="W17" s="23"/>
      <c r="X17" s="23"/>
      <c r="Y17" s="104">
        <f t="shared" ref="Y17:Y34" si="0">((AE17-S17)/AD17)*100</f>
        <v>-1.9951923076929525</v>
      </c>
      <c r="Z17" s="104"/>
      <c r="AA17" s="23"/>
      <c r="AB17" s="104"/>
      <c r="AC17" s="23"/>
      <c r="AD17" s="104">
        <v>8.32</v>
      </c>
      <c r="AE17" s="23">
        <v>921.827</v>
      </c>
      <c r="AF17" s="104">
        <v>8.32</v>
      </c>
      <c r="AG17" s="23">
        <v>922.697</v>
      </c>
      <c r="AH17" s="104">
        <v>10.82</v>
      </c>
      <c r="AI17" s="23">
        <v>922.822</v>
      </c>
      <c r="AJ17" s="104">
        <v>10.82</v>
      </c>
      <c r="AK17" s="25">
        <v>922.822</v>
      </c>
      <c r="AL17" s="66"/>
      <c r="AM17" s="67"/>
      <c r="AN17" s="58"/>
      <c r="AO17" s="71"/>
      <c r="AP17" s="69"/>
    </row>
    <row r="18" spans="1:42" s="26" customFormat="1" ht="22.5" customHeight="1" thickBot="1">
      <c r="A18" s="27" t="s">
        <v>17</v>
      </c>
      <c r="B18" s="104">
        <v>-10</v>
      </c>
      <c r="C18" s="23">
        <v>922.38</v>
      </c>
      <c r="D18" s="104">
        <v>-10</v>
      </c>
      <c r="E18" s="23">
        <v>922.43</v>
      </c>
      <c r="F18" s="104">
        <v>-6</v>
      </c>
      <c r="G18" s="23">
        <v>922.35</v>
      </c>
      <c r="H18" s="24">
        <v>-6</v>
      </c>
      <c r="I18" s="23">
        <v>921.48</v>
      </c>
      <c r="J18" s="104"/>
      <c r="K18" s="23"/>
      <c r="L18" s="104"/>
      <c r="M18" s="23"/>
      <c r="N18" s="104">
        <f>((S18-I18)/H18)*100</f>
        <v>-2.0000000000000755</v>
      </c>
      <c r="O18" s="23"/>
      <c r="P18" s="23"/>
      <c r="Q18" s="23">
        <v>922.28499999999997</v>
      </c>
      <c r="R18" s="23">
        <f>S18+0.7</f>
        <v>922.30000000000007</v>
      </c>
      <c r="S18" s="23">
        <v>921.6</v>
      </c>
      <c r="T18" s="23">
        <f>S18-Q18</f>
        <v>-0.68499999999994543</v>
      </c>
      <c r="U18" s="104"/>
      <c r="V18" s="23"/>
      <c r="W18" s="23"/>
      <c r="X18" s="23"/>
      <c r="Y18" s="104">
        <f t="shared" si="0"/>
        <v>-2.0000000000000755</v>
      </c>
      <c r="Z18" s="104"/>
      <c r="AA18" s="23"/>
      <c r="AB18" s="104"/>
      <c r="AC18" s="23"/>
      <c r="AD18" s="104">
        <v>6</v>
      </c>
      <c r="AE18" s="23">
        <v>921.48</v>
      </c>
      <c r="AF18" s="104">
        <v>6</v>
      </c>
      <c r="AG18" s="23">
        <v>922.35</v>
      </c>
      <c r="AH18" s="104">
        <v>10</v>
      </c>
      <c r="AI18" s="23">
        <v>922.43</v>
      </c>
      <c r="AJ18" s="104">
        <v>10</v>
      </c>
      <c r="AK18" s="25">
        <v>922.73</v>
      </c>
      <c r="AL18" s="66"/>
      <c r="AM18" s="67"/>
      <c r="AN18" s="58"/>
      <c r="AO18" s="70"/>
      <c r="AP18" s="69"/>
    </row>
    <row r="19" spans="1:42" s="26" customFormat="1" ht="22.5" customHeight="1">
      <c r="A19" s="27" t="s">
        <v>18</v>
      </c>
      <c r="B19" s="104">
        <v>-10</v>
      </c>
      <c r="C19" s="23">
        <v>922.01</v>
      </c>
      <c r="D19" s="104">
        <v>-10</v>
      </c>
      <c r="E19" s="23">
        <v>921.98199999999997</v>
      </c>
      <c r="F19" s="104">
        <v>-6</v>
      </c>
      <c r="G19" s="23">
        <v>921.90200000000004</v>
      </c>
      <c r="H19" s="24">
        <v>-6</v>
      </c>
      <c r="I19" s="23">
        <v>921.03200000000004</v>
      </c>
      <c r="J19" s="104"/>
      <c r="K19" s="23"/>
      <c r="L19" s="104"/>
      <c r="M19" s="23"/>
      <c r="N19" s="104">
        <f>((S19-I19)/H19)*100</f>
        <v>-2.0000000000000755</v>
      </c>
      <c r="O19" s="23"/>
      <c r="P19" s="23"/>
      <c r="Q19" s="23">
        <v>921.85199999999998</v>
      </c>
      <c r="R19" s="23">
        <f>S19+0.7</f>
        <v>921.85200000000009</v>
      </c>
      <c r="S19" s="23">
        <v>921.15200000000004</v>
      </c>
      <c r="T19" s="23">
        <f>S19-Q19</f>
        <v>-0.69999999999993179</v>
      </c>
      <c r="U19" s="104"/>
      <c r="V19" s="23"/>
      <c r="W19" s="23"/>
      <c r="X19" s="23"/>
      <c r="Y19" s="104">
        <f t="shared" si="0"/>
        <v>-2.0000000000000755</v>
      </c>
      <c r="Z19" s="104"/>
      <c r="AA19" s="23"/>
      <c r="AB19" s="104"/>
      <c r="AC19" s="23"/>
      <c r="AD19" s="104">
        <v>6</v>
      </c>
      <c r="AE19" s="23">
        <v>921.03200000000004</v>
      </c>
      <c r="AF19" s="104">
        <v>6</v>
      </c>
      <c r="AG19" s="23">
        <v>921.90200000000004</v>
      </c>
      <c r="AH19" s="104">
        <v>10</v>
      </c>
      <c r="AI19" s="23">
        <v>921.98199999999997</v>
      </c>
      <c r="AJ19" s="104">
        <v>10</v>
      </c>
      <c r="AK19" s="25">
        <v>921.83</v>
      </c>
      <c r="AL19" s="66"/>
      <c r="AM19" s="67"/>
      <c r="AN19" s="58"/>
      <c r="AO19" s="71"/>
      <c r="AP19" s="69"/>
    </row>
    <row r="20" spans="1:42" s="26" customFormat="1" ht="22.5" customHeight="1">
      <c r="A20" s="27" t="s">
        <v>19</v>
      </c>
      <c r="B20" s="104">
        <v>-10</v>
      </c>
      <c r="C20" s="23">
        <v>921.35</v>
      </c>
      <c r="D20" s="104">
        <v>-10</v>
      </c>
      <c r="E20" s="23">
        <v>921.53300000000002</v>
      </c>
      <c r="F20" s="104">
        <v>-6</v>
      </c>
      <c r="G20" s="23">
        <v>921.45299999999997</v>
      </c>
      <c r="H20" s="24">
        <v>-6</v>
      </c>
      <c r="I20" s="23">
        <v>920.58299999999997</v>
      </c>
      <c r="J20" s="104"/>
      <c r="K20" s="23"/>
      <c r="L20" s="104"/>
      <c r="M20" s="23"/>
      <c r="N20" s="104">
        <f>((S20-I20)/H20)*100</f>
        <v>-2.0000000000000755</v>
      </c>
      <c r="O20" s="23"/>
      <c r="P20" s="23"/>
      <c r="Q20" s="23">
        <v>921.39499999999998</v>
      </c>
      <c r="R20" s="23">
        <f>S20+0.7</f>
        <v>921.40300000000002</v>
      </c>
      <c r="S20" s="23">
        <v>920.70299999999997</v>
      </c>
      <c r="T20" s="23">
        <f>S20-Q20</f>
        <v>-0.69200000000000728</v>
      </c>
      <c r="U20" s="104"/>
      <c r="V20" s="23"/>
      <c r="W20" s="23"/>
      <c r="X20" s="23"/>
      <c r="Y20" s="104">
        <f t="shared" si="0"/>
        <v>-2.0000000000000755</v>
      </c>
      <c r="Z20" s="104"/>
      <c r="AA20" s="23"/>
      <c r="AB20" s="104"/>
      <c r="AC20" s="23"/>
      <c r="AD20" s="104">
        <v>6</v>
      </c>
      <c r="AE20" s="23">
        <v>920.58299999999997</v>
      </c>
      <c r="AF20" s="104">
        <v>6</v>
      </c>
      <c r="AG20" s="23">
        <v>921.45299999999997</v>
      </c>
      <c r="AH20" s="104">
        <v>10</v>
      </c>
      <c r="AI20" s="23">
        <v>921.53300000000002</v>
      </c>
      <c r="AJ20" s="104">
        <v>10</v>
      </c>
      <c r="AK20" s="25">
        <v>921.5</v>
      </c>
      <c r="AL20" s="66"/>
      <c r="AM20" s="67"/>
      <c r="AN20" s="58"/>
      <c r="AO20" s="71"/>
      <c r="AP20" s="69"/>
    </row>
    <row r="21" spans="1:42" s="26" customFormat="1" ht="22.5" customHeight="1">
      <c r="A21" s="27" t="s">
        <v>20</v>
      </c>
      <c r="B21" s="104">
        <v>-10</v>
      </c>
      <c r="C21" s="23">
        <v>920.94</v>
      </c>
      <c r="D21" s="104">
        <v>-10</v>
      </c>
      <c r="E21" s="23">
        <v>921.05899999999997</v>
      </c>
      <c r="F21" s="104">
        <v>-6</v>
      </c>
      <c r="G21" s="23">
        <v>920.97900000000004</v>
      </c>
      <c r="H21" s="24">
        <v>-6</v>
      </c>
      <c r="I21" s="23">
        <v>920.10900000000004</v>
      </c>
      <c r="J21" s="104"/>
      <c r="K21" s="23"/>
      <c r="L21" s="104"/>
      <c r="M21" s="23"/>
      <c r="N21" s="104">
        <f t="shared" ref="N21:N28" si="1">((S21-I21)/H21)*100</f>
        <v>-2.0000000000000755</v>
      </c>
      <c r="O21" s="23"/>
      <c r="P21" s="23"/>
      <c r="Q21" s="23">
        <v>920.95899999999995</v>
      </c>
      <c r="R21" s="23">
        <f t="shared" ref="R21:R27" si="2">S21+0.7</f>
        <v>920.92900000000009</v>
      </c>
      <c r="S21" s="23">
        <v>920.22900000000004</v>
      </c>
      <c r="T21" s="23">
        <f t="shared" ref="T21:T27" si="3">S21-Q21</f>
        <v>-0.7299999999999045</v>
      </c>
      <c r="U21" s="104"/>
      <c r="V21" s="23"/>
      <c r="W21" s="23"/>
      <c r="X21" s="23"/>
      <c r="Y21" s="104">
        <f t="shared" si="0"/>
        <v>-2.0000000000000755</v>
      </c>
      <c r="Z21" s="104"/>
      <c r="AA21" s="23"/>
      <c r="AB21" s="104"/>
      <c r="AC21" s="23"/>
      <c r="AD21" s="104">
        <v>6</v>
      </c>
      <c r="AE21" s="23">
        <v>920.10900000000004</v>
      </c>
      <c r="AF21" s="104">
        <v>6</v>
      </c>
      <c r="AG21" s="23">
        <v>920.97900000000004</v>
      </c>
      <c r="AH21" s="104">
        <v>10</v>
      </c>
      <c r="AI21" s="23">
        <v>921.05899999999997</v>
      </c>
      <c r="AJ21" s="104">
        <v>10</v>
      </c>
      <c r="AK21" s="25">
        <v>921.11</v>
      </c>
      <c r="AL21" s="66"/>
      <c r="AM21" s="67"/>
      <c r="AN21" s="58"/>
      <c r="AO21" s="71"/>
      <c r="AP21" s="69"/>
    </row>
    <row r="22" spans="1:42" s="26" customFormat="1" ht="22.5" customHeight="1">
      <c r="A22" s="27" t="s">
        <v>21</v>
      </c>
      <c r="B22" s="104"/>
      <c r="C22" s="23"/>
      <c r="D22" s="104"/>
      <c r="E22" s="23"/>
      <c r="F22" s="104"/>
      <c r="G22" s="23"/>
      <c r="H22" s="24"/>
      <c r="I22" s="23"/>
      <c r="J22" s="104"/>
      <c r="K22" s="23"/>
      <c r="L22" s="104"/>
      <c r="M22" s="23"/>
      <c r="N22" s="104"/>
      <c r="O22" s="23"/>
      <c r="P22" s="23"/>
      <c r="Q22" s="23">
        <v>920.65300000000002</v>
      </c>
      <c r="R22" s="23"/>
      <c r="S22" s="23"/>
      <c r="T22" s="23"/>
      <c r="U22" s="104"/>
      <c r="V22" s="23"/>
      <c r="W22" s="23"/>
      <c r="X22" s="23"/>
      <c r="Y22" s="104"/>
      <c r="Z22" s="104"/>
      <c r="AA22" s="23"/>
      <c r="AB22" s="104"/>
      <c r="AC22" s="23"/>
      <c r="AD22" s="104"/>
      <c r="AE22" s="23"/>
      <c r="AF22" s="104"/>
      <c r="AG22" s="23"/>
      <c r="AH22" s="104"/>
      <c r="AI22" s="23"/>
      <c r="AJ22" s="104"/>
      <c r="AK22" s="25"/>
      <c r="AL22" s="66"/>
      <c r="AM22" s="67"/>
      <c r="AN22" s="58"/>
      <c r="AO22" s="71"/>
      <c r="AP22" s="69"/>
    </row>
    <row r="23" spans="1:42" s="26" customFormat="1" ht="22.5" customHeight="1">
      <c r="A23" s="27" t="s">
        <v>22</v>
      </c>
      <c r="B23" s="104"/>
      <c r="C23" s="23"/>
      <c r="D23" s="104"/>
      <c r="E23" s="23"/>
      <c r="F23" s="104"/>
      <c r="G23" s="23"/>
      <c r="H23" s="24"/>
      <c r="I23" s="23"/>
      <c r="J23" s="104"/>
      <c r="K23" s="23"/>
      <c r="L23" s="104"/>
      <c r="M23" s="23"/>
      <c r="N23" s="104"/>
      <c r="O23" s="23"/>
      <c r="P23" s="23"/>
      <c r="Q23" s="23">
        <v>919.72299999999996</v>
      </c>
      <c r="R23" s="23"/>
      <c r="S23" s="23"/>
      <c r="T23" s="23"/>
      <c r="U23" s="104"/>
      <c r="V23" s="23"/>
      <c r="W23" s="23"/>
      <c r="X23" s="23"/>
      <c r="Y23" s="104"/>
      <c r="Z23" s="104"/>
      <c r="AA23" s="23"/>
      <c r="AB23" s="104"/>
      <c r="AC23" s="23"/>
      <c r="AD23" s="104"/>
      <c r="AE23" s="23"/>
      <c r="AF23" s="104"/>
      <c r="AG23" s="23"/>
      <c r="AH23" s="104"/>
      <c r="AI23" s="23"/>
      <c r="AJ23" s="104"/>
      <c r="AK23" s="25"/>
      <c r="AL23" s="66"/>
      <c r="AM23" s="67"/>
      <c r="AN23" s="58"/>
      <c r="AO23" s="71"/>
      <c r="AP23" s="69"/>
    </row>
    <row r="24" spans="1:42" s="26" customFormat="1" ht="22.5" customHeight="1">
      <c r="A24" s="27" t="s">
        <v>23</v>
      </c>
      <c r="B24" s="104"/>
      <c r="C24" s="23"/>
      <c r="D24" s="104"/>
      <c r="E24" s="23"/>
      <c r="F24" s="104"/>
      <c r="G24" s="23"/>
      <c r="H24" s="24"/>
      <c r="I24" s="23"/>
      <c r="J24" s="104"/>
      <c r="K24" s="23"/>
      <c r="L24" s="104"/>
      <c r="M24" s="23"/>
      <c r="N24" s="104"/>
      <c r="O24" s="23"/>
      <c r="P24" s="23"/>
      <c r="Q24" s="23">
        <v>919.30200000000002</v>
      </c>
      <c r="R24" s="23"/>
      <c r="S24" s="23"/>
      <c r="T24" s="23"/>
      <c r="U24" s="104"/>
      <c r="V24" s="23"/>
      <c r="W24" s="23"/>
      <c r="X24" s="23"/>
      <c r="Y24" s="104"/>
      <c r="Z24" s="104"/>
      <c r="AA24" s="23"/>
      <c r="AB24" s="104"/>
      <c r="AC24" s="23"/>
      <c r="AD24" s="104"/>
      <c r="AE24" s="23"/>
      <c r="AF24" s="104"/>
      <c r="AG24" s="23"/>
      <c r="AH24" s="104"/>
      <c r="AI24" s="23"/>
      <c r="AJ24" s="104"/>
      <c r="AK24" s="25"/>
      <c r="AL24" s="66"/>
      <c r="AM24" s="67"/>
      <c r="AN24" s="58"/>
      <c r="AO24" s="71"/>
      <c r="AP24" s="69"/>
    </row>
    <row r="25" spans="1:42" s="26" customFormat="1" ht="22.5" customHeight="1">
      <c r="A25" s="27" t="s">
        <v>24</v>
      </c>
      <c r="B25" s="104">
        <v>-10</v>
      </c>
      <c r="C25" s="23">
        <v>918.8</v>
      </c>
      <c r="D25" s="104">
        <v>-10</v>
      </c>
      <c r="E25" s="23">
        <v>918.80799999999999</v>
      </c>
      <c r="F25" s="104">
        <v>-8.0500000000000007</v>
      </c>
      <c r="G25" s="23">
        <v>918.76900000000001</v>
      </c>
      <c r="H25" s="24">
        <v>-8.0500000000000007</v>
      </c>
      <c r="I25" s="23">
        <v>917.899</v>
      </c>
      <c r="J25" s="104"/>
      <c r="K25" s="23"/>
      <c r="L25" s="104"/>
      <c r="M25" s="23"/>
      <c r="N25" s="104">
        <f t="shared" si="1"/>
        <v>-1.9999999999993108</v>
      </c>
      <c r="O25" s="23"/>
      <c r="P25" s="23"/>
      <c r="Q25" s="23">
        <v>918.74199999999996</v>
      </c>
      <c r="R25" s="23">
        <f t="shared" si="2"/>
        <v>918.76</v>
      </c>
      <c r="S25" s="23">
        <v>918.06</v>
      </c>
      <c r="T25" s="23">
        <f t="shared" si="3"/>
        <v>-0.68200000000001637</v>
      </c>
      <c r="U25" s="104"/>
      <c r="V25" s="23"/>
      <c r="W25" s="23"/>
      <c r="X25" s="23"/>
      <c r="Y25" s="104">
        <f t="shared" si="0"/>
        <v>-1.999999999998181</v>
      </c>
      <c r="Z25" s="104"/>
      <c r="AA25" s="23"/>
      <c r="AB25" s="104"/>
      <c r="AC25" s="23"/>
      <c r="AD25" s="104">
        <v>6</v>
      </c>
      <c r="AE25" s="23">
        <v>917.94</v>
      </c>
      <c r="AF25" s="104">
        <v>6</v>
      </c>
      <c r="AG25" s="23">
        <v>918.81</v>
      </c>
      <c r="AH25" s="104">
        <v>10</v>
      </c>
      <c r="AI25" s="23">
        <v>918.89</v>
      </c>
      <c r="AJ25" s="104">
        <v>10</v>
      </c>
      <c r="AK25" s="25">
        <v>918.68</v>
      </c>
      <c r="AL25" s="66"/>
      <c r="AM25" s="67"/>
      <c r="AN25" s="58"/>
      <c r="AO25" s="71"/>
      <c r="AP25" s="69"/>
    </row>
    <row r="26" spans="1:42" s="26" customFormat="1" ht="22.5" customHeight="1">
      <c r="A26" s="27" t="s">
        <v>25</v>
      </c>
      <c r="B26" s="104">
        <v>-10</v>
      </c>
      <c r="C26" s="23">
        <v>918.69</v>
      </c>
      <c r="D26" s="104">
        <v>-10</v>
      </c>
      <c r="E26" s="23">
        <v>918.30499999999995</v>
      </c>
      <c r="F26" s="104">
        <v>-6</v>
      </c>
      <c r="G26" s="23">
        <v>918.22500000000002</v>
      </c>
      <c r="H26" s="24">
        <v>-6</v>
      </c>
      <c r="I26" s="23">
        <v>917.35500000000002</v>
      </c>
      <c r="J26" s="104"/>
      <c r="K26" s="23"/>
      <c r="L26" s="104"/>
      <c r="M26" s="23"/>
      <c r="N26" s="104">
        <f t="shared" si="1"/>
        <v>-2.0000000000000755</v>
      </c>
      <c r="O26" s="23"/>
      <c r="P26" s="23"/>
      <c r="Q26" s="23">
        <v>918.17200000000003</v>
      </c>
      <c r="R26" s="23">
        <f t="shared" si="2"/>
        <v>918.17500000000007</v>
      </c>
      <c r="S26" s="23">
        <v>917.47500000000002</v>
      </c>
      <c r="T26" s="23">
        <f t="shared" si="3"/>
        <v>-0.69700000000000273</v>
      </c>
      <c r="U26" s="104"/>
      <c r="V26" s="23"/>
      <c r="W26" s="23"/>
      <c r="X26" s="23"/>
      <c r="Y26" s="104">
        <f t="shared" si="0"/>
        <v>-2.0000000000000755</v>
      </c>
      <c r="Z26" s="104"/>
      <c r="AA26" s="23"/>
      <c r="AB26" s="104"/>
      <c r="AC26" s="23"/>
      <c r="AD26" s="104">
        <v>6</v>
      </c>
      <c r="AE26" s="23">
        <v>917.35500000000002</v>
      </c>
      <c r="AF26" s="104">
        <v>6</v>
      </c>
      <c r="AG26" s="23">
        <v>918.22500000000002</v>
      </c>
      <c r="AH26" s="104">
        <v>10</v>
      </c>
      <c r="AI26" s="23">
        <v>918.30499999999995</v>
      </c>
      <c r="AJ26" s="104">
        <v>10</v>
      </c>
      <c r="AK26" s="25">
        <v>918.19</v>
      </c>
      <c r="AL26" s="66"/>
      <c r="AM26" s="67"/>
      <c r="AN26" s="58"/>
      <c r="AO26" s="71"/>
      <c r="AP26" s="69"/>
    </row>
    <row r="27" spans="1:42" s="26" customFormat="1" ht="22.5" customHeight="1">
      <c r="A27" s="27" t="s">
        <v>26</v>
      </c>
      <c r="B27" s="104">
        <v>-10</v>
      </c>
      <c r="C27" s="23">
        <v>917.67</v>
      </c>
      <c r="D27" s="104">
        <v>-10</v>
      </c>
      <c r="E27" s="23">
        <v>917.649</v>
      </c>
      <c r="F27" s="104">
        <v>-6</v>
      </c>
      <c r="G27" s="23">
        <v>917.56899999999996</v>
      </c>
      <c r="H27" s="24">
        <v>-6</v>
      </c>
      <c r="I27" s="23">
        <v>916.69899999999996</v>
      </c>
      <c r="J27" s="104"/>
      <c r="K27" s="23"/>
      <c r="L27" s="104"/>
      <c r="M27" s="23"/>
      <c r="N27" s="104">
        <f t="shared" si="1"/>
        <v>-2.0000000000000755</v>
      </c>
      <c r="O27" s="23"/>
      <c r="P27" s="23"/>
      <c r="Q27" s="23">
        <v>917.48500000000001</v>
      </c>
      <c r="R27" s="23">
        <f t="shared" si="2"/>
        <v>917.51900000000001</v>
      </c>
      <c r="S27" s="23">
        <v>916.81899999999996</v>
      </c>
      <c r="T27" s="23">
        <f t="shared" si="3"/>
        <v>-0.66600000000005366</v>
      </c>
      <c r="U27" s="104"/>
      <c r="V27" s="23"/>
      <c r="W27" s="23"/>
      <c r="X27" s="23"/>
      <c r="Y27" s="104">
        <f t="shared" si="0"/>
        <v>-2.0000000000000755</v>
      </c>
      <c r="Z27" s="104"/>
      <c r="AA27" s="23"/>
      <c r="AB27" s="104"/>
      <c r="AC27" s="23"/>
      <c r="AD27" s="104">
        <v>6</v>
      </c>
      <c r="AE27" s="23">
        <v>916.69899999999996</v>
      </c>
      <c r="AF27" s="104">
        <v>6</v>
      </c>
      <c r="AG27" s="23">
        <v>917.56899999999996</v>
      </c>
      <c r="AH27" s="104">
        <v>10</v>
      </c>
      <c r="AI27" s="23">
        <v>917.649</v>
      </c>
      <c r="AJ27" s="104">
        <v>10.199999999999999</v>
      </c>
      <c r="AK27" s="25">
        <v>917.5</v>
      </c>
      <c r="AL27" s="66"/>
      <c r="AM27" s="67"/>
      <c r="AN27" s="58"/>
      <c r="AO27" s="71"/>
      <c r="AP27" s="69"/>
    </row>
    <row r="28" spans="1:42" s="26" customFormat="1" ht="22.5" customHeight="1">
      <c r="A28" s="27" t="s">
        <v>27</v>
      </c>
      <c r="B28" s="104">
        <v>-8.5500000000000007</v>
      </c>
      <c r="C28" s="23">
        <v>916.79</v>
      </c>
      <c r="D28" s="104"/>
      <c r="E28" s="23"/>
      <c r="F28" s="104"/>
      <c r="G28" s="23"/>
      <c r="H28" s="24">
        <v>-8.5500000000000007</v>
      </c>
      <c r="I28" s="23">
        <v>915.99099999999999</v>
      </c>
      <c r="J28" s="104"/>
      <c r="K28" s="23"/>
      <c r="L28" s="104"/>
      <c r="M28" s="23"/>
      <c r="N28" s="104">
        <f t="shared" si="1"/>
        <v>-2.0000000000005742</v>
      </c>
      <c r="O28" s="23"/>
      <c r="P28" s="23"/>
      <c r="Q28" s="23">
        <v>916.83399999999995</v>
      </c>
      <c r="R28" s="23">
        <f>S28+0.7</f>
        <v>916.86200000000008</v>
      </c>
      <c r="S28" s="23">
        <v>916.16200000000003</v>
      </c>
      <c r="T28" s="23">
        <f>S28-Q28</f>
        <v>-0.67199999999991178</v>
      </c>
      <c r="U28" s="104"/>
      <c r="V28" s="23"/>
      <c r="W28" s="23"/>
      <c r="X28" s="23"/>
      <c r="Y28" s="104">
        <f t="shared" si="0"/>
        <v>-2.0045558086565443</v>
      </c>
      <c r="Z28" s="104"/>
      <c r="AA28" s="23"/>
      <c r="AB28" s="104"/>
      <c r="AC28" s="23"/>
      <c r="AD28" s="104">
        <v>8.7799999999999994</v>
      </c>
      <c r="AE28" s="23">
        <v>915.98599999999999</v>
      </c>
      <c r="AF28" s="104"/>
      <c r="AG28" s="23"/>
      <c r="AH28" s="104"/>
      <c r="AI28" s="23"/>
      <c r="AJ28" s="104">
        <v>8.7799999999999994</v>
      </c>
      <c r="AK28" s="25">
        <v>916.53</v>
      </c>
      <c r="AL28" s="66"/>
      <c r="AM28" s="67"/>
      <c r="AN28" s="58"/>
      <c r="AO28" s="71"/>
      <c r="AP28" s="69"/>
    </row>
    <row r="29" spans="1:42" s="26" customFormat="1" ht="22.5" customHeight="1">
      <c r="A29" s="27" t="s">
        <v>28</v>
      </c>
      <c r="B29" s="104">
        <v>-11.05</v>
      </c>
      <c r="C29" s="23">
        <v>916.33</v>
      </c>
      <c r="D29" s="104">
        <v>-10.55</v>
      </c>
      <c r="E29" s="23">
        <v>916.23800000000006</v>
      </c>
      <c r="F29" s="104">
        <v>-9.5500000000000007</v>
      </c>
      <c r="G29" s="23">
        <v>916.21799999999996</v>
      </c>
      <c r="H29" s="24">
        <v>-9.5500000000000007</v>
      </c>
      <c r="I29" s="23">
        <v>915.34799999999996</v>
      </c>
      <c r="J29" s="104">
        <v>-4</v>
      </c>
      <c r="K29" s="23">
        <v>915.45899999999995</v>
      </c>
      <c r="L29" s="104"/>
      <c r="M29" s="23"/>
      <c r="N29" s="104">
        <f>((S29-K29)/J29)*100</f>
        <v>1.999999999998181</v>
      </c>
      <c r="O29" s="23"/>
      <c r="P29" s="23"/>
      <c r="Q29" s="23">
        <v>916.06600000000003</v>
      </c>
      <c r="R29" s="23">
        <f>S29+0.7</f>
        <v>916.07900000000006</v>
      </c>
      <c r="S29" s="23">
        <v>915.37900000000002</v>
      </c>
      <c r="T29" s="23">
        <f>S29-Q29</f>
        <v>-0.68700000000001182</v>
      </c>
      <c r="U29" s="104"/>
      <c r="V29" s="23"/>
      <c r="W29" s="23"/>
      <c r="X29" s="23"/>
      <c r="Y29" s="104">
        <f t="shared" si="0"/>
        <v>-1.9957761351633001</v>
      </c>
      <c r="Z29" s="104"/>
      <c r="AA29" s="23"/>
      <c r="AB29" s="104"/>
      <c r="AC29" s="23"/>
      <c r="AD29" s="104">
        <v>9.4700000000000006</v>
      </c>
      <c r="AE29" s="23">
        <v>915.19</v>
      </c>
      <c r="AF29" s="104"/>
      <c r="AG29" s="23"/>
      <c r="AH29" s="104"/>
      <c r="AI29" s="23"/>
      <c r="AJ29" s="104">
        <v>9.4700000000000006</v>
      </c>
      <c r="AK29" s="25">
        <v>916.13</v>
      </c>
      <c r="AL29" s="66"/>
      <c r="AM29" s="67"/>
      <c r="AN29" s="58"/>
      <c r="AO29" s="71"/>
      <c r="AP29" s="69"/>
    </row>
    <row r="30" spans="1:42" s="26" customFormat="1" ht="22.5" customHeight="1">
      <c r="A30" s="27" t="s">
        <v>29</v>
      </c>
      <c r="B30" s="104">
        <v>-10</v>
      </c>
      <c r="C30" s="23">
        <v>915.4</v>
      </c>
      <c r="D30" s="104">
        <v>-10</v>
      </c>
      <c r="E30" s="23">
        <v>915.38</v>
      </c>
      <c r="F30" s="104">
        <v>-9</v>
      </c>
      <c r="G30" s="23">
        <v>915.36</v>
      </c>
      <c r="H30" s="24">
        <v>-9</v>
      </c>
      <c r="I30" s="23">
        <v>914.49</v>
      </c>
      <c r="J30" s="104">
        <v>-4</v>
      </c>
      <c r="K30" s="23">
        <v>914.59</v>
      </c>
      <c r="L30" s="104">
        <v>-4</v>
      </c>
      <c r="M30" s="23">
        <v>915.29</v>
      </c>
      <c r="N30" s="104">
        <f>((K30-I30)/(H30-J30))*100</f>
        <v>-2.0000000000004547</v>
      </c>
      <c r="O30" s="23"/>
      <c r="P30" s="23"/>
      <c r="Q30" s="23">
        <v>914.98500000000001</v>
      </c>
      <c r="R30" s="23"/>
      <c r="S30" s="23"/>
      <c r="T30" s="23"/>
      <c r="U30" s="104"/>
      <c r="V30" s="23"/>
      <c r="W30" s="23"/>
      <c r="X30" s="23"/>
      <c r="Y30" s="104">
        <f>((AE30-AC30)/(AD30-AB30)*100)</f>
        <v>-1.999999999998181</v>
      </c>
      <c r="Z30" s="104">
        <v>4</v>
      </c>
      <c r="AA30" s="23">
        <v>914.99</v>
      </c>
      <c r="AB30" s="104">
        <v>4</v>
      </c>
      <c r="AC30" s="23">
        <v>914.29</v>
      </c>
      <c r="AD30" s="104">
        <v>9</v>
      </c>
      <c r="AE30" s="23">
        <v>914.19</v>
      </c>
      <c r="AF30" s="104">
        <v>9</v>
      </c>
      <c r="AG30" s="23">
        <v>915.06</v>
      </c>
      <c r="AH30" s="104">
        <v>10</v>
      </c>
      <c r="AI30" s="23">
        <v>915.08</v>
      </c>
      <c r="AJ30" s="104">
        <v>10</v>
      </c>
      <c r="AK30" s="25">
        <v>915.21</v>
      </c>
      <c r="AL30" s="66"/>
      <c r="AM30" s="67"/>
      <c r="AN30" s="58"/>
      <c r="AO30" s="71"/>
      <c r="AP30" s="69"/>
    </row>
    <row r="31" spans="1:42" s="26" customFormat="1" ht="22.5" customHeight="1">
      <c r="A31" s="27" t="s">
        <v>30</v>
      </c>
      <c r="B31" s="104">
        <v>-10</v>
      </c>
      <c r="C31" s="23">
        <v>914.09</v>
      </c>
      <c r="D31" s="104">
        <v>-10</v>
      </c>
      <c r="E31" s="23">
        <v>914.18</v>
      </c>
      <c r="F31" s="104">
        <v>-9</v>
      </c>
      <c r="G31" s="23">
        <v>914.16</v>
      </c>
      <c r="H31" s="24">
        <v>-9</v>
      </c>
      <c r="I31" s="23">
        <v>913.29</v>
      </c>
      <c r="J31" s="104">
        <v>-4</v>
      </c>
      <c r="K31" s="23">
        <v>913.39</v>
      </c>
      <c r="L31" s="104">
        <v>-4</v>
      </c>
      <c r="M31" s="23">
        <v>914.09</v>
      </c>
      <c r="N31" s="104">
        <f>((K31-I31)/(H31-J31))*100</f>
        <v>-2.0000000000004547</v>
      </c>
      <c r="O31" s="23"/>
      <c r="P31" s="23"/>
      <c r="Q31" s="23">
        <v>913.82100000000003</v>
      </c>
      <c r="R31" s="23"/>
      <c r="S31" s="23"/>
      <c r="T31" s="23"/>
      <c r="U31" s="104"/>
      <c r="V31" s="23"/>
      <c r="W31" s="23"/>
      <c r="X31" s="23"/>
      <c r="Y31" s="104">
        <f>((AE31-AC31)/(AD31-AB31)*100)</f>
        <v>-2.0000000000004547</v>
      </c>
      <c r="Z31" s="104">
        <v>4</v>
      </c>
      <c r="AA31" s="23">
        <v>913.59</v>
      </c>
      <c r="AB31" s="104">
        <v>4</v>
      </c>
      <c r="AC31" s="23">
        <v>912.89</v>
      </c>
      <c r="AD31" s="104">
        <v>9</v>
      </c>
      <c r="AE31" s="23">
        <v>912.79</v>
      </c>
      <c r="AF31" s="104">
        <v>9</v>
      </c>
      <c r="AG31" s="23">
        <v>913.66</v>
      </c>
      <c r="AH31" s="104">
        <v>10</v>
      </c>
      <c r="AI31" s="23">
        <v>913.68</v>
      </c>
      <c r="AJ31" s="104">
        <v>10</v>
      </c>
      <c r="AK31" s="25">
        <v>913.71</v>
      </c>
      <c r="AL31" s="66"/>
      <c r="AM31" s="67"/>
      <c r="AN31" s="58"/>
      <c r="AO31" s="71"/>
      <c r="AP31" s="69"/>
    </row>
    <row r="32" spans="1:42" s="26" customFormat="1" ht="22.5" customHeight="1">
      <c r="A32" s="27" t="s">
        <v>31</v>
      </c>
      <c r="B32" s="104">
        <v>-10</v>
      </c>
      <c r="C32" s="23">
        <v>913.31</v>
      </c>
      <c r="D32" s="104">
        <v>-10</v>
      </c>
      <c r="E32" s="23">
        <v>913.18</v>
      </c>
      <c r="F32" s="104">
        <v>-9</v>
      </c>
      <c r="G32" s="23">
        <v>913.16</v>
      </c>
      <c r="H32" s="24">
        <v>-9</v>
      </c>
      <c r="I32" s="23">
        <v>912.29</v>
      </c>
      <c r="J32" s="104">
        <v>-4</v>
      </c>
      <c r="K32" s="23">
        <v>912.39</v>
      </c>
      <c r="L32" s="104">
        <v>-4</v>
      </c>
      <c r="M32" s="23">
        <v>913.09</v>
      </c>
      <c r="N32" s="104">
        <f>((K32-I32)/(H32-J32))*100</f>
        <v>-2.0000000000004547</v>
      </c>
      <c r="O32" s="23"/>
      <c r="P32" s="23"/>
      <c r="Q32" s="23">
        <v>912.66</v>
      </c>
      <c r="R32" s="23"/>
      <c r="S32" s="23"/>
      <c r="T32" s="23"/>
      <c r="U32" s="104"/>
      <c r="V32" s="23"/>
      <c r="W32" s="23"/>
      <c r="X32" s="23"/>
      <c r="Y32" s="104">
        <f>((AE32-AC32)/(AD32-AB32)*100)</f>
        <v>-1.999999999998181</v>
      </c>
      <c r="Z32" s="104">
        <v>4</v>
      </c>
      <c r="AA32" s="23">
        <v>912.49</v>
      </c>
      <c r="AB32" s="104">
        <v>4</v>
      </c>
      <c r="AC32" s="23">
        <v>911.79</v>
      </c>
      <c r="AD32" s="104">
        <v>9</v>
      </c>
      <c r="AE32" s="23">
        <v>911.69</v>
      </c>
      <c r="AF32" s="104">
        <v>9</v>
      </c>
      <c r="AG32" s="23">
        <v>912.56</v>
      </c>
      <c r="AH32" s="104">
        <v>10</v>
      </c>
      <c r="AI32" s="23">
        <v>912.58</v>
      </c>
      <c r="AJ32" s="104">
        <v>10</v>
      </c>
      <c r="AK32" s="25">
        <v>912.63</v>
      </c>
      <c r="AL32" s="66"/>
      <c r="AM32" s="67"/>
      <c r="AN32" s="58"/>
      <c r="AO32" s="71"/>
      <c r="AP32" s="69"/>
    </row>
    <row r="33" spans="1:42" s="26" customFormat="1" ht="22.5" customHeight="1">
      <c r="A33" s="27" t="s">
        <v>32</v>
      </c>
      <c r="B33" s="104">
        <v>-10</v>
      </c>
      <c r="C33" s="23">
        <v>912.31</v>
      </c>
      <c r="D33" s="104">
        <v>-10</v>
      </c>
      <c r="E33" s="23">
        <v>912.18</v>
      </c>
      <c r="F33" s="104">
        <v>-9</v>
      </c>
      <c r="G33" s="23">
        <v>912.16</v>
      </c>
      <c r="H33" s="24">
        <v>-9</v>
      </c>
      <c r="I33" s="23">
        <v>911.29</v>
      </c>
      <c r="J33" s="104">
        <v>-4</v>
      </c>
      <c r="K33" s="23">
        <v>911.39</v>
      </c>
      <c r="L33" s="104">
        <v>-4</v>
      </c>
      <c r="M33" s="23">
        <v>912.09</v>
      </c>
      <c r="N33" s="104">
        <f>((K33-I33)/(H33-J33))*100</f>
        <v>-2.0000000000004547</v>
      </c>
      <c r="O33" s="23"/>
      <c r="P33" s="23"/>
      <c r="Q33" s="23">
        <v>911.46</v>
      </c>
      <c r="R33" s="23"/>
      <c r="S33" s="23"/>
      <c r="T33" s="23"/>
      <c r="U33" s="104"/>
      <c r="V33" s="23"/>
      <c r="W33" s="23"/>
      <c r="X33" s="23"/>
      <c r="Y33" s="104">
        <f>((AE33-AC33)/(AD33-AB33)*100)</f>
        <v>-2.0000000000004547</v>
      </c>
      <c r="Z33" s="104">
        <v>4</v>
      </c>
      <c r="AA33" s="23">
        <v>911.39</v>
      </c>
      <c r="AB33" s="104">
        <v>4</v>
      </c>
      <c r="AC33" s="23">
        <v>910.69</v>
      </c>
      <c r="AD33" s="104">
        <v>9</v>
      </c>
      <c r="AE33" s="23">
        <v>910.59</v>
      </c>
      <c r="AF33" s="104">
        <v>9</v>
      </c>
      <c r="AG33" s="23">
        <v>911.46</v>
      </c>
      <c r="AH33" s="104">
        <v>10</v>
      </c>
      <c r="AI33" s="23">
        <v>911.48</v>
      </c>
      <c r="AJ33" s="104">
        <v>10</v>
      </c>
      <c r="AK33" s="25">
        <v>911.58</v>
      </c>
      <c r="AL33" s="66"/>
      <c r="AM33" s="67"/>
      <c r="AN33" s="58"/>
      <c r="AO33" s="71"/>
      <c r="AP33" s="69"/>
    </row>
    <row r="34" spans="1:42" s="26" customFormat="1" ht="22.5" customHeight="1">
      <c r="A34" s="27" t="s">
        <v>144</v>
      </c>
      <c r="B34" s="104">
        <v>-15</v>
      </c>
      <c r="C34" s="23">
        <v>910.48</v>
      </c>
      <c r="D34" s="104">
        <v>-10</v>
      </c>
      <c r="E34" s="23">
        <v>910.60599999999999</v>
      </c>
      <c r="F34" s="104">
        <v>-7.34</v>
      </c>
      <c r="G34" s="23">
        <v>910.553</v>
      </c>
      <c r="H34" s="24">
        <v>-7.34</v>
      </c>
      <c r="I34" s="23">
        <v>909.68299999999999</v>
      </c>
      <c r="J34" s="104">
        <v>-4</v>
      </c>
      <c r="K34" s="23">
        <v>909.75</v>
      </c>
      <c r="L34" s="104"/>
      <c r="M34" s="23"/>
      <c r="N34" s="104">
        <f>((S34-K34)/J34)*100</f>
        <v>2.0000000000010232</v>
      </c>
      <c r="O34" s="23"/>
      <c r="P34" s="23"/>
      <c r="Q34" s="23">
        <v>910.34400000000005</v>
      </c>
      <c r="R34" s="23">
        <f t="shared" ref="R34:R39" si="4">S34+0.7</f>
        <v>910.37</v>
      </c>
      <c r="S34" s="23">
        <v>909.67</v>
      </c>
      <c r="T34" s="23">
        <f t="shared" ref="T34:T39" si="5">S34-Q34</f>
        <v>-0.67400000000009186</v>
      </c>
      <c r="U34" s="104"/>
      <c r="V34" s="23"/>
      <c r="W34" s="23"/>
      <c r="X34" s="23"/>
      <c r="Y34" s="104">
        <f t="shared" si="0"/>
        <v>-1.9999999999992448</v>
      </c>
      <c r="Z34" s="104"/>
      <c r="AA34" s="23"/>
      <c r="AB34" s="104"/>
      <c r="AC34" s="23"/>
      <c r="AD34" s="104">
        <v>8.5500000000000007</v>
      </c>
      <c r="AE34" s="23">
        <v>909.49900000000002</v>
      </c>
      <c r="AF34" s="104"/>
      <c r="AG34" s="23"/>
      <c r="AH34" s="104"/>
      <c r="AI34" s="23"/>
      <c r="AJ34" s="104">
        <v>8.5500000000000007</v>
      </c>
      <c r="AK34" s="25">
        <v>910.18</v>
      </c>
      <c r="AL34" s="66"/>
      <c r="AM34" s="67"/>
      <c r="AN34" s="58"/>
      <c r="AO34" s="71"/>
      <c r="AP34" s="69"/>
    </row>
    <row r="35" spans="1:42" s="26" customFormat="1" ht="22.5" customHeight="1">
      <c r="A35" s="27" t="s">
        <v>147</v>
      </c>
      <c r="B35" s="104">
        <v>-10</v>
      </c>
      <c r="C35" s="23">
        <v>909.06</v>
      </c>
      <c r="D35" s="104">
        <v>-10</v>
      </c>
      <c r="E35" s="23">
        <v>909.15</v>
      </c>
      <c r="F35" s="104">
        <v>-6</v>
      </c>
      <c r="G35" s="23">
        <v>909.07</v>
      </c>
      <c r="H35" s="24">
        <v>-6</v>
      </c>
      <c r="I35" s="23">
        <v>908.2</v>
      </c>
      <c r="J35" s="104"/>
      <c r="K35" s="23"/>
      <c r="L35" s="104"/>
      <c r="M35" s="23"/>
      <c r="N35" s="104">
        <f>((S35-I35)/H35)*100</f>
        <v>-2.0000000000000755</v>
      </c>
      <c r="O35" s="23"/>
      <c r="P35" s="23"/>
      <c r="Q35" s="23">
        <v>909.01400000000001</v>
      </c>
      <c r="R35" s="23">
        <f t="shared" si="4"/>
        <v>909.0200000000001</v>
      </c>
      <c r="S35" s="23">
        <v>908.32</v>
      </c>
      <c r="T35" s="23">
        <f t="shared" si="5"/>
        <v>-0.69399999999995998</v>
      </c>
      <c r="U35" s="104"/>
      <c r="V35" s="23"/>
      <c r="W35" s="23"/>
      <c r="X35" s="23"/>
      <c r="Y35" s="104">
        <f>((AE35-S35)/AD35)*100</f>
        <v>-2.0000000000000755</v>
      </c>
      <c r="Z35" s="104"/>
      <c r="AA35" s="23"/>
      <c r="AB35" s="104"/>
      <c r="AC35" s="23"/>
      <c r="AD35" s="104">
        <v>6</v>
      </c>
      <c r="AE35" s="23">
        <v>908.2</v>
      </c>
      <c r="AF35" s="104">
        <v>6</v>
      </c>
      <c r="AG35" s="23">
        <v>909.07</v>
      </c>
      <c r="AH35" s="104">
        <v>10</v>
      </c>
      <c r="AI35" s="23">
        <v>919.15</v>
      </c>
      <c r="AJ35" s="104">
        <v>10</v>
      </c>
      <c r="AK35" s="25">
        <v>909.08</v>
      </c>
      <c r="AL35" s="66"/>
      <c r="AM35" s="67"/>
      <c r="AN35" s="58"/>
      <c r="AO35" s="71"/>
      <c r="AP35" s="69"/>
    </row>
    <row r="36" spans="1:42" s="26" customFormat="1" ht="22.5" customHeight="1">
      <c r="A36" s="27" t="s">
        <v>148</v>
      </c>
      <c r="B36" s="104">
        <v>-10</v>
      </c>
      <c r="C36" s="23">
        <v>907.76</v>
      </c>
      <c r="D36" s="104">
        <v>-10</v>
      </c>
      <c r="E36" s="23">
        <v>907.99599999999998</v>
      </c>
      <c r="F36" s="104">
        <v>-6</v>
      </c>
      <c r="G36" s="23">
        <v>907.91600000000005</v>
      </c>
      <c r="H36" s="24">
        <v>-6</v>
      </c>
      <c r="I36" s="23">
        <v>907.04600000000005</v>
      </c>
      <c r="J36" s="104"/>
      <c r="K36" s="23"/>
      <c r="L36" s="104"/>
      <c r="M36" s="23"/>
      <c r="N36" s="104">
        <f>((S36-I36)/H36)*100</f>
        <v>-2.0000000000000755</v>
      </c>
      <c r="O36" s="23"/>
      <c r="P36" s="23"/>
      <c r="Q36" s="23">
        <v>907.87099999999998</v>
      </c>
      <c r="R36" s="23">
        <f t="shared" si="4"/>
        <v>907.8660000000001</v>
      </c>
      <c r="S36" s="23">
        <v>907.16600000000005</v>
      </c>
      <c r="T36" s="23">
        <f t="shared" si="5"/>
        <v>-0.70499999999992724</v>
      </c>
      <c r="U36" s="104"/>
      <c r="V36" s="23"/>
      <c r="W36" s="23"/>
      <c r="X36" s="23"/>
      <c r="Y36" s="104">
        <f>((AE36-S36)/AD36)*100</f>
        <v>-2.0000000000000755</v>
      </c>
      <c r="Z36" s="104"/>
      <c r="AA36" s="23"/>
      <c r="AB36" s="104"/>
      <c r="AC36" s="23"/>
      <c r="AD36" s="104">
        <v>6</v>
      </c>
      <c r="AE36" s="23">
        <v>907.04600000000005</v>
      </c>
      <c r="AF36" s="104">
        <v>6</v>
      </c>
      <c r="AG36" s="23">
        <v>907.91600000000005</v>
      </c>
      <c r="AH36" s="104">
        <v>10</v>
      </c>
      <c r="AI36" s="23">
        <v>907.99599999999998</v>
      </c>
      <c r="AJ36" s="104">
        <v>10</v>
      </c>
      <c r="AK36" s="25">
        <v>908.22</v>
      </c>
      <c r="AM36" s="58"/>
      <c r="AP36" s="58"/>
    </row>
    <row r="37" spans="1:42" s="26" customFormat="1" ht="22.5" customHeight="1">
      <c r="A37" s="27" t="s">
        <v>149</v>
      </c>
      <c r="B37" s="104">
        <v>-10</v>
      </c>
      <c r="C37" s="23">
        <v>906.98</v>
      </c>
      <c r="D37" s="104">
        <v>-10</v>
      </c>
      <c r="E37" s="23">
        <v>907.23500000000001</v>
      </c>
      <c r="F37" s="104">
        <v>-6</v>
      </c>
      <c r="G37" s="23">
        <v>907.15499999999997</v>
      </c>
      <c r="H37" s="24">
        <v>-6</v>
      </c>
      <c r="I37" s="23">
        <v>906.28499999999997</v>
      </c>
      <c r="J37" s="104"/>
      <c r="K37" s="23"/>
      <c r="L37" s="104"/>
      <c r="M37" s="23"/>
      <c r="N37" s="104">
        <f>((S37-I37)/H37)*100</f>
        <v>-2.0000000000000755</v>
      </c>
      <c r="O37" s="23"/>
      <c r="P37" s="23"/>
      <c r="Q37" s="23">
        <v>907.096</v>
      </c>
      <c r="R37" s="23">
        <f t="shared" si="4"/>
        <v>907.10500000000002</v>
      </c>
      <c r="S37" s="23">
        <v>906.40499999999997</v>
      </c>
      <c r="T37" s="23">
        <f t="shared" si="5"/>
        <v>-0.69100000000003092</v>
      </c>
      <c r="U37" s="104"/>
      <c r="V37" s="23"/>
      <c r="W37" s="23"/>
      <c r="X37" s="23"/>
      <c r="Y37" s="104">
        <f>((AE37-S37)/AD37)*100</f>
        <v>-2.0000000000000755</v>
      </c>
      <c r="Z37" s="104"/>
      <c r="AA37" s="23"/>
      <c r="AB37" s="104"/>
      <c r="AC37" s="23"/>
      <c r="AD37" s="104">
        <v>6</v>
      </c>
      <c r="AE37" s="23">
        <v>906.28499999999997</v>
      </c>
      <c r="AF37" s="104">
        <v>6</v>
      </c>
      <c r="AG37" s="23">
        <v>907.15499999999997</v>
      </c>
      <c r="AH37" s="104">
        <v>10</v>
      </c>
      <c r="AI37" s="23">
        <v>907.23500000000001</v>
      </c>
      <c r="AJ37" s="104">
        <v>10</v>
      </c>
      <c r="AK37" s="25">
        <v>907.38</v>
      </c>
      <c r="AM37" s="58"/>
      <c r="AP37" s="58"/>
    </row>
    <row r="38" spans="1:42" s="26" customFormat="1" ht="22.5" customHeight="1">
      <c r="A38" s="127" t="s">
        <v>150</v>
      </c>
      <c r="B38" s="104">
        <v>-10</v>
      </c>
      <c r="C38" s="23">
        <v>906.56</v>
      </c>
      <c r="D38" s="104">
        <v>-10</v>
      </c>
      <c r="E38" s="23">
        <v>906.69100000000003</v>
      </c>
      <c r="F38" s="104">
        <v>-6</v>
      </c>
      <c r="G38" s="23">
        <v>906.61099999999999</v>
      </c>
      <c r="H38" s="24">
        <v>-6</v>
      </c>
      <c r="I38" s="23">
        <v>905.74099999999999</v>
      </c>
      <c r="J38" s="104"/>
      <c r="K38" s="23"/>
      <c r="L38" s="104"/>
      <c r="M38" s="23"/>
      <c r="N38" s="104">
        <f>((S38-I38)/H38)*100</f>
        <v>-2.0000000000000755</v>
      </c>
      <c r="O38" s="23"/>
      <c r="P38" s="23"/>
      <c r="Q38" s="23">
        <v>906.53599999999994</v>
      </c>
      <c r="R38" s="23">
        <f t="shared" si="4"/>
        <v>906.56100000000004</v>
      </c>
      <c r="S38" s="23">
        <v>905.86099999999999</v>
      </c>
      <c r="T38" s="23">
        <f t="shared" si="5"/>
        <v>-0.67499999999995453</v>
      </c>
      <c r="U38" s="104"/>
      <c r="V38" s="23"/>
      <c r="W38" s="23"/>
      <c r="X38" s="23"/>
      <c r="Y38" s="104">
        <f>((AE38-S38)/AD38)*100</f>
        <v>-2.0000000000000755</v>
      </c>
      <c r="Z38" s="104"/>
      <c r="AA38" s="23"/>
      <c r="AB38" s="104"/>
      <c r="AC38" s="23"/>
      <c r="AD38" s="104">
        <v>6</v>
      </c>
      <c r="AE38" s="23">
        <v>905.74099999999999</v>
      </c>
      <c r="AF38" s="104">
        <v>6</v>
      </c>
      <c r="AG38" s="23">
        <v>906.61099999999999</v>
      </c>
      <c r="AH38" s="104">
        <v>10</v>
      </c>
      <c r="AI38" s="23">
        <v>906.69100000000003</v>
      </c>
      <c r="AJ38" s="104">
        <v>10</v>
      </c>
      <c r="AK38" s="25">
        <v>906.79</v>
      </c>
      <c r="AM38" s="58"/>
      <c r="AP38" s="58"/>
    </row>
    <row r="39" spans="1:42" s="26" customFormat="1" ht="22.5" customHeight="1">
      <c r="A39" s="127" t="s">
        <v>151</v>
      </c>
      <c r="B39" s="128">
        <v>-10</v>
      </c>
      <c r="C39" s="129">
        <v>906.16</v>
      </c>
      <c r="D39" s="128">
        <v>-10</v>
      </c>
      <c r="E39" s="129">
        <v>906.27</v>
      </c>
      <c r="F39" s="128">
        <v>-6</v>
      </c>
      <c r="G39" s="129">
        <v>906.19</v>
      </c>
      <c r="H39" s="28">
        <v>-6</v>
      </c>
      <c r="I39" s="129">
        <v>905.32</v>
      </c>
      <c r="J39" s="128"/>
      <c r="K39" s="129"/>
      <c r="L39" s="128"/>
      <c r="M39" s="129"/>
      <c r="N39" s="128">
        <f>((S39-I39)/H39)*100</f>
        <v>-2.0000000000000755</v>
      </c>
      <c r="O39" s="130"/>
      <c r="P39" s="130"/>
      <c r="Q39" s="129">
        <v>906.14</v>
      </c>
      <c r="R39" s="130">
        <f t="shared" si="4"/>
        <v>906.1400000000001</v>
      </c>
      <c r="S39" s="129">
        <v>905.44</v>
      </c>
      <c r="T39" s="129">
        <f t="shared" si="5"/>
        <v>-0.69999999999993179</v>
      </c>
      <c r="U39" s="130"/>
      <c r="V39" s="130"/>
      <c r="W39" s="130"/>
      <c r="X39" s="130"/>
      <c r="Y39" s="128">
        <f>((AE39-S39)/AD39)*100</f>
        <v>-2.0000000000000755</v>
      </c>
      <c r="Z39" s="128"/>
      <c r="AA39" s="129"/>
      <c r="AB39" s="128"/>
      <c r="AC39" s="129"/>
      <c r="AD39" s="128">
        <v>6</v>
      </c>
      <c r="AE39" s="129">
        <v>905.32</v>
      </c>
      <c r="AF39" s="128">
        <v>6</v>
      </c>
      <c r="AG39" s="129">
        <v>906.19</v>
      </c>
      <c r="AH39" s="128">
        <v>10</v>
      </c>
      <c r="AI39" s="129">
        <v>906.27</v>
      </c>
      <c r="AJ39" s="128">
        <v>10</v>
      </c>
      <c r="AK39" s="131">
        <v>906.12</v>
      </c>
      <c r="AM39" s="58"/>
      <c r="AP39" s="58"/>
    </row>
    <row r="40" spans="1:42" s="26" customFormat="1" ht="22.5" customHeight="1">
      <c r="A40" s="32"/>
      <c r="B40" s="33"/>
      <c r="C40" s="34"/>
      <c r="D40" s="33"/>
      <c r="E40" s="34"/>
      <c r="F40" s="33"/>
      <c r="G40" s="34"/>
      <c r="H40" s="35"/>
      <c r="I40" s="34"/>
      <c r="J40" s="33"/>
      <c r="K40" s="34"/>
      <c r="L40" s="33"/>
      <c r="M40" s="34"/>
      <c r="N40" s="33"/>
      <c r="O40" s="36"/>
      <c r="P40" s="36"/>
      <c r="Q40" s="34"/>
      <c r="R40" s="36"/>
      <c r="S40" s="34"/>
      <c r="T40" s="34"/>
      <c r="U40" s="36"/>
      <c r="V40" s="36"/>
      <c r="W40" s="36"/>
      <c r="X40" s="36"/>
      <c r="Y40" s="33"/>
      <c r="Z40" s="33"/>
      <c r="AA40" s="34"/>
      <c r="AB40" s="33"/>
      <c r="AC40" s="34"/>
      <c r="AD40" s="33"/>
      <c r="AE40" s="34"/>
      <c r="AF40" s="33"/>
      <c r="AG40" s="34"/>
      <c r="AH40" s="33"/>
      <c r="AI40" s="34"/>
      <c r="AJ40" s="33"/>
      <c r="AK40" s="37"/>
      <c r="AM40" s="58"/>
      <c r="AP40" s="58"/>
    </row>
    <row r="41" spans="1:42" s="26" customFormat="1" ht="22.5" customHeight="1">
      <c r="A41" s="32"/>
      <c r="B41" s="33"/>
      <c r="C41" s="34"/>
      <c r="D41" s="33"/>
      <c r="E41" s="34"/>
      <c r="F41" s="33"/>
      <c r="G41" s="34"/>
      <c r="H41" s="35"/>
      <c r="I41" s="34"/>
      <c r="J41" s="33"/>
      <c r="K41" s="34"/>
      <c r="L41" s="33"/>
      <c r="M41" s="34"/>
      <c r="N41" s="33"/>
      <c r="O41" s="36"/>
      <c r="P41" s="36"/>
      <c r="Q41" s="34"/>
      <c r="R41" s="36"/>
      <c r="S41" s="34"/>
      <c r="T41" s="34"/>
      <c r="U41" s="36"/>
      <c r="V41" s="36"/>
      <c r="W41" s="36"/>
      <c r="X41" s="36"/>
      <c r="Y41" s="33"/>
      <c r="Z41" s="33"/>
      <c r="AA41" s="34"/>
      <c r="AB41" s="33"/>
      <c r="AC41" s="34"/>
      <c r="AD41" s="33"/>
      <c r="AE41" s="34"/>
      <c r="AF41" s="33"/>
      <c r="AG41" s="34"/>
      <c r="AH41" s="33"/>
      <c r="AI41" s="34"/>
      <c r="AJ41" s="33"/>
      <c r="AK41" s="37"/>
      <c r="AM41" s="58"/>
      <c r="AP41" s="58"/>
    </row>
    <row r="42" spans="1:42" s="26" customFormat="1" ht="22.5" customHeight="1">
      <c r="A42" s="32"/>
      <c r="B42" s="33"/>
      <c r="C42" s="34"/>
      <c r="D42" s="33"/>
      <c r="E42" s="34"/>
      <c r="F42" s="33"/>
      <c r="G42" s="34"/>
      <c r="H42" s="35"/>
      <c r="I42" s="34"/>
      <c r="J42" s="33"/>
      <c r="K42" s="34"/>
      <c r="L42" s="33"/>
      <c r="M42" s="34"/>
      <c r="N42" s="33"/>
      <c r="O42" s="36"/>
      <c r="P42" s="36"/>
      <c r="Q42" s="34"/>
      <c r="R42" s="36"/>
      <c r="S42" s="34"/>
      <c r="T42" s="34"/>
      <c r="U42" s="36"/>
      <c r="V42" s="36"/>
      <c r="W42" s="36"/>
      <c r="X42" s="36"/>
      <c r="Y42" s="33"/>
      <c r="Z42" s="33"/>
      <c r="AA42" s="34"/>
      <c r="AB42" s="33"/>
      <c r="AC42" s="34"/>
      <c r="AD42" s="33"/>
      <c r="AE42" s="34"/>
      <c r="AF42" s="33"/>
      <c r="AG42" s="34"/>
      <c r="AH42" s="33"/>
      <c r="AI42" s="34"/>
      <c r="AJ42" s="33"/>
      <c r="AK42" s="37"/>
      <c r="AM42" s="58"/>
      <c r="AP42" s="58"/>
    </row>
    <row r="43" spans="1:42" s="26" customFormat="1" ht="22.5" customHeight="1">
      <c r="A43" s="32"/>
      <c r="B43" s="33"/>
      <c r="C43" s="34"/>
      <c r="D43" s="33"/>
      <c r="E43" s="34"/>
      <c r="F43" s="33"/>
      <c r="G43" s="34"/>
      <c r="H43" s="35"/>
      <c r="I43" s="34"/>
      <c r="J43" s="33"/>
      <c r="K43" s="34"/>
      <c r="L43" s="33"/>
      <c r="M43" s="34"/>
      <c r="N43" s="33"/>
      <c r="O43" s="36"/>
      <c r="P43" s="36"/>
      <c r="Q43" s="34"/>
      <c r="R43" s="36"/>
      <c r="S43" s="34"/>
      <c r="T43" s="34"/>
      <c r="U43" s="36"/>
      <c r="V43" s="36"/>
      <c r="W43" s="36"/>
      <c r="X43" s="36"/>
      <c r="Y43" s="33"/>
      <c r="Z43" s="33"/>
      <c r="AA43" s="34"/>
      <c r="AB43" s="33"/>
      <c r="AC43" s="34"/>
      <c r="AD43" s="33"/>
      <c r="AE43" s="34"/>
      <c r="AF43" s="33"/>
      <c r="AG43" s="34"/>
      <c r="AH43" s="33"/>
      <c r="AI43" s="34"/>
      <c r="AJ43" s="33"/>
      <c r="AK43" s="37"/>
      <c r="AM43" s="58"/>
      <c r="AP43" s="58"/>
    </row>
    <row r="44" spans="1:42" s="26" customFormat="1" ht="22.5" customHeight="1">
      <c r="A44" s="32"/>
      <c r="B44" s="33"/>
      <c r="C44" s="34"/>
      <c r="D44" s="33"/>
      <c r="E44" s="34"/>
      <c r="F44" s="33"/>
      <c r="G44" s="34"/>
      <c r="H44" s="35"/>
      <c r="I44" s="34"/>
      <c r="J44" s="33"/>
      <c r="K44" s="34"/>
      <c r="L44" s="33"/>
      <c r="M44" s="34"/>
      <c r="N44" s="33"/>
      <c r="O44" s="36"/>
      <c r="P44" s="36"/>
      <c r="Q44" s="34"/>
      <c r="R44" s="36"/>
      <c r="S44" s="34"/>
      <c r="T44" s="34"/>
      <c r="U44" s="36"/>
      <c r="V44" s="36"/>
      <c r="W44" s="36"/>
      <c r="X44" s="36"/>
      <c r="Y44" s="33"/>
      <c r="Z44" s="33"/>
      <c r="AA44" s="34"/>
      <c r="AB44" s="33"/>
      <c r="AC44" s="34"/>
      <c r="AD44" s="33"/>
      <c r="AE44" s="34"/>
      <c r="AF44" s="33"/>
      <c r="AG44" s="34"/>
      <c r="AH44" s="33"/>
      <c r="AI44" s="34"/>
      <c r="AJ44" s="33"/>
      <c r="AK44" s="37"/>
      <c r="AM44" s="58"/>
      <c r="AP44" s="58"/>
    </row>
    <row r="45" spans="1:42" s="26" customFormat="1" ht="22.5" customHeight="1">
      <c r="A45" s="32"/>
      <c r="B45" s="33"/>
      <c r="C45" s="34"/>
      <c r="D45" s="33"/>
      <c r="E45" s="34"/>
      <c r="F45" s="33"/>
      <c r="G45" s="34"/>
      <c r="H45" s="35"/>
      <c r="I45" s="34"/>
      <c r="J45" s="33"/>
      <c r="K45" s="34"/>
      <c r="L45" s="33"/>
      <c r="M45" s="34"/>
      <c r="N45" s="33"/>
      <c r="O45" s="36"/>
      <c r="P45" s="36"/>
      <c r="Q45" s="34"/>
      <c r="R45" s="36"/>
      <c r="S45" s="34"/>
      <c r="T45" s="34"/>
      <c r="U45" s="36"/>
      <c r="V45" s="36"/>
      <c r="W45" s="36"/>
      <c r="X45" s="36"/>
      <c r="Y45" s="33"/>
      <c r="Z45" s="33"/>
      <c r="AA45" s="34"/>
      <c r="AB45" s="33"/>
      <c r="AC45" s="34"/>
      <c r="AD45" s="33"/>
      <c r="AE45" s="34"/>
      <c r="AF45" s="33"/>
      <c r="AG45" s="34"/>
      <c r="AH45" s="33"/>
      <c r="AI45" s="34"/>
      <c r="AJ45" s="33"/>
      <c r="AK45" s="37"/>
      <c r="AM45" s="58"/>
      <c r="AP45" s="58"/>
    </row>
    <row r="46" spans="1:42" s="26" customFormat="1" ht="22.5" customHeight="1">
      <c r="A46" s="32"/>
      <c r="B46" s="33"/>
      <c r="C46" s="34"/>
      <c r="D46" s="33"/>
      <c r="E46" s="34"/>
      <c r="F46" s="33"/>
      <c r="G46" s="34"/>
      <c r="H46" s="35"/>
      <c r="I46" s="34"/>
      <c r="J46" s="33"/>
      <c r="K46" s="34"/>
      <c r="L46" s="33"/>
      <c r="M46" s="34"/>
      <c r="N46" s="33"/>
      <c r="O46" s="36"/>
      <c r="P46" s="36"/>
      <c r="Q46" s="34"/>
      <c r="R46" s="36"/>
      <c r="S46" s="34"/>
      <c r="T46" s="34"/>
      <c r="U46" s="36"/>
      <c r="V46" s="36"/>
      <c r="W46" s="36"/>
      <c r="X46" s="36"/>
      <c r="Y46" s="33"/>
      <c r="Z46" s="33"/>
      <c r="AA46" s="34"/>
      <c r="AB46" s="33"/>
      <c r="AC46" s="34"/>
      <c r="AD46" s="33"/>
      <c r="AE46" s="34"/>
      <c r="AF46" s="33"/>
      <c r="AG46" s="34"/>
      <c r="AH46" s="33"/>
      <c r="AI46" s="34"/>
      <c r="AJ46" s="33"/>
      <c r="AK46" s="37"/>
      <c r="AM46" s="58"/>
      <c r="AP46" s="58"/>
    </row>
    <row r="47" spans="1:42" s="26" customFormat="1" ht="22.5" customHeight="1">
      <c r="A47" s="32"/>
      <c r="B47" s="33"/>
      <c r="C47" s="34"/>
      <c r="D47" s="33"/>
      <c r="E47" s="34"/>
      <c r="F47" s="33"/>
      <c r="G47" s="34"/>
      <c r="H47" s="35"/>
      <c r="I47" s="34"/>
      <c r="J47" s="33"/>
      <c r="K47" s="34"/>
      <c r="L47" s="33"/>
      <c r="M47" s="34"/>
      <c r="N47" s="33"/>
      <c r="O47" s="36"/>
      <c r="P47" s="36"/>
      <c r="Q47" s="34"/>
      <c r="R47" s="36"/>
      <c r="S47" s="34"/>
      <c r="T47" s="34"/>
      <c r="U47" s="36"/>
      <c r="V47" s="36"/>
      <c r="W47" s="36"/>
      <c r="X47" s="36"/>
      <c r="Y47" s="33"/>
      <c r="Z47" s="33"/>
      <c r="AA47" s="34"/>
      <c r="AB47" s="33"/>
      <c r="AC47" s="34"/>
      <c r="AD47" s="33"/>
      <c r="AE47" s="34"/>
      <c r="AF47" s="33"/>
      <c r="AG47" s="34"/>
      <c r="AH47" s="33"/>
      <c r="AI47" s="34"/>
      <c r="AJ47" s="33"/>
      <c r="AK47" s="37"/>
      <c r="AM47" s="58"/>
      <c r="AP47" s="58"/>
    </row>
    <row r="48" spans="1:42" s="26" customFormat="1" ht="22.5" customHeight="1">
      <c r="A48" s="32"/>
      <c r="B48" s="33"/>
      <c r="C48" s="34"/>
      <c r="D48" s="33"/>
      <c r="E48" s="34"/>
      <c r="F48" s="33"/>
      <c r="G48" s="34"/>
      <c r="H48" s="35"/>
      <c r="I48" s="34"/>
      <c r="J48" s="33"/>
      <c r="K48" s="34"/>
      <c r="L48" s="33"/>
      <c r="M48" s="34"/>
      <c r="N48" s="33"/>
      <c r="O48" s="36"/>
      <c r="P48" s="36"/>
      <c r="Q48" s="34"/>
      <c r="R48" s="36"/>
      <c r="S48" s="34"/>
      <c r="T48" s="34"/>
      <c r="U48" s="36"/>
      <c r="V48" s="36"/>
      <c r="W48" s="36"/>
      <c r="X48" s="36"/>
      <c r="Y48" s="33"/>
      <c r="Z48" s="33"/>
      <c r="AA48" s="34"/>
      <c r="AB48" s="33"/>
      <c r="AC48" s="34"/>
      <c r="AD48" s="33"/>
      <c r="AE48" s="34"/>
      <c r="AF48" s="33"/>
      <c r="AG48" s="34"/>
      <c r="AH48" s="33"/>
      <c r="AI48" s="34"/>
      <c r="AJ48" s="33"/>
      <c r="AK48" s="37"/>
      <c r="AM48" s="58"/>
      <c r="AP48" s="58"/>
    </row>
    <row r="49" spans="1:42" s="26" customFormat="1" ht="22.5" customHeight="1">
      <c r="A49" s="32"/>
      <c r="B49" s="33"/>
      <c r="C49" s="34"/>
      <c r="D49" s="33"/>
      <c r="E49" s="34"/>
      <c r="F49" s="33"/>
      <c r="G49" s="34"/>
      <c r="H49" s="35"/>
      <c r="I49" s="34"/>
      <c r="J49" s="33"/>
      <c r="K49" s="34"/>
      <c r="L49" s="33"/>
      <c r="M49" s="34"/>
      <c r="N49" s="33"/>
      <c r="O49" s="36"/>
      <c r="P49" s="36"/>
      <c r="Q49" s="34"/>
      <c r="R49" s="36"/>
      <c r="S49" s="34"/>
      <c r="T49" s="34"/>
      <c r="U49" s="36"/>
      <c r="V49" s="36"/>
      <c r="W49" s="36"/>
      <c r="X49" s="36"/>
      <c r="Y49" s="33"/>
      <c r="Z49" s="33"/>
      <c r="AA49" s="34"/>
      <c r="AB49" s="33"/>
      <c r="AC49" s="34"/>
      <c r="AD49" s="33"/>
      <c r="AE49" s="34"/>
      <c r="AF49" s="33"/>
      <c r="AG49" s="34"/>
      <c r="AH49" s="33"/>
      <c r="AI49" s="34"/>
      <c r="AJ49" s="33"/>
      <c r="AK49" s="37"/>
      <c r="AM49" s="58"/>
      <c r="AP49" s="58"/>
    </row>
    <row r="50" spans="1:42" s="26" customFormat="1" ht="22.5" customHeight="1" thickBot="1">
      <c r="A50" s="38"/>
      <c r="B50" s="39"/>
      <c r="C50" s="40"/>
      <c r="D50" s="39"/>
      <c r="E50" s="40"/>
      <c r="F50" s="39"/>
      <c r="G50" s="40"/>
      <c r="H50" s="41"/>
      <c r="I50" s="40"/>
      <c r="J50" s="39"/>
      <c r="K50" s="40"/>
      <c r="L50" s="39"/>
      <c r="M50" s="40"/>
      <c r="N50" s="39"/>
      <c r="O50" s="42"/>
      <c r="P50" s="42"/>
      <c r="Q50" s="40"/>
      <c r="R50" s="42"/>
      <c r="S50" s="40"/>
      <c r="T50" s="40"/>
      <c r="U50" s="42"/>
      <c r="V50" s="42"/>
      <c r="W50" s="42"/>
      <c r="X50" s="42"/>
      <c r="Y50" s="39"/>
      <c r="Z50" s="39"/>
      <c r="AA50" s="40"/>
      <c r="AB50" s="39"/>
      <c r="AC50" s="40"/>
      <c r="AD50" s="39"/>
      <c r="AE50" s="40"/>
      <c r="AF50" s="39"/>
      <c r="AG50" s="40"/>
      <c r="AH50" s="39"/>
      <c r="AI50" s="40"/>
      <c r="AJ50" s="39"/>
      <c r="AK50" s="43"/>
      <c r="AM50" s="58"/>
      <c r="AP50" s="58"/>
    </row>
    <row r="51" spans="1:42" s="26" customFormat="1" ht="22.5" customHeight="1">
      <c r="B51" s="72"/>
      <c r="C51" s="73"/>
      <c r="D51" s="72"/>
      <c r="E51" s="73"/>
      <c r="F51" s="72"/>
      <c r="G51" s="73"/>
      <c r="H51" s="74"/>
      <c r="I51" s="73"/>
      <c r="J51" s="72"/>
      <c r="K51" s="73"/>
      <c r="L51" s="72"/>
      <c r="M51" s="73"/>
      <c r="N51" s="72"/>
      <c r="Q51" s="73"/>
      <c r="S51" s="73"/>
      <c r="T51" s="73"/>
      <c r="Y51" s="72"/>
      <c r="Z51" s="72"/>
      <c r="AA51" s="73"/>
      <c r="AB51" s="72"/>
      <c r="AC51" s="73"/>
      <c r="AD51" s="72"/>
      <c r="AE51" s="73"/>
      <c r="AF51" s="72"/>
      <c r="AG51" s="73"/>
      <c r="AH51" s="72"/>
      <c r="AI51" s="73"/>
      <c r="AJ51" s="72"/>
      <c r="AK51" s="73"/>
      <c r="AM51" s="58"/>
      <c r="AP51" s="58"/>
    </row>
    <row r="52" spans="1:42" s="26" customFormat="1" ht="22.5" customHeight="1">
      <c r="B52" s="72"/>
      <c r="C52" s="73"/>
      <c r="D52" s="72"/>
      <c r="E52" s="73"/>
      <c r="F52" s="72"/>
      <c r="G52" s="73"/>
      <c r="H52" s="74"/>
      <c r="I52" s="73"/>
      <c r="J52" s="72"/>
      <c r="K52" s="73"/>
      <c r="L52" s="72"/>
      <c r="M52" s="73"/>
      <c r="N52" s="72"/>
      <c r="Q52" s="73"/>
      <c r="S52" s="73"/>
      <c r="T52" s="73"/>
      <c r="Y52" s="72"/>
      <c r="Z52" s="72"/>
      <c r="AA52" s="73"/>
      <c r="AB52" s="72"/>
      <c r="AC52" s="73"/>
      <c r="AD52" s="72"/>
      <c r="AE52" s="73"/>
      <c r="AF52" s="72"/>
      <c r="AG52" s="73"/>
      <c r="AH52" s="72"/>
      <c r="AI52" s="73"/>
      <c r="AJ52" s="72"/>
      <c r="AK52" s="73"/>
      <c r="AM52" s="58"/>
      <c r="AP52" s="58"/>
    </row>
    <row r="53" spans="1:42" s="26" customFormat="1" ht="22.5" customHeight="1">
      <c r="B53" s="72"/>
      <c r="C53" s="73"/>
      <c r="D53" s="72"/>
      <c r="E53" s="73"/>
      <c r="F53" s="72"/>
      <c r="G53" s="73"/>
      <c r="H53" s="74"/>
      <c r="I53" s="73"/>
      <c r="J53" s="72"/>
      <c r="K53" s="73"/>
      <c r="L53" s="72"/>
      <c r="M53" s="73"/>
      <c r="N53" s="72"/>
      <c r="Q53" s="73"/>
      <c r="S53" s="73"/>
      <c r="T53" s="73"/>
      <c r="Y53" s="72"/>
      <c r="Z53" s="72"/>
      <c r="AA53" s="73"/>
      <c r="AB53" s="72"/>
      <c r="AC53" s="73"/>
      <c r="AD53" s="72"/>
      <c r="AE53" s="73"/>
      <c r="AF53" s="72"/>
      <c r="AG53" s="73"/>
      <c r="AH53" s="72"/>
      <c r="AI53" s="73"/>
      <c r="AJ53" s="72"/>
      <c r="AK53" s="73"/>
      <c r="AM53" s="58"/>
      <c r="AP53" s="58"/>
    </row>
    <row r="54" spans="1:42" s="26" customFormat="1" ht="22.5" customHeight="1">
      <c r="B54" s="72"/>
      <c r="C54" s="73"/>
      <c r="D54" s="72"/>
      <c r="E54" s="73"/>
      <c r="F54" s="72"/>
      <c r="G54" s="73"/>
      <c r="H54" s="74"/>
      <c r="I54" s="73"/>
      <c r="J54" s="72"/>
      <c r="K54" s="73"/>
      <c r="L54" s="72"/>
      <c r="M54" s="73"/>
      <c r="N54" s="72"/>
      <c r="Q54" s="73"/>
      <c r="S54" s="73"/>
      <c r="T54" s="73"/>
      <c r="Y54" s="72"/>
      <c r="Z54" s="72"/>
      <c r="AA54" s="73"/>
      <c r="AB54" s="72"/>
      <c r="AC54" s="73"/>
      <c r="AD54" s="72"/>
      <c r="AE54" s="73"/>
      <c r="AF54" s="72"/>
      <c r="AG54" s="73"/>
      <c r="AH54" s="72"/>
      <c r="AI54" s="73"/>
      <c r="AJ54" s="72"/>
      <c r="AK54" s="73"/>
      <c r="AM54" s="58"/>
      <c r="AP54" s="58"/>
    </row>
    <row r="55" spans="1:42" s="26" customFormat="1" ht="22.5" customHeight="1">
      <c r="B55" s="72"/>
      <c r="C55" s="73"/>
      <c r="D55" s="72"/>
      <c r="E55" s="73"/>
      <c r="F55" s="72"/>
      <c r="G55" s="73"/>
      <c r="H55" s="74"/>
      <c r="I55" s="73"/>
      <c r="J55" s="72"/>
      <c r="K55" s="73"/>
      <c r="L55" s="72"/>
      <c r="M55" s="73"/>
      <c r="N55" s="72"/>
      <c r="Q55" s="73"/>
      <c r="S55" s="73"/>
      <c r="T55" s="73"/>
      <c r="Y55" s="72"/>
      <c r="Z55" s="72"/>
      <c r="AA55" s="73"/>
      <c r="AB55" s="72"/>
      <c r="AC55" s="73"/>
      <c r="AD55" s="72"/>
      <c r="AE55" s="73"/>
      <c r="AF55" s="72"/>
      <c r="AG55" s="73"/>
      <c r="AH55" s="72"/>
      <c r="AI55" s="73"/>
      <c r="AJ55" s="72"/>
      <c r="AK55" s="73"/>
      <c r="AM55" s="58"/>
      <c r="AP55" s="58"/>
    </row>
    <row r="56" spans="1:42" s="26" customFormat="1" ht="22.5" customHeight="1">
      <c r="B56" s="72"/>
      <c r="C56" s="73"/>
      <c r="D56" s="72"/>
      <c r="E56" s="73"/>
      <c r="F56" s="72"/>
      <c r="G56" s="73"/>
      <c r="H56" s="74"/>
      <c r="I56" s="73"/>
      <c r="J56" s="72"/>
      <c r="K56" s="73"/>
      <c r="L56" s="72"/>
      <c r="M56" s="73"/>
      <c r="N56" s="72"/>
      <c r="Q56" s="73"/>
      <c r="S56" s="73"/>
      <c r="T56" s="73"/>
      <c r="Y56" s="72"/>
      <c r="Z56" s="72"/>
      <c r="AA56" s="73"/>
      <c r="AB56" s="72"/>
      <c r="AC56" s="73"/>
      <c r="AD56" s="72"/>
      <c r="AE56" s="73"/>
      <c r="AF56" s="72"/>
      <c r="AG56" s="73"/>
      <c r="AH56" s="72"/>
      <c r="AI56" s="73"/>
      <c r="AJ56" s="72"/>
      <c r="AK56" s="73"/>
      <c r="AM56" s="58"/>
      <c r="AP56" s="58"/>
    </row>
    <row r="57" spans="1:42" s="26" customFormat="1" ht="22.5" customHeight="1">
      <c r="B57" s="72"/>
      <c r="C57" s="73"/>
      <c r="D57" s="72"/>
      <c r="E57" s="73"/>
      <c r="F57" s="72"/>
      <c r="G57" s="73"/>
      <c r="H57" s="74"/>
      <c r="I57" s="73"/>
      <c r="J57" s="72"/>
      <c r="K57" s="73"/>
      <c r="L57" s="72"/>
      <c r="M57" s="73"/>
      <c r="N57" s="72"/>
      <c r="Q57" s="73"/>
      <c r="S57" s="73"/>
      <c r="T57" s="73"/>
      <c r="Y57" s="72"/>
      <c r="Z57" s="72"/>
      <c r="AA57" s="73"/>
      <c r="AB57" s="72"/>
      <c r="AC57" s="73"/>
      <c r="AD57" s="72"/>
      <c r="AE57" s="73"/>
      <c r="AF57" s="72"/>
      <c r="AG57" s="73"/>
      <c r="AH57" s="72"/>
      <c r="AI57" s="73"/>
      <c r="AJ57" s="72"/>
      <c r="AK57" s="73"/>
      <c r="AM57" s="58"/>
      <c r="AP57" s="58"/>
    </row>
    <row r="58" spans="1:42" s="26" customFormat="1" ht="22.5" customHeight="1">
      <c r="B58" s="72"/>
      <c r="C58" s="73"/>
      <c r="D58" s="72"/>
      <c r="E58" s="73"/>
      <c r="F58" s="72"/>
      <c r="G58" s="73"/>
      <c r="H58" s="74"/>
      <c r="I58" s="73"/>
      <c r="J58" s="72"/>
      <c r="K58" s="73"/>
      <c r="L58" s="72"/>
      <c r="M58" s="73"/>
      <c r="N58" s="72"/>
      <c r="Q58" s="73"/>
      <c r="S58" s="73"/>
      <c r="T58" s="73"/>
      <c r="Y58" s="72"/>
      <c r="Z58" s="72"/>
      <c r="AA58" s="73"/>
      <c r="AB58" s="72"/>
      <c r="AC58" s="73"/>
      <c r="AD58" s="72"/>
      <c r="AE58" s="73"/>
      <c r="AF58" s="72"/>
      <c r="AG58" s="73"/>
      <c r="AH58" s="72"/>
      <c r="AI58" s="73"/>
      <c r="AJ58" s="72"/>
      <c r="AK58" s="73"/>
      <c r="AM58" s="58"/>
      <c r="AP58" s="58"/>
    </row>
    <row r="59" spans="1:42" s="26" customFormat="1" ht="22.5" customHeight="1">
      <c r="B59" s="72"/>
      <c r="C59" s="73"/>
      <c r="D59" s="72"/>
      <c r="E59" s="73"/>
      <c r="F59" s="72"/>
      <c r="G59" s="73"/>
      <c r="H59" s="74"/>
      <c r="I59" s="73"/>
      <c r="J59" s="72"/>
      <c r="K59" s="73"/>
      <c r="L59" s="72"/>
      <c r="M59" s="73"/>
      <c r="N59" s="72"/>
      <c r="Q59" s="73"/>
      <c r="S59" s="73"/>
      <c r="T59" s="73"/>
      <c r="Y59" s="72"/>
      <c r="Z59" s="72"/>
      <c r="AA59" s="73"/>
      <c r="AB59" s="72"/>
      <c r="AC59" s="73"/>
      <c r="AD59" s="72"/>
      <c r="AE59" s="73"/>
      <c r="AF59" s="72"/>
      <c r="AG59" s="73"/>
      <c r="AH59" s="72"/>
      <c r="AI59" s="73"/>
      <c r="AJ59" s="72"/>
      <c r="AK59" s="73"/>
      <c r="AM59" s="58"/>
      <c r="AP59" s="58"/>
    </row>
    <row r="60" spans="1:42" s="26" customFormat="1" ht="22.5" customHeight="1">
      <c r="B60" s="72"/>
      <c r="C60" s="73"/>
      <c r="D60" s="72"/>
      <c r="E60" s="73"/>
      <c r="F60" s="72"/>
      <c r="G60" s="73"/>
      <c r="H60" s="74"/>
      <c r="I60" s="73"/>
      <c r="J60" s="72"/>
      <c r="K60" s="73"/>
      <c r="L60" s="72"/>
      <c r="M60" s="73"/>
      <c r="N60" s="72"/>
      <c r="Q60" s="73"/>
      <c r="S60" s="73"/>
      <c r="T60" s="73"/>
      <c r="Y60" s="72"/>
      <c r="Z60" s="72"/>
      <c r="AA60" s="73"/>
      <c r="AB60" s="72"/>
      <c r="AC60" s="73"/>
      <c r="AD60" s="72"/>
      <c r="AE60" s="73"/>
      <c r="AF60" s="72"/>
      <c r="AG60" s="73"/>
      <c r="AH60" s="72"/>
      <c r="AI60" s="73"/>
      <c r="AJ60" s="72"/>
      <c r="AK60" s="73"/>
      <c r="AM60" s="58"/>
      <c r="AP60" s="58"/>
    </row>
    <row r="61" spans="1:42" s="26" customFormat="1" ht="22.5" customHeight="1">
      <c r="B61" s="72"/>
      <c r="C61" s="73"/>
      <c r="D61" s="72"/>
      <c r="E61" s="73"/>
      <c r="F61" s="72"/>
      <c r="G61" s="73"/>
      <c r="H61" s="74"/>
      <c r="I61" s="73"/>
      <c r="J61" s="72"/>
      <c r="K61" s="73"/>
      <c r="L61" s="72"/>
      <c r="M61" s="73"/>
      <c r="N61" s="72"/>
      <c r="Q61" s="73"/>
      <c r="S61" s="73"/>
      <c r="T61" s="73"/>
      <c r="Y61" s="72"/>
      <c r="Z61" s="72"/>
      <c r="AA61" s="73"/>
      <c r="AB61" s="72"/>
      <c r="AC61" s="73"/>
      <c r="AD61" s="72"/>
      <c r="AE61" s="73"/>
      <c r="AF61" s="72"/>
      <c r="AG61" s="73"/>
      <c r="AH61" s="72"/>
      <c r="AI61" s="73"/>
      <c r="AJ61" s="72"/>
      <c r="AK61" s="73"/>
      <c r="AM61" s="58"/>
      <c r="AP61" s="58"/>
    </row>
    <row r="62" spans="1:42" s="26" customFormat="1" ht="22.5" customHeight="1">
      <c r="B62" s="72"/>
      <c r="C62" s="73"/>
      <c r="D62" s="72"/>
      <c r="E62" s="73"/>
      <c r="F62" s="72"/>
      <c r="G62" s="73"/>
      <c r="H62" s="74"/>
      <c r="I62" s="73"/>
      <c r="J62" s="72"/>
      <c r="K62" s="73"/>
      <c r="L62" s="72"/>
      <c r="M62" s="73"/>
      <c r="N62" s="72"/>
      <c r="Q62" s="73"/>
      <c r="S62" s="73"/>
      <c r="T62" s="73"/>
      <c r="Y62" s="72"/>
      <c r="Z62" s="72"/>
      <c r="AA62" s="73"/>
      <c r="AB62" s="72"/>
      <c r="AC62" s="73"/>
      <c r="AD62" s="72"/>
      <c r="AE62" s="73"/>
      <c r="AF62" s="72"/>
      <c r="AG62" s="73"/>
      <c r="AH62" s="72"/>
      <c r="AI62" s="73"/>
      <c r="AJ62" s="72"/>
      <c r="AK62" s="73"/>
      <c r="AM62" s="58"/>
      <c r="AP62" s="58"/>
    </row>
    <row r="63" spans="1:42" s="26" customFormat="1" ht="22.5" customHeight="1">
      <c r="B63" s="72"/>
      <c r="C63" s="73"/>
      <c r="D63" s="72"/>
      <c r="E63" s="73"/>
      <c r="F63" s="72"/>
      <c r="G63" s="73"/>
      <c r="H63" s="74"/>
      <c r="I63" s="73"/>
      <c r="J63" s="72"/>
      <c r="K63" s="73"/>
      <c r="L63" s="72"/>
      <c r="M63" s="73"/>
      <c r="N63" s="72"/>
      <c r="Q63" s="73"/>
      <c r="S63" s="73"/>
      <c r="T63" s="73"/>
      <c r="Y63" s="72"/>
      <c r="Z63" s="72"/>
      <c r="AA63" s="73"/>
      <c r="AB63" s="72"/>
      <c r="AC63" s="73"/>
      <c r="AD63" s="72"/>
      <c r="AE63" s="73"/>
      <c r="AF63" s="72"/>
      <c r="AG63" s="73"/>
      <c r="AH63" s="72"/>
      <c r="AI63" s="73"/>
      <c r="AJ63" s="72"/>
      <c r="AK63" s="73"/>
      <c r="AM63" s="58"/>
      <c r="AP63" s="58"/>
    </row>
    <row r="64" spans="1:42" s="26" customFormat="1" ht="22.5" customHeight="1">
      <c r="B64" s="72"/>
      <c r="C64" s="73"/>
      <c r="D64" s="72"/>
      <c r="E64" s="73"/>
      <c r="F64" s="72"/>
      <c r="G64" s="73"/>
      <c r="H64" s="74"/>
      <c r="I64" s="73"/>
      <c r="J64" s="72"/>
      <c r="K64" s="73"/>
      <c r="L64" s="72"/>
      <c r="M64" s="73"/>
      <c r="N64" s="72"/>
      <c r="Q64" s="73"/>
      <c r="S64" s="73"/>
      <c r="T64" s="73"/>
      <c r="Y64" s="72"/>
      <c r="Z64" s="72"/>
      <c r="AA64" s="73"/>
      <c r="AB64" s="72"/>
      <c r="AC64" s="73"/>
      <c r="AD64" s="72"/>
      <c r="AE64" s="73"/>
      <c r="AF64" s="72"/>
      <c r="AG64" s="73"/>
      <c r="AH64" s="72"/>
      <c r="AI64" s="73"/>
      <c r="AJ64" s="72"/>
      <c r="AK64" s="73"/>
      <c r="AM64" s="58"/>
      <c r="AP64" s="58"/>
    </row>
    <row r="65" spans="2:42" s="26" customFormat="1" ht="22.5" customHeight="1">
      <c r="B65" s="72"/>
      <c r="C65" s="73"/>
      <c r="D65" s="72"/>
      <c r="E65" s="73"/>
      <c r="F65" s="72"/>
      <c r="G65" s="73"/>
      <c r="H65" s="74"/>
      <c r="I65" s="73"/>
      <c r="J65" s="72"/>
      <c r="K65" s="73"/>
      <c r="L65" s="72"/>
      <c r="M65" s="73"/>
      <c r="N65" s="72"/>
      <c r="Q65" s="73"/>
      <c r="S65" s="73"/>
      <c r="T65" s="73"/>
      <c r="Y65" s="72"/>
      <c r="Z65" s="72"/>
      <c r="AA65" s="73"/>
      <c r="AB65" s="72"/>
      <c r="AC65" s="73"/>
      <c r="AD65" s="72"/>
      <c r="AE65" s="73"/>
      <c r="AF65" s="72"/>
      <c r="AG65" s="73"/>
      <c r="AH65" s="72"/>
      <c r="AI65" s="73"/>
      <c r="AJ65" s="72"/>
      <c r="AK65" s="73"/>
      <c r="AM65" s="58"/>
      <c r="AP65" s="58"/>
    </row>
    <row r="66" spans="2:42" s="26" customFormat="1" ht="22.5" customHeight="1">
      <c r="B66" s="72"/>
      <c r="C66" s="73"/>
      <c r="D66" s="72"/>
      <c r="E66" s="73"/>
      <c r="F66" s="72"/>
      <c r="G66" s="73"/>
      <c r="H66" s="74"/>
      <c r="I66" s="73"/>
      <c r="J66" s="72"/>
      <c r="K66" s="73"/>
      <c r="L66" s="72"/>
      <c r="M66" s="73"/>
      <c r="N66" s="72"/>
      <c r="Q66" s="73"/>
      <c r="S66" s="73"/>
      <c r="T66" s="73"/>
      <c r="Y66" s="72"/>
      <c r="Z66" s="72"/>
      <c r="AA66" s="73"/>
      <c r="AB66" s="72"/>
      <c r="AC66" s="73"/>
      <c r="AD66" s="72"/>
      <c r="AE66" s="73"/>
      <c r="AF66" s="72"/>
      <c r="AG66" s="73"/>
      <c r="AH66" s="72"/>
      <c r="AI66" s="73"/>
      <c r="AJ66" s="72"/>
      <c r="AK66" s="73"/>
      <c r="AM66" s="58"/>
      <c r="AP66" s="58"/>
    </row>
    <row r="67" spans="2:42" s="26" customFormat="1" ht="22.5" customHeight="1">
      <c r="B67" s="72"/>
      <c r="C67" s="73"/>
      <c r="D67" s="72"/>
      <c r="E67" s="73"/>
      <c r="F67" s="72"/>
      <c r="G67" s="73"/>
      <c r="H67" s="74"/>
      <c r="I67" s="73"/>
      <c r="J67" s="72"/>
      <c r="K67" s="73"/>
      <c r="L67" s="72"/>
      <c r="M67" s="73"/>
      <c r="N67" s="72"/>
      <c r="Q67" s="73"/>
      <c r="S67" s="73"/>
      <c r="T67" s="73"/>
      <c r="Y67" s="72"/>
      <c r="Z67" s="72"/>
      <c r="AA67" s="73"/>
      <c r="AB67" s="72"/>
      <c r="AC67" s="73"/>
      <c r="AD67" s="72"/>
      <c r="AE67" s="73"/>
      <c r="AF67" s="72"/>
      <c r="AG67" s="73"/>
      <c r="AH67" s="72"/>
      <c r="AI67" s="73"/>
      <c r="AJ67" s="72"/>
      <c r="AK67" s="73"/>
      <c r="AM67" s="58"/>
      <c r="AP67" s="58"/>
    </row>
    <row r="68" spans="2:42" s="26" customFormat="1" ht="22.5" customHeight="1">
      <c r="B68" s="72"/>
      <c r="C68" s="73"/>
      <c r="D68" s="72"/>
      <c r="E68" s="73"/>
      <c r="F68" s="72"/>
      <c r="G68" s="73"/>
      <c r="H68" s="74"/>
      <c r="I68" s="73"/>
      <c r="J68" s="72"/>
      <c r="K68" s="73"/>
      <c r="L68" s="72"/>
      <c r="M68" s="73"/>
      <c r="N68" s="72"/>
      <c r="Q68" s="73"/>
      <c r="S68" s="73"/>
      <c r="T68" s="73"/>
      <c r="Y68" s="72"/>
      <c r="Z68" s="72"/>
      <c r="AA68" s="73"/>
      <c r="AB68" s="72"/>
      <c r="AC68" s="73"/>
      <c r="AD68" s="72"/>
      <c r="AE68" s="73"/>
      <c r="AF68" s="72"/>
      <c r="AG68" s="73"/>
      <c r="AH68" s="72"/>
      <c r="AI68" s="73"/>
      <c r="AJ68" s="72"/>
      <c r="AK68" s="73"/>
      <c r="AM68" s="58"/>
      <c r="AP68" s="58"/>
    </row>
    <row r="69" spans="2:42" s="26" customFormat="1" ht="22.5" customHeight="1">
      <c r="B69" s="72"/>
      <c r="C69" s="73"/>
      <c r="D69" s="72"/>
      <c r="E69" s="73"/>
      <c r="F69" s="72"/>
      <c r="G69" s="73"/>
      <c r="H69" s="74"/>
      <c r="I69" s="73"/>
      <c r="J69" s="72"/>
      <c r="K69" s="73"/>
      <c r="L69" s="72"/>
      <c r="M69" s="73"/>
      <c r="N69" s="72"/>
      <c r="Q69" s="73"/>
      <c r="S69" s="73"/>
      <c r="T69" s="73"/>
      <c r="Y69" s="72"/>
      <c r="Z69" s="72"/>
      <c r="AA69" s="73"/>
      <c r="AB69" s="72"/>
      <c r="AC69" s="73"/>
      <c r="AD69" s="72"/>
      <c r="AE69" s="73"/>
      <c r="AF69" s="72"/>
      <c r="AG69" s="73"/>
      <c r="AH69" s="72"/>
      <c r="AI69" s="73"/>
      <c r="AJ69" s="72"/>
      <c r="AK69" s="73"/>
      <c r="AM69" s="58"/>
      <c r="AP69" s="58"/>
    </row>
    <row r="70" spans="2:42" s="26" customFormat="1" ht="22.5" customHeight="1">
      <c r="B70" s="72"/>
      <c r="C70" s="73"/>
      <c r="D70" s="72"/>
      <c r="E70" s="73"/>
      <c r="F70" s="72"/>
      <c r="G70" s="73"/>
      <c r="H70" s="74"/>
      <c r="I70" s="73"/>
      <c r="J70" s="72"/>
      <c r="K70" s="73"/>
      <c r="L70" s="72"/>
      <c r="M70" s="73"/>
      <c r="N70" s="72"/>
      <c r="Q70" s="73"/>
      <c r="S70" s="73"/>
      <c r="T70" s="73"/>
      <c r="Y70" s="72"/>
      <c r="Z70" s="72"/>
      <c r="AA70" s="73"/>
      <c r="AB70" s="72"/>
      <c r="AC70" s="73"/>
      <c r="AD70" s="72"/>
      <c r="AE70" s="73"/>
      <c r="AF70" s="72"/>
      <c r="AG70" s="73"/>
      <c r="AH70" s="72"/>
      <c r="AI70" s="73"/>
      <c r="AJ70" s="72"/>
      <c r="AK70" s="73"/>
      <c r="AM70" s="58"/>
      <c r="AP70" s="58"/>
    </row>
    <row r="71" spans="2:42" s="26" customFormat="1" ht="22.5" customHeight="1">
      <c r="B71" s="72"/>
      <c r="C71" s="73"/>
      <c r="D71" s="72"/>
      <c r="E71" s="73"/>
      <c r="F71" s="72"/>
      <c r="G71" s="73"/>
      <c r="H71" s="74"/>
      <c r="I71" s="73"/>
      <c r="J71" s="72"/>
      <c r="K71" s="73"/>
      <c r="L71" s="72"/>
      <c r="M71" s="73"/>
      <c r="N71" s="72"/>
      <c r="Q71" s="73"/>
      <c r="S71" s="73"/>
      <c r="T71" s="73"/>
      <c r="Y71" s="72"/>
      <c r="Z71" s="72"/>
      <c r="AA71" s="73"/>
      <c r="AB71" s="72"/>
      <c r="AC71" s="73"/>
      <c r="AD71" s="72"/>
      <c r="AE71" s="73"/>
      <c r="AF71" s="72"/>
      <c r="AG71" s="73"/>
      <c r="AH71" s="72"/>
      <c r="AI71" s="73"/>
      <c r="AJ71" s="72"/>
      <c r="AK71" s="73"/>
      <c r="AM71" s="58"/>
      <c r="AP71" s="58"/>
    </row>
    <row r="72" spans="2:42" s="26" customFormat="1" ht="22.5" customHeight="1">
      <c r="B72" s="72"/>
      <c r="C72" s="73"/>
      <c r="D72" s="72"/>
      <c r="E72" s="73"/>
      <c r="F72" s="72"/>
      <c r="G72" s="73"/>
      <c r="H72" s="74"/>
      <c r="I72" s="73"/>
      <c r="J72" s="72"/>
      <c r="K72" s="73"/>
      <c r="L72" s="72"/>
      <c r="M72" s="73"/>
      <c r="N72" s="72"/>
      <c r="Q72" s="73"/>
      <c r="S72" s="73"/>
      <c r="T72" s="73"/>
      <c r="Y72" s="72"/>
      <c r="Z72" s="72"/>
      <c r="AA72" s="73"/>
      <c r="AB72" s="72"/>
      <c r="AC72" s="73"/>
      <c r="AD72" s="72"/>
      <c r="AE72" s="73"/>
      <c r="AF72" s="72"/>
      <c r="AG72" s="73"/>
      <c r="AH72" s="72"/>
      <c r="AI72" s="73"/>
      <c r="AJ72" s="72"/>
      <c r="AK72" s="73"/>
      <c r="AM72" s="58"/>
      <c r="AP72" s="58"/>
    </row>
    <row r="73" spans="2:42" s="26" customFormat="1" ht="22.5" customHeight="1">
      <c r="B73" s="72"/>
      <c r="C73" s="73"/>
      <c r="D73" s="72"/>
      <c r="E73" s="73"/>
      <c r="F73" s="72"/>
      <c r="G73" s="73"/>
      <c r="H73" s="74"/>
      <c r="I73" s="73"/>
      <c r="J73" s="72"/>
      <c r="K73" s="73"/>
      <c r="L73" s="72"/>
      <c r="M73" s="73"/>
      <c r="N73" s="72"/>
      <c r="Q73" s="73"/>
      <c r="S73" s="73"/>
      <c r="T73" s="73"/>
      <c r="Y73" s="72"/>
      <c r="Z73" s="72"/>
      <c r="AA73" s="73"/>
      <c r="AB73" s="72"/>
      <c r="AC73" s="73"/>
      <c r="AD73" s="72"/>
      <c r="AE73" s="73"/>
      <c r="AF73" s="72"/>
      <c r="AG73" s="73"/>
      <c r="AH73" s="72"/>
      <c r="AI73" s="73"/>
      <c r="AJ73" s="72"/>
      <c r="AK73" s="73"/>
      <c r="AM73" s="58"/>
      <c r="AP73" s="58"/>
    </row>
    <row r="74" spans="2:42" s="26" customFormat="1" ht="22.5" customHeight="1">
      <c r="B74" s="72"/>
      <c r="C74" s="73"/>
      <c r="D74" s="72"/>
      <c r="E74" s="73"/>
      <c r="F74" s="72"/>
      <c r="G74" s="73"/>
      <c r="H74" s="74"/>
      <c r="I74" s="73"/>
      <c r="J74" s="72"/>
      <c r="K74" s="73"/>
      <c r="L74" s="72"/>
      <c r="M74" s="73"/>
      <c r="N74" s="72"/>
      <c r="Q74" s="73"/>
      <c r="S74" s="73"/>
      <c r="T74" s="73"/>
      <c r="Y74" s="72"/>
      <c r="Z74" s="72"/>
      <c r="AA74" s="73"/>
      <c r="AB74" s="72"/>
      <c r="AC74" s="73"/>
      <c r="AD74" s="72"/>
      <c r="AE74" s="73"/>
      <c r="AF74" s="72"/>
      <c r="AG74" s="73"/>
      <c r="AH74" s="72"/>
      <c r="AI74" s="73"/>
      <c r="AJ74" s="72"/>
      <c r="AK74" s="73"/>
      <c r="AM74" s="58"/>
      <c r="AP74" s="58"/>
    </row>
    <row r="75" spans="2:42" s="26" customFormat="1" ht="22.5" customHeight="1">
      <c r="B75" s="72"/>
      <c r="C75" s="73"/>
      <c r="D75" s="72"/>
      <c r="E75" s="73"/>
      <c r="F75" s="72"/>
      <c r="G75" s="73"/>
      <c r="H75" s="74"/>
      <c r="I75" s="73"/>
      <c r="J75" s="72"/>
      <c r="K75" s="73"/>
      <c r="L75" s="72"/>
      <c r="M75" s="73"/>
      <c r="N75" s="72"/>
      <c r="Q75" s="73"/>
      <c r="S75" s="73"/>
      <c r="T75" s="73"/>
      <c r="Y75" s="72"/>
      <c r="Z75" s="72"/>
      <c r="AA75" s="73"/>
      <c r="AB75" s="72"/>
      <c r="AC75" s="73"/>
      <c r="AD75" s="72"/>
      <c r="AE75" s="73"/>
      <c r="AF75" s="72"/>
      <c r="AG75" s="73"/>
      <c r="AH75" s="72"/>
      <c r="AI75" s="73"/>
      <c r="AJ75" s="72"/>
      <c r="AK75" s="73"/>
      <c r="AM75" s="58"/>
      <c r="AP75" s="58"/>
    </row>
    <row r="76" spans="2:42" s="26" customFormat="1" ht="22.5" customHeight="1">
      <c r="B76" s="72"/>
      <c r="C76" s="73"/>
      <c r="D76" s="72"/>
      <c r="E76" s="73"/>
      <c r="F76" s="72"/>
      <c r="G76" s="73"/>
      <c r="H76" s="74"/>
      <c r="I76" s="73"/>
      <c r="J76" s="72"/>
      <c r="K76" s="73"/>
      <c r="L76" s="72"/>
      <c r="M76" s="73"/>
      <c r="N76" s="72"/>
      <c r="Q76" s="73"/>
      <c r="S76" s="73"/>
      <c r="T76" s="73"/>
      <c r="Y76" s="72"/>
      <c r="Z76" s="72"/>
      <c r="AA76" s="73"/>
      <c r="AB76" s="72"/>
      <c r="AC76" s="73"/>
      <c r="AD76" s="72"/>
      <c r="AE76" s="73"/>
      <c r="AF76" s="72"/>
      <c r="AG76" s="73"/>
      <c r="AH76" s="72"/>
      <c r="AI76" s="73"/>
      <c r="AJ76" s="72"/>
      <c r="AK76" s="73"/>
      <c r="AM76" s="58"/>
      <c r="AP76" s="58"/>
    </row>
    <row r="77" spans="2:42" s="26" customFormat="1" ht="22.5" customHeight="1">
      <c r="B77" s="72"/>
      <c r="C77" s="73"/>
      <c r="D77" s="72"/>
      <c r="E77" s="73"/>
      <c r="F77" s="72"/>
      <c r="G77" s="73"/>
      <c r="H77" s="74"/>
      <c r="I77" s="73"/>
      <c r="J77" s="72"/>
      <c r="K77" s="73"/>
      <c r="L77" s="72"/>
      <c r="M77" s="73"/>
      <c r="N77" s="72"/>
      <c r="Q77" s="73"/>
      <c r="S77" s="73"/>
      <c r="T77" s="73"/>
      <c r="Y77" s="72"/>
      <c r="Z77" s="72"/>
      <c r="AA77" s="73"/>
      <c r="AB77" s="72"/>
      <c r="AC77" s="73"/>
      <c r="AD77" s="72"/>
      <c r="AE77" s="73"/>
      <c r="AF77" s="72"/>
      <c r="AG77" s="73"/>
      <c r="AH77" s="72"/>
      <c r="AI77" s="73"/>
      <c r="AJ77" s="72"/>
      <c r="AK77" s="73"/>
      <c r="AM77" s="58"/>
      <c r="AP77" s="58"/>
    </row>
    <row r="78" spans="2:42" s="26" customFormat="1" ht="22.5" customHeight="1">
      <c r="B78" s="72"/>
      <c r="C78" s="73"/>
      <c r="D78" s="72"/>
      <c r="E78" s="73"/>
      <c r="F78" s="72"/>
      <c r="G78" s="73"/>
      <c r="H78" s="74"/>
      <c r="I78" s="73"/>
      <c r="J78" s="72"/>
      <c r="K78" s="73"/>
      <c r="L78" s="72"/>
      <c r="M78" s="73"/>
      <c r="N78" s="72"/>
      <c r="Q78" s="73"/>
      <c r="S78" s="73"/>
      <c r="T78" s="73"/>
      <c r="Y78" s="72"/>
      <c r="Z78" s="72"/>
      <c r="AA78" s="73"/>
      <c r="AB78" s="72"/>
      <c r="AC78" s="73"/>
      <c r="AD78" s="72"/>
      <c r="AE78" s="73"/>
      <c r="AF78" s="72"/>
      <c r="AG78" s="73"/>
      <c r="AH78" s="72"/>
      <c r="AI78" s="73"/>
      <c r="AJ78" s="72"/>
      <c r="AK78" s="73"/>
      <c r="AM78" s="58"/>
      <c r="AP78" s="58"/>
    </row>
    <row r="79" spans="2:42" s="26" customFormat="1" ht="22.5" customHeight="1">
      <c r="B79" s="72"/>
      <c r="C79" s="73"/>
      <c r="D79" s="72"/>
      <c r="E79" s="73"/>
      <c r="F79" s="72"/>
      <c r="G79" s="73"/>
      <c r="H79" s="74"/>
      <c r="I79" s="73"/>
      <c r="J79" s="72"/>
      <c r="K79" s="73"/>
      <c r="L79" s="72"/>
      <c r="M79" s="73"/>
      <c r="N79" s="72"/>
      <c r="Q79" s="73"/>
      <c r="S79" s="73"/>
      <c r="T79" s="73"/>
      <c r="Y79" s="72"/>
      <c r="Z79" s="72"/>
      <c r="AA79" s="73"/>
      <c r="AB79" s="72"/>
      <c r="AC79" s="73"/>
      <c r="AD79" s="72"/>
      <c r="AE79" s="73"/>
      <c r="AF79" s="72"/>
      <c r="AG79" s="73"/>
      <c r="AH79" s="72"/>
      <c r="AI79" s="73"/>
      <c r="AJ79" s="72"/>
      <c r="AK79" s="73"/>
      <c r="AM79" s="58"/>
      <c r="AP79" s="58"/>
    </row>
    <row r="80" spans="2:42" s="26" customFormat="1" ht="22.5" customHeight="1">
      <c r="B80" s="72"/>
      <c r="C80" s="73"/>
      <c r="D80" s="72"/>
      <c r="E80" s="73"/>
      <c r="F80" s="72"/>
      <c r="G80" s="73"/>
      <c r="H80" s="74"/>
      <c r="I80" s="73"/>
      <c r="J80" s="72"/>
      <c r="K80" s="73"/>
      <c r="L80" s="72"/>
      <c r="M80" s="73"/>
      <c r="N80" s="72"/>
      <c r="Q80" s="73"/>
      <c r="S80" s="73"/>
      <c r="T80" s="73"/>
      <c r="Y80" s="72"/>
      <c r="Z80" s="72"/>
      <c r="AA80" s="73"/>
      <c r="AB80" s="72"/>
      <c r="AC80" s="73"/>
      <c r="AD80" s="72"/>
      <c r="AE80" s="73"/>
      <c r="AF80" s="72"/>
      <c r="AG80" s="73"/>
      <c r="AH80" s="72"/>
      <c r="AI80" s="73"/>
      <c r="AJ80" s="72"/>
      <c r="AK80" s="73"/>
      <c r="AM80" s="58"/>
      <c r="AP80" s="58"/>
    </row>
    <row r="81" spans="2:42" s="26" customFormat="1" ht="22.5" customHeight="1">
      <c r="B81" s="72"/>
      <c r="C81" s="73"/>
      <c r="D81" s="72"/>
      <c r="E81" s="73"/>
      <c r="F81" s="72"/>
      <c r="G81" s="73"/>
      <c r="H81" s="74"/>
      <c r="I81" s="73"/>
      <c r="J81" s="72"/>
      <c r="K81" s="73"/>
      <c r="L81" s="72"/>
      <c r="M81" s="73"/>
      <c r="N81" s="72"/>
      <c r="Q81" s="73"/>
      <c r="S81" s="73"/>
      <c r="T81" s="73"/>
      <c r="Y81" s="72"/>
      <c r="Z81" s="72"/>
      <c r="AA81" s="73"/>
      <c r="AB81" s="72"/>
      <c r="AC81" s="73"/>
      <c r="AD81" s="72"/>
      <c r="AE81" s="73"/>
      <c r="AF81" s="72"/>
      <c r="AG81" s="73"/>
      <c r="AH81" s="72"/>
      <c r="AI81" s="73"/>
      <c r="AJ81" s="72"/>
      <c r="AK81" s="73"/>
      <c r="AM81" s="58"/>
      <c r="AP81" s="58"/>
    </row>
    <row r="82" spans="2:42" s="26" customFormat="1" ht="22.5" customHeight="1">
      <c r="B82" s="72"/>
      <c r="C82" s="73"/>
      <c r="D82" s="72"/>
      <c r="E82" s="73"/>
      <c r="F82" s="72"/>
      <c r="G82" s="73"/>
      <c r="H82" s="74"/>
      <c r="I82" s="73"/>
      <c r="J82" s="72"/>
      <c r="K82" s="73"/>
      <c r="L82" s="72"/>
      <c r="M82" s="73"/>
      <c r="N82" s="72"/>
      <c r="Q82" s="73"/>
      <c r="S82" s="73"/>
      <c r="T82" s="73"/>
      <c r="Y82" s="72"/>
      <c r="Z82" s="72"/>
      <c r="AA82" s="73"/>
      <c r="AB82" s="72"/>
      <c r="AC82" s="73"/>
      <c r="AD82" s="72"/>
      <c r="AE82" s="73"/>
      <c r="AF82" s="72"/>
      <c r="AG82" s="73"/>
      <c r="AH82" s="72"/>
      <c r="AI82" s="73"/>
      <c r="AJ82" s="72"/>
      <c r="AK82" s="73"/>
      <c r="AM82" s="58"/>
      <c r="AP82" s="58"/>
    </row>
    <row r="83" spans="2:42" s="26" customFormat="1" ht="22.5" customHeight="1">
      <c r="B83" s="72"/>
      <c r="C83" s="73"/>
      <c r="D83" s="72"/>
      <c r="E83" s="73"/>
      <c r="F83" s="72"/>
      <c r="G83" s="73"/>
      <c r="H83" s="74"/>
      <c r="I83" s="73"/>
      <c r="J83" s="72"/>
      <c r="K83" s="73"/>
      <c r="L83" s="72"/>
      <c r="M83" s="73"/>
      <c r="N83" s="72"/>
      <c r="Q83" s="73"/>
      <c r="S83" s="73"/>
      <c r="T83" s="73"/>
      <c r="Y83" s="72"/>
      <c r="Z83" s="72"/>
      <c r="AA83" s="73"/>
      <c r="AB83" s="72"/>
      <c r="AC83" s="73"/>
      <c r="AD83" s="72"/>
      <c r="AE83" s="73"/>
      <c r="AF83" s="72"/>
      <c r="AG83" s="73"/>
      <c r="AH83" s="72"/>
      <c r="AI83" s="73"/>
      <c r="AJ83" s="72"/>
      <c r="AK83" s="73"/>
      <c r="AM83" s="58"/>
      <c r="AP83" s="58"/>
    </row>
    <row r="84" spans="2:42" s="26" customFormat="1" ht="22.5" customHeight="1">
      <c r="B84" s="72"/>
      <c r="C84" s="73"/>
      <c r="D84" s="72"/>
      <c r="E84" s="73"/>
      <c r="F84" s="72"/>
      <c r="G84" s="73"/>
      <c r="H84" s="74"/>
      <c r="I84" s="73"/>
      <c r="J84" s="72"/>
      <c r="K84" s="73"/>
      <c r="L84" s="72"/>
      <c r="M84" s="73"/>
      <c r="N84" s="72"/>
      <c r="Q84" s="73"/>
      <c r="S84" s="73"/>
      <c r="T84" s="73"/>
      <c r="Y84" s="72"/>
      <c r="Z84" s="72"/>
      <c r="AA84" s="73"/>
      <c r="AB84" s="72"/>
      <c r="AC84" s="73"/>
      <c r="AD84" s="72"/>
      <c r="AE84" s="73"/>
      <c r="AF84" s="72"/>
      <c r="AG84" s="73"/>
      <c r="AH84" s="72"/>
      <c r="AI84" s="73"/>
      <c r="AJ84" s="72"/>
      <c r="AK84" s="73"/>
      <c r="AM84" s="58"/>
      <c r="AP84" s="58"/>
    </row>
    <row r="85" spans="2:42" s="26" customFormat="1" ht="22.5" customHeight="1">
      <c r="B85" s="72"/>
      <c r="C85" s="73"/>
      <c r="D85" s="72"/>
      <c r="E85" s="73"/>
      <c r="F85" s="72"/>
      <c r="G85" s="73"/>
      <c r="H85" s="74"/>
      <c r="I85" s="73"/>
      <c r="J85" s="72"/>
      <c r="K85" s="73"/>
      <c r="L85" s="72"/>
      <c r="M85" s="73"/>
      <c r="N85" s="72"/>
      <c r="Q85" s="73"/>
      <c r="S85" s="73"/>
      <c r="T85" s="73"/>
      <c r="Y85" s="72"/>
      <c r="Z85" s="72"/>
      <c r="AA85" s="73"/>
      <c r="AB85" s="72"/>
      <c r="AC85" s="73"/>
      <c r="AD85" s="72"/>
      <c r="AE85" s="73"/>
      <c r="AF85" s="72"/>
      <c r="AG85" s="73"/>
      <c r="AH85" s="72"/>
      <c r="AI85" s="73"/>
      <c r="AJ85" s="72"/>
      <c r="AK85" s="73"/>
      <c r="AM85" s="58"/>
      <c r="AP85" s="58"/>
    </row>
    <row r="86" spans="2:42" s="26" customFormat="1" ht="22.5" customHeight="1">
      <c r="B86" s="72"/>
      <c r="C86" s="73"/>
      <c r="D86" s="72"/>
      <c r="E86" s="73"/>
      <c r="F86" s="72"/>
      <c r="G86" s="73"/>
      <c r="H86" s="74"/>
      <c r="I86" s="73"/>
      <c r="J86" s="72"/>
      <c r="K86" s="73"/>
      <c r="L86" s="72"/>
      <c r="M86" s="73"/>
      <c r="N86" s="72"/>
      <c r="Q86" s="73"/>
      <c r="S86" s="73"/>
      <c r="T86" s="73"/>
      <c r="Y86" s="72"/>
      <c r="Z86" s="72"/>
      <c r="AA86" s="73"/>
      <c r="AB86" s="72"/>
      <c r="AC86" s="73"/>
      <c r="AD86" s="72"/>
      <c r="AE86" s="73"/>
      <c r="AF86" s="72"/>
      <c r="AG86" s="73"/>
      <c r="AH86" s="72"/>
      <c r="AI86" s="73"/>
      <c r="AJ86" s="72"/>
      <c r="AK86" s="73"/>
      <c r="AM86" s="58"/>
      <c r="AP86" s="58"/>
    </row>
    <row r="87" spans="2:42" s="26" customFormat="1" ht="22.5" customHeight="1">
      <c r="B87" s="72"/>
      <c r="C87" s="73"/>
      <c r="D87" s="72"/>
      <c r="E87" s="73"/>
      <c r="F87" s="72"/>
      <c r="G87" s="73"/>
      <c r="H87" s="74"/>
      <c r="I87" s="73"/>
      <c r="J87" s="72"/>
      <c r="K87" s="73"/>
      <c r="L87" s="72"/>
      <c r="M87" s="73"/>
      <c r="N87" s="72"/>
      <c r="Q87" s="73"/>
      <c r="S87" s="73"/>
      <c r="T87" s="73"/>
      <c r="Y87" s="72"/>
      <c r="Z87" s="72"/>
      <c r="AA87" s="73"/>
      <c r="AB87" s="72"/>
      <c r="AC87" s="73"/>
      <c r="AD87" s="72"/>
      <c r="AE87" s="73"/>
      <c r="AF87" s="72"/>
      <c r="AG87" s="73"/>
      <c r="AH87" s="72"/>
      <c r="AI87" s="73"/>
      <c r="AJ87" s="72"/>
      <c r="AK87" s="73"/>
      <c r="AM87" s="58"/>
      <c r="AP87" s="58"/>
    </row>
    <row r="88" spans="2:42" s="26" customFormat="1" ht="22.5" customHeight="1">
      <c r="B88" s="72"/>
      <c r="C88" s="73"/>
      <c r="D88" s="72"/>
      <c r="E88" s="73"/>
      <c r="F88" s="72"/>
      <c r="G88" s="73"/>
      <c r="H88" s="74"/>
      <c r="I88" s="73"/>
      <c r="J88" s="72"/>
      <c r="K88" s="73"/>
      <c r="L88" s="72"/>
      <c r="M88" s="73"/>
      <c r="N88" s="72"/>
      <c r="Q88" s="73"/>
      <c r="S88" s="73"/>
      <c r="T88" s="73"/>
      <c r="Y88" s="72"/>
      <c r="Z88" s="72"/>
      <c r="AA88" s="73"/>
      <c r="AB88" s="72"/>
      <c r="AC88" s="73"/>
      <c r="AD88" s="72"/>
      <c r="AE88" s="73"/>
      <c r="AF88" s="72"/>
      <c r="AG88" s="73"/>
      <c r="AH88" s="72"/>
      <c r="AI88" s="73"/>
      <c r="AJ88" s="72"/>
      <c r="AK88" s="73"/>
      <c r="AM88" s="58"/>
      <c r="AP88" s="58"/>
    </row>
    <row r="89" spans="2:42" s="26" customFormat="1" ht="22.5" customHeight="1">
      <c r="B89" s="72"/>
      <c r="C89" s="73"/>
      <c r="D89" s="72"/>
      <c r="E89" s="73"/>
      <c r="F89" s="72"/>
      <c r="G89" s="73"/>
      <c r="H89" s="74"/>
      <c r="I89" s="73"/>
      <c r="J89" s="72"/>
      <c r="K89" s="73"/>
      <c r="L89" s="72"/>
      <c r="M89" s="73"/>
      <c r="N89" s="72"/>
      <c r="Q89" s="73"/>
      <c r="S89" s="73"/>
      <c r="T89" s="73"/>
      <c r="Y89" s="72"/>
      <c r="Z89" s="72"/>
      <c r="AA89" s="73"/>
      <c r="AB89" s="72"/>
      <c r="AC89" s="73"/>
      <c r="AD89" s="72"/>
      <c r="AE89" s="73"/>
      <c r="AF89" s="72"/>
      <c r="AG89" s="73"/>
      <c r="AH89" s="72"/>
      <c r="AI89" s="73"/>
      <c r="AJ89" s="72"/>
      <c r="AK89" s="73"/>
      <c r="AM89" s="58"/>
      <c r="AP89" s="58"/>
    </row>
    <row r="90" spans="2:42" s="26" customFormat="1" ht="22.5" customHeight="1">
      <c r="B90" s="72"/>
      <c r="C90" s="73"/>
      <c r="D90" s="72"/>
      <c r="E90" s="73"/>
      <c r="F90" s="72"/>
      <c r="G90" s="73"/>
      <c r="H90" s="74"/>
      <c r="I90" s="73"/>
      <c r="J90" s="72"/>
      <c r="K90" s="73"/>
      <c r="L90" s="72"/>
      <c r="M90" s="73"/>
      <c r="N90" s="72"/>
      <c r="Q90" s="73"/>
      <c r="S90" s="73"/>
      <c r="T90" s="73"/>
      <c r="Y90" s="72"/>
      <c r="Z90" s="72"/>
      <c r="AA90" s="73"/>
      <c r="AB90" s="72"/>
      <c r="AC90" s="73"/>
      <c r="AD90" s="72"/>
      <c r="AE90" s="73"/>
      <c r="AF90" s="72"/>
      <c r="AG90" s="73"/>
      <c r="AH90" s="72"/>
      <c r="AI90" s="73"/>
      <c r="AJ90" s="72"/>
      <c r="AK90" s="73"/>
      <c r="AM90" s="58"/>
      <c r="AP90" s="58"/>
    </row>
    <row r="91" spans="2:42" s="26" customFormat="1" ht="22.5" customHeight="1">
      <c r="B91" s="72"/>
      <c r="C91" s="73"/>
      <c r="D91" s="72"/>
      <c r="E91" s="73"/>
      <c r="F91" s="72"/>
      <c r="G91" s="73"/>
      <c r="H91" s="74"/>
      <c r="I91" s="73"/>
      <c r="J91" s="72"/>
      <c r="K91" s="73"/>
      <c r="L91" s="72"/>
      <c r="M91" s="73"/>
      <c r="N91" s="72"/>
      <c r="Q91" s="73"/>
      <c r="S91" s="73"/>
      <c r="T91" s="73"/>
      <c r="Y91" s="72"/>
      <c r="Z91" s="72"/>
      <c r="AA91" s="73"/>
      <c r="AB91" s="72"/>
      <c r="AC91" s="73"/>
      <c r="AD91" s="72"/>
      <c r="AE91" s="73"/>
      <c r="AF91" s="72"/>
      <c r="AG91" s="73"/>
      <c r="AH91" s="72"/>
      <c r="AI91" s="73"/>
      <c r="AJ91" s="72"/>
      <c r="AK91" s="73"/>
      <c r="AM91" s="58"/>
      <c r="AP91" s="58"/>
    </row>
    <row r="92" spans="2:42" s="26" customFormat="1" ht="22.5" customHeight="1">
      <c r="B92" s="72"/>
      <c r="C92" s="73"/>
      <c r="D92" s="72"/>
      <c r="E92" s="73"/>
      <c r="F92" s="72"/>
      <c r="G92" s="73"/>
      <c r="H92" s="74"/>
      <c r="I92" s="73"/>
      <c r="J92" s="72"/>
      <c r="K92" s="73"/>
      <c r="L92" s="72"/>
      <c r="M92" s="73"/>
      <c r="N92" s="72"/>
      <c r="Q92" s="73"/>
      <c r="S92" s="73"/>
      <c r="T92" s="73"/>
      <c r="Y92" s="72"/>
      <c r="Z92" s="72"/>
      <c r="AA92" s="73"/>
      <c r="AB92" s="72"/>
      <c r="AC92" s="73"/>
      <c r="AD92" s="72"/>
      <c r="AE92" s="73"/>
      <c r="AF92" s="72"/>
      <c r="AG92" s="73"/>
      <c r="AH92" s="72"/>
      <c r="AI92" s="73"/>
      <c r="AJ92" s="72"/>
      <c r="AK92" s="73"/>
      <c r="AM92" s="58"/>
      <c r="AP92" s="58"/>
    </row>
    <row r="93" spans="2:42" s="26" customFormat="1" ht="22.5" customHeight="1">
      <c r="B93" s="72"/>
      <c r="C93" s="73"/>
      <c r="D93" s="72"/>
      <c r="E93" s="73"/>
      <c r="F93" s="72"/>
      <c r="G93" s="73"/>
      <c r="H93" s="74"/>
      <c r="I93" s="73"/>
      <c r="J93" s="72"/>
      <c r="K93" s="73"/>
      <c r="L93" s="72"/>
      <c r="M93" s="73"/>
      <c r="N93" s="72"/>
      <c r="Q93" s="73"/>
      <c r="S93" s="73"/>
      <c r="T93" s="73"/>
      <c r="Y93" s="72"/>
      <c r="Z93" s="72"/>
      <c r="AA93" s="73"/>
      <c r="AB93" s="72"/>
      <c r="AC93" s="73"/>
      <c r="AD93" s="72"/>
      <c r="AE93" s="73"/>
      <c r="AF93" s="72"/>
      <c r="AG93" s="73"/>
      <c r="AH93" s="72"/>
      <c r="AI93" s="73"/>
      <c r="AJ93" s="72"/>
      <c r="AK93" s="73"/>
      <c r="AM93" s="58"/>
      <c r="AP93" s="58"/>
    </row>
    <row r="94" spans="2:42" s="26" customFormat="1" ht="22.5" customHeight="1">
      <c r="B94" s="72"/>
      <c r="C94" s="73"/>
      <c r="D94" s="72"/>
      <c r="E94" s="73"/>
      <c r="F94" s="72"/>
      <c r="G94" s="73"/>
      <c r="H94" s="74"/>
      <c r="I94" s="73"/>
      <c r="J94" s="72"/>
      <c r="K94" s="73"/>
      <c r="L94" s="72"/>
      <c r="M94" s="73"/>
      <c r="N94" s="72"/>
      <c r="Q94" s="73"/>
      <c r="S94" s="73"/>
      <c r="T94" s="73"/>
      <c r="Y94" s="72"/>
      <c r="Z94" s="72"/>
      <c r="AA94" s="73"/>
      <c r="AB94" s="72"/>
      <c r="AC94" s="73"/>
      <c r="AD94" s="72"/>
      <c r="AE94" s="73"/>
      <c r="AF94" s="72"/>
      <c r="AG94" s="73"/>
      <c r="AH94" s="72"/>
      <c r="AI94" s="73"/>
      <c r="AJ94" s="72"/>
      <c r="AK94" s="73"/>
      <c r="AM94" s="58"/>
      <c r="AP94" s="58"/>
    </row>
    <row r="95" spans="2:42" s="26" customFormat="1" ht="22.5" customHeight="1">
      <c r="B95" s="72"/>
      <c r="C95" s="73"/>
      <c r="D95" s="72"/>
      <c r="E95" s="73"/>
      <c r="F95" s="72"/>
      <c r="G95" s="73"/>
      <c r="H95" s="74"/>
      <c r="I95" s="73"/>
      <c r="J95" s="72"/>
      <c r="K95" s="73"/>
      <c r="L95" s="72"/>
      <c r="M95" s="73"/>
      <c r="N95" s="72"/>
      <c r="Q95" s="73"/>
      <c r="S95" s="73"/>
      <c r="T95" s="73"/>
      <c r="Y95" s="72"/>
      <c r="Z95" s="72"/>
      <c r="AA95" s="73"/>
      <c r="AB95" s="72"/>
      <c r="AC95" s="73"/>
      <c r="AD95" s="72"/>
      <c r="AE95" s="73"/>
      <c r="AF95" s="72"/>
      <c r="AG95" s="73"/>
      <c r="AH95" s="72"/>
      <c r="AI95" s="73"/>
      <c r="AJ95" s="72"/>
      <c r="AK95" s="73"/>
      <c r="AM95" s="58"/>
      <c r="AP95" s="58"/>
    </row>
    <row r="96" spans="2:42" s="26" customFormat="1" ht="22.5" customHeight="1">
      <c r="B96" s="72"/>
      <c r="C96" s="73"/>
      <c r="D96" s="72"/>
      <c r="E96" s="73"/>
      <c r="F96" s="72"/>
      <c r="G96" s="73"/>
      <c r="H96" s="74"/>
      <c r="I96" s="73"/>
      <c r="J96" s="72"/>
      <c r="K96" s="73"/>
      <c r="L96" s="72"/>
      <c r="M96" s="73"/>
      <c r="N96" s="72"/>
      <c r="Q96" s="73"/>
      <c r="S96" s="73"/>
      <c r="T96" s="73"/>
      <c r="Y96" s="72"/>
      <c r="Z96" s="72"/>
      <c r="AA96" s="73"/>
      <c r="AB96" s="72"/>
      <c r="AC96" s="73"/>
      <c r="AD96" s="72"/>
      <c r="AE96" s="73"/>
      <c r="AF96" s="72"/>
      <c r="AG96" s="73"/>
      <c r="AH96" s="72"/>
      <c r="AI96" s="73"/>
      <c r="AJ96" s="72"/>
      <c r="AK96" s="73"/>
      <c r="AM96" s="58"/>
      <c r="AP96" s="58"/>
    </row>
    <row r="97" spans="2:42" s="26" customFormat="1" ht="22.5" customHeight="1">
      <c r="B97" s="72"/>
      <c r="C97" s="73"/>
      <c r="D97" s="72"/>
      <c r="E97" s="73"/>
      <c r="F97" s="72"/>
      <c r="G97" s="73"/>
      <c r="H97" s="74"/>
      <c r="I97" s="73"/>
      <c r="J97" s="72"/>
      <c r="K97" s="73"/>
      <c r="L97" s="72"/>
      <c r="M97" s="73"/>
      <c r="N97" s="72"/>
      <c r="Q97" s="73"/>
      <c r="S97" s="73"/>
      <c r="T97" s="73"/>
      <c r="Y97" s="72"/>
      <c r="Z97" s="72"/>
      <c r="AA97" s="73"/>
      <c r="AB97" s="72"/>
      <c r="AC97" s="73"/>
      <c r="AD97" s="72"/>
      <c r="AE97" s="73"/>
      <c r="AF97" s="72"/>
      <c r="AG97" s="73"/>
      <c r="AH97" s="72"/>
      <c r="AI97" s="73"/>
      <c r="AJ97" s="72"/>
      <c r="AK97" s="73"/>
      <c r="AM97" s="58"/>
      <c r="AP97" s="58"/>
    </row>
    <row r="98" spans="2:42" s="26" customFormat="1" ht="22.5" customHeight="1">
      <c r="B98" s="72"/>
      <c r="C98" s="73"/>
      <c r="D98" s="72"/>
      <c r="E98" s="73"/>
      <c r="F98" s="72"/>
      <c r="G98" s="73"/>
      <c r="H98" s="74"/>
      <c r="I98" s="73"/>
      <c r="J98" s="72"/>
      <c r="K98" s="73"/>
      <c r="L98" s="72"/>
      <c r="M98" s="73"/>
      <c r="N98" s="72"/>
      <c r="Q98" s="73"/>
      <c r="S98" s="73"/>
      <c r="T98" s="73"/>
      <c r="Y98" s="72"/>
      <c r="Z98" s="72"/>
      <c r="AA98" s="73"/>
      <c r="AB98" s="72"/>
      <c r="AC98" s="73"/>
      <c r="AD98" s="72"/>
      <c r="AE98" s="73"/>
      <c r="AF98" s="72"/>
      <c r="AG98" s="73"/>
      <c r="AH98" s="72"/>
      <c r="AI98" s="73"/>
      <c r="AJ98" s="72"/>
      <c r="AK98" s="73"/>
      <c r="AM98" s="58"/>
      <c r="AP98" s="58"/>
    </row>
    <row r="99" spans="2:42" s="26" customFormat="1" ht="22.5" customHeight="1">
      <c r="B99" s="72"/>
      <c r="C99" s="73"/>
      <c r="D99" s="72"/>
      <c r="E99" s="73"/>
      <c r="F99" s="72"/>
      <c r="G99" s="73"/>
      <c r="H99" s="74"/>
      <c r="I99" s="73"/>
      <c r="J99" s="72"/>
      <c r="K99" s="73"/>
      <c r="L99" s="72"/>
      <c r="M99" s="73"/>
      <c r="N99" s="72"/>
      <c r="Q99" s="73"/>
      <c r="S99" s="73"/>
      <c r="T99" s="73"/>
      <c r="Y99" s="72"/>
      <c r="Z99" s="72"/>
      <c r="AA99" s="73"/>
      <c r="AB99" s="72"/>
      <c r="AC99" s="73"/>
      <c r="AD99" s="72"/>
      <c r="AE99" s="73"/>
      <c r="AF99" s="72"/>
      <c r="AG99" s="73"/>
      <c r="AH99" s="72"/>
      <c r="AI99" s="73"/>
      <c r="AJ99" s="72"/>
      <c r="AK99" s="73"/>
      <c r="AM99" s="58"/>
      <c r="AP99" s="58"/>
    </row>
    <row r="100" spans="2:42" s="26" customFormat="1" ht="22.5" customHeight="1">
      <c r="B100" s="72"/>
      <c r="C100" s="73"/>
      <c r="D100" s="72"/>
      <c r="E100" s="73"/>
      <c r="F100" s="72"/>
      <c r="G100" s="73"/>
      <c r="H100" s="74"/>
      <c r="I100" s="73"/>
      <c r="J100" s="72"/>
      <c r="K100" s="73"/>
      <c r="L100" s="72"/>
      <c r="M100" s="73"/>
      <c r="N100" s="72"/>
      <c r="Q100" s="73"/>
      <c r="S100" s="73"/>
      <c r="T100" s="73"/>
      <c r="Y100" s="72"/>
      <c r="Z100" s="72"/>
      <c r="AA100" s="73"/>
      <c r="AB100" s="72"/>
      <c r="AC100" s="73"/>
      <c r="AD100" s="72"/>
      <c r="AE100" s="73"/>
      <c r="AF100" s="72"/>
      <c r="AG100" s="73"/>
      <c r="AH100" s="72"/>
      <c r="AI100" s="73"/>
      <c r="AJ100" s="72"/>
      <c r="AK100" s="73"/>
      <c r="AM100" s="58"/>
      <c r="AP100" s="58"/>
    </row>
    <row r="101" spans="2:42" s="26" customFormat="1" ht="22.5" customHeight="1">
      <c r="B101" s="72"/>
      <c r="C101" s="73"/>
      <c r="D101" s="72"/>
      <c r="E101" s="73"/>
      <c r="F101" s="72"/>
      <c r="G101" s="73"/>
      <c r="H101" s="74"/>
      <c r="I101" s="73"/>
      <c r="J101" s="72"/>
      <c r="K101" s="73"/>
      <c r="L101" s="72"/>
      <c r="M101" s="73"/>
      <c r="N101" s="72"/>
      <c r="Q101" s="73"/>
      <c r="S101" s="73"/>
      <c r="T101" s="73"/>
      <c r="Y101" s="72"/>
      <c r="Z101" s="72"/>
      <c r="AA101" s="73"/>
      <c r="AB101" s="72"/>
      <c r="AC101" s="73"/>
      <c r="AD101" s="72"/>
      <c r="AE101" s="73"/>
      <c r="AF101" s="72"/>
      <c r="AG101" s="73"/>
      <c r="AH101" s="72"/>
      <c r="AI101" s="73"/>
      <c r="AJ101" s="72"/>
      <c r="AK101" s="73"/>
      <c r="AM101" s="58"/>
      <c r="AP101" s="58"/>
    </row>
    <row r="102" spans="2:42" s="26" customFormat="1" ht="22.5" customHeight="1">
      <c r="B102" s="72"/>
      <c r="C102" s="73"/>
      <c r="D102" s="72"/>
      <c r="E102" s="73"/>
      <c r="F102" s="72"/>
      <c r="G102" s="73"/>
      <c r="H102" s="74"/>
      <c r="I102" s="73"/>
      <c r="J102" s="72"/>
      <c r="K102" s="73"/>
      <c r="L102" s="72"/>
      <c r="M102" s="73"/>
      <c r="N102" s="72"/>
      <c r="Q102" s="73"/>
      <c r="S102" s="73"/>
      <c r="T102" s="73"/>
      <c r="Y102" s="72"/>
      <c r="Z102" s="72"/>
      <c r="AA102" s="73"/>
      <c r="AB102" s="72"/>
      <c r="AC102" s="73"/>
      <c r="AD102" s="72"/>
      <c r="AE102" s="73"/>
      <c r="AF102" s="72"/>
      <c r="AG102" s="73"/>
      <c r="AH102" s="72"/>
      <c r="AI102" s="73"/>
      <c r="AJ102" s="72"/>
      <c r="AK102" s="73"/>
      <c r="AM102" s="58"/>
      <c r="AP102" s="58"/>
    </row>
    <row r="103" spans="2:42" s="26" customFormat="1" ht="22.5" customHeight="1">
      <c r="B103" s="72"/>
      <c r="C103" s="73"/>
      <c r="D103" s="72"/>
      <c r="E103" s="73"/>
      <c r="F103" s="72"/>
      <c r="G103" s="73"/>
      <c r="H103" s="74"/>
      <c r="I103" s="73"/>
      <c r="J103" s="72"/>
      <c r="K103" s="73"/>
      <c r="L103" s="72"/>
      <c r="M103" s="73"/>
      <c r="N103" s="72"/>
      <c r="Q103" s="73"/>
      <c r="S103" s="73"/>
      <c r="T103" s="73"/>
      <c r="Y103" s="72"/>
      <c r="Z103" s="72"/>
      <c r="AA103" s="73"/>
      <c r="AB103" s="72"/>
      <c r="AC103" s="73"/>
      <c r="AD103" s="72"/>
      <c r="AE103" s="73"/>
      <c r="AF103" s="72"/>
      <c r="AG103" s="73"/>
      <c r="AH103" s="72"/>
      <c r="AI103" s="73"/>
      <c r="AJ103" s="72"/>
      <c r="AK103" s="73"/>
      <c r="AM103" s="58"/>
      <c r="AP103" s="58"/>
    </row>
    <row r="104" spans="2:42" s="26" customFormat="1" ht="22.5" customHeight="1">
      <c r="B104" s="72"/>
      <c r="C104" s="73"/>
      <c r="D104" s="72"/>
      <c r="E104" s="73"/>
      <c r="F104" s="72"/>
      <c r="G104" s="73"/>
      <c r="H104" s="74"/>
      <c r="I104" s="73"/>
      <c r="J104" s="72"/>
      <c r="K104" s="73"/>
      <c r="L104" s="72"/>
      <c r="M104" s="73"/>
      <c r="N104" s="72"/>
      <c r="Q104" s="73"/>
      <c r="S104" s="73"/>
      <c r="T104" s="73"/>
      <c r="Y104" s="72"/>
      <c r="Z104" s="72"/>
      <c r="AA104" s="73"/>
      <c r="AB104" s="72"/>
      <c r="AC104" s="73"/>
      <c r="AD104" s="72"/>
      <c r="AE104" s="73"/>
      <c r="AF104" s="72"/>
      <c r="AG104" s="73"/>
      <c r="AH104" s="72"/>
      <c r="AI104" s="73"/>
      <c r="AJ104" s="72"/>
      <c r="AK104" s="73"/>
      <c r="AM104" s="58"/>
      <c r="AP104" s="58"/>
    </row>
    <row r="105" spans="2:42" s="26" customFormat="1" ht="22.5" customHeight="1">
      <c r="B105" s="72"/>
      <c r="C105" s="73"/>
      <c r="D105" s="72"/>
      <c r="E105" s="73"/>
      <c r="F105" s="72"/>
      <c r="G105" s="73"/>
      <c r="H105" s="74"/>
      <c r="I105" s="73"/>
      <c r="J105" s="72"/>
      <c r="K105" s="73"/>
      <c r="L105" s="72"/>
      <c r="M105" s="73"/>
      <c r="N105" s="72"/>
      <c r="Q105" s="73"/>
      <c r="S105" s="73"/>
      <c r="T105" s="73"/>
      <c r="Y105" s="72"/>
      <c r="Z105" s="72"/>
      <c r="AA105" s="73"/>
      <c r="AB105" s="72"/>
      <c r="AC105" s="73"/>
      <c r="AD105" s="72"/>
      <c r="AE105" s="73"/>
      <c r="AF105" s="72"/>
      <c r="AG105" s="73"/>
      <c r="AH105" s="72"/>
      <c r="AI105" s="73"/>
      <c r="AJ105" s="72"/>
      <c r="AK105" s="73"/>
      <c r="AM105" s="58"/>
      <c r="AP105" s="58"/>
    </row>
    <row r="106" spans="2:42" s="26" customFormat="1" ht="22.5" customHeight="1">
      <c r="B106" s="72"/>
      <c r="C106" s="73"/>
      <c r="D106" s="72"/>
      <c r="E106" s="73"/>
      <c r="F106" s="72"/>
      <c r="G106" s="73"/>
      <c r="H106" s="74"/>
      <c r="I106" s="73"/>
      <c r="J106" s="72"/>
      <c r="K106" s="73"/>
      <c r="L106" s="72"/>
      <c r="M106" s="73"/>
      <c r="N106" s="72"/>
      <c r="Q106" s="73"/>
      <c r="S106" s="73"/>
      <c r="T106" s="73"/>
      <c r="Y106" s="72"/>
      <c r="Z106" s="72"/>
      <c r="AA106" s="73"/>
      <c r="AB106" s="72"/>
      <c r="AC106" s="73"/>
      <c r="AD106" s="72"/>
      <c r="AE106" s="73"/>
      <c r="AF106" s="72"/>
      <c r="AG106" s="73"/>
      <c r="AH106" s="72"/>
      <c r="AI106" s="73"/>
      <c r="AJ106" s="72"/>
      <c r="AK106" s="73"/>
      <c r="AM106" s="58"/>
      <c r="AP106" s="58"/>
    </row>
    <row r="107" spans="2:42" s="26" customFormat="1" ht="22.5" customHeight="1">
      <c r="B107" s="72"/>
      <c r="C107" s="73"/>
      <c r="D107" s="72"/>
      <c r="E107" s="73"/>
      <c r="F107" s="72"/>
      <c r="G107" s="73"/>
      <c r="H107" s="74"/>
      <c r="I107" s="73"/>
      <c r="J107" s="72"/>
      <c r="K107" s="73"/>
      <c r="L107" s="72"/>
      <c r="M107" s="73"/>
      <c r="N107" s="72"/>
      <c r="Q107" s="73"/>
      <c r="S107" s="73"/>
      <c r="T107" s="73"/>
      <c r="Y107" s="72"/>
      <c r="Z107" s="72"/>
      <c r="AA107" s="73"/>
      <c r="AB107" s="72"/>
      <c r="AC107" s="73"/>
      <c r="AD107" s="72"/>
      <c r="AE107" s="73"/>
      <c r="AF107" s="72"/>
      <c r="AG107" s="73"/>
      <c r="AH107" s="72"/>
      <c r="AI107" s="73"/>
      <c r="AJ107" s="72"/>
      <c r="AK107" s="73"/>
      <c r="AM107" s="58"/>
      <c r="AP107" s="58"/>
    </row>
    <row r="108" spans="2:42" s="26" customFormat="1" ht="22.5" customHeight="1">
      <c r="B108" s="72"/>
      <c r="C108" s="73"/>
      <c r="D108" s="72"/>
      <c r="E108" s="73"/>
      <c r="F108" s="72"/>
      <c r="G108" s="73"/>
      <c r="H108" s="74"/>
      <c r="I108" s="73"/>
      <c r="J108" s="72"/>
      <c r="K108" s="73"/>
      <c r="L108" s="72"/>
      <c r="M108" s="73"/>
      <c r="N108" s="72"/>
      <c r="Q108" s="73"/>
      <c r="S108" s="73"/>
      <c r="T108" s="73"/>
      <c r="Y108" s="72"/>
      <c r="Z108" s="72"/>
      <c r="AA108" s="73"/>
      <c r="AB108" s="72"/>
      <c r="AC108" s="73"/>
      <c r="AD108" s="72"/>
      <c r="AE108" s="73"/>
      <c r="AF108" s="72"/>
      <c r="AG108" s="73"/>
      <c r="AH108" s="72"/>
      <c r="AI108" s="73"/>
      <c r="AJ108" s="72"/>
      <c r="AK108" s="73"/>
      <c r="AM108" s="58"/>
      <c r="AP108" s="58"/>
    </row>
    <row r="109" spans="2:42" s="26" customFormat="1" ht="22.5" customHeight="1">
      <c r="B109" s="72"/>
      <c r="C109" s="73"/>
      <c r="D109" s="72"/>
      <c r="E109" s="73"/>
      <c r="F109" s="72"/>
      <c r="G109" s="73"/>
      <c r="H109" s="74"/>
      <c r="I109" s="73"/>
      <c r="J109" s="72"/>
      <c r="K109" s="73"/>
      <c r="L109" s="72"/>
      <c r="M109" s="73"/>
      <c r="N109" s="72"/>
      <c r="Q109" s="73"/>
      <c r="S109" s="73"/>
      <c r="T109" s="73"/>
      <c r="Y109" s="72"/>
      <c r="Z109" s="72"/>
      <c r="AA109" s="73"/>
      <c r="AB109" s="72"/>
      <c r="AC109" s="73"/>
      <c r="AD109" s="72"/>
      <c r="AE109" s="73"/>
      <c r="AF109" s="72"/>
      <c r="AG109" s="73"/>
      <c r="AH109" s="72"/>
      <c r="AI109" s="73"/>
      <c r="AJ109" s="72"/>
      <c r="AK109" s="73"/>
      <c r="AM109" s="58"/>
      <c r="AP109" s="58"/>
    </row>
    <row r="110" spans="2:42" s="26" customFormat="1" ht="22.5" customHeight="1">
      <c r="B110" s="72"/>
      <c r="C110" s="73"/>
      <c r="D110" s="72"/>
      <c r="E110" s="73"/>
      <c r="F110" s="72"/>
      <c r="G110" s="73"/>
      <c r="H110" s="74"/>
      <c r="I110" s="73"/>
      <c r="J110" s="72"/>
      <c r="K110" s="73"/>
      <c r="L110" s="72"/>
      <c r="M110" s="73"/>
      <c r="N110" s="72"/>
      <c r="Q110" s="73"/>
      <c r="S110" s="73"/>
      <c r="T110" s="73"/>
      <c r="Y110" s="72"/>
      <c r="Z110" s="72"/>
      <c r="AA110" s="73"/>
      <c r="AB110" s="72"/>
      <c r="AC110" s="73"/>
      <c r="AD110" s="72"/>
      <c r="AE110" s="73"/>
      <c r="AF110" s="72"/>
      <c r="AG110" s="73"/>
      <c r="AH110" s="72"/>
      <c r="AI110" s="73"/>
      <c r="AJ110" s="72"/>
      <c r="AK110" s="73"/>
      <c r="AM110" s="58"/>
      <c r="AP110" s="58"/>
    </row>
    <row r="111" spans="2:42" s="26" customFormat="1" ht="22.5" customHeight="1">
      <c r="B111" s="72"/>
      <c r="C111" s="73"/>
      <c r="D111" s="72"/>
      <c r="E111" s="73"/>
      <c r="F111" s="72"/>
      <c r="G111" s="73"/>
      <c r="H111" s="74"/>
      <c r="I111" s="73"/>
      <c r="J111" s="72"/>
      <c r="K111" s="73"/>
      <c r="L111" s="72"/>
      <c r="M111" s="73"/>
      <c r="N111" s="72"/>
      <c r="Q111" s="73"/>
      <c r="S111" s="73"/>
      <c r="T111" s="73"/>
      <c r="Y111" s="72"/>
      <c r="Z111" s="72"/>
      <c r="AA111" s="73"/>
      <c r="AB111" s="72"/>
      <c r="AC111" s="73"/>
      <c r="AD111" s="72"/>
      <c r="AE111" s="73"/>
      <c r="AF111" s="72"/>
      <c r="AG111" s="73"/>
      <c r="AH111" s="72"/>
      <c r="AI111" s="73"/>
      <c r="AJ111" s="72"/>
      <c r="AK111" s="73"/>
      <c r="AM111" s="58"/>
      <c r="AP111" s="58"/>
    </row>
    <row r="112" spans="2:42" s="26" customFormat="1" ht="22.5" customHeight="1">
      <c r="B112" s="72"/>
      <c r="C112" s="73"/>
      <c r="D112" s="72"/>
      <c r="E112" s="73"/>
      <c r="F112" s="72"/>
      <c r="G112" s="73"/>
      <c r="H112" s="74"/>
      <c r="I112" s="73"/>
      <c r="J112" s="72"/>
      <c r="K112" s="73"/>
      <c r="L112" s="72"/>
      <c r="M112" s="73"/>
      <c r="N112" s="72"/>
      <c r="Q112" s="73"/>
      <c r="S112" s="73"/>
      <c r="T112" s="73"/>
      <c r="Y112" s="72"/>
      <c r="Z112" s="72"/>
      <c r="AA112" s="73"/>
      <c r="AB112" s="72"/>
      <c r="AC112" s="73"/>
      <c r="AD112" s="72"/>
      <c r="AE112" s="73"/>
      <c r="AF112" s="72"/>
      <c r="AG112" s="73"/>
      <c r="AH112" s="72"/>
      <c r="AI112" s="73"/>
      <c r="AJ112" s="72"/>
      <c r="AK112" s="73"/>
      <c r="AM112" s="58"/>
      <c r="AP112" s="58"/>
    </row>
    <row r="113" spans="2:42" s="26" customFormat="1" ht="22.5" customHeight="1">
      <c r="B113" s="72"/>
      <c r="C113" s="73"/>
      <c r="D113" s="72"/>
      <c r="E113" s="73"/>
      <c r="F113" s="72"/>
      <c r="G113" s="73"/>
      <c r="H113" s="74"/>
      <c r="I113" s="73"/>
      <c r="J113" s="72"/>
      <c r="K113" s="73"/>
      <c r="L113" s="72"/>
      <c r="M113" s="73"/>
      <c r="N113" s="72"/>
      <c r="Q113" s="73"/>
      <c r="S113" s="73"/>
      <c r="T113" s="73"/>
      <c r="Y113" s="72"/>
      <c r="Z113" s="72"/>
      <c r="AA113" s="73"/>
      <c r="AB113" s="72"/>
      <c r="AC113" s="73"/>
      <c r="AD113" s="72"/>
      <c r="AE113" s="73"/>
      <c r="AF113" s="72"/>
      <c r="AG113" s="73"/>
      <c r="AH113" s="72"/>
      <c r="AI113" s="73"/>
      <c r="AJ113" s="72"/>
      <c r="AK113" s="73"/>
      <c r="AM113" s="58"/>
      <c r="AP113" s="58"/>
    </row>
    <row r="114" spans="2:42" s="26" customFormat="1" ht="22.5" customHeight="1">
      <c r="B114" s="72"/>
      <c r="C114" s="73"/>
      <c r="D114" s="72"/>
      <c r="E114" s="73"/>
      <c r="F114" s="72"/>
      <c r="G114" s="73"/>
      <c r="H114" s="74"/>
      <c r="I114" s="73"/>
      <c r="J114" s="72"/>
      <c r="K114" s="73"/>
      <c r="L114" s="72"/>
      <c r="M114" s="73"/>
      <c r="N114" s="72"/>
      <c r="Q114" s="73"/>
      <c r="S114" s="73"/>
      <c r="T114" s="73"/>
      <c r="Y114" s="72"/>
      <c r="Z114" s="72"/>
      <c r="AA114" s="73"/>
      <c r="AB114" s="72"/>
      <c r="AC114" s="73"/>
      <c r="AD114" s="72"/>
      <c r="AE114" s="73"/>
      <c r="AF114" s="72"/>
      <c r="AG114" s="73"/>
      <c r="AH114" s="72"/>
      <c r="AI114" s="73"/>
      <c r="AJ114" s="72"/>
      <c r="AK114" s="73"/>
      <c r="AM114" s="58"/>
      <c r="AP114" s="58"/>
    </row>
    <row r="115" spans="2:42" s="26" customFormat="1" ht="22.5" customHeight="1">
      <c r="B115" s="72"/>
      <c r="C115" s="73"/>
      <c r="D115" s="72"/>
      <c r="E115" s="73"/>
      <c r="F115" s="72"/>
      <c r="G115" s="73"/>
      <c r="H115" s="74"/>
      <c r="I115" s="73"/>
      <c r="J115" s="72"/>
      <c r="K115" s="73"/>
      <c r="L115" s="72"/>
      <c r="M115" s="73"/>
      <c r="N115" s="72"/>
      <c r="Q115" s="73"/>
      <c r="S115" s="73"/>
      <c r="T115" s="73"/>
      <c r="Y115" s="72"/>
      <c r="Z115" s="72"/>
      <c r="AA115" s="73"/>
      <c r="AB115" s="72"/>
      <c r="AC115" s="73"/>
      <c r="AD115" s="72"/>
      <c r="AE115" s="73"/>
      <c r="AF115" s="72"/>
      <c r="AG115" s="73"/>
      <c r="AH115" s="72"/>
      <c r="AI115" s="73"/>
      <c r="AJ115" s="72"/>
      <c r="AK115" s="73"/>
      <c r="AM115" s="58"/>
      <c r="AP115" s="58"/>
    </row>
    <row r="116" spans="2:42" s="26" customFormat="1" ht="22.5" customHeight="1">
      <c r="B116" s="72"/>
      <c r="C116" s="73"/>
      <c r="D116" s="72"/>
      <c r="E116" s="73"/>
      <c r="F116" s="72"/>
      <c r="G116" s="73"/>
      <c r="H116" s="74"/>
      <c r="I116" s="73"/>
      <c r="J116" s="72"/>
      <c r="K116" s="73"/>
      <c r="L116" s="72"/>
      <c r="M116" s="73"/>
      <c r="N116" s="72"/>
      <c r="Q116" s="73"/>
      <c r="S116" s="73"/>
      <c r="T116" s="73"/>
      <c r="Y116" s="72"/>
      <c r="Z116" s="72"/>
      <c r="AA116" s="73"/>
      <c r="AB116" s="72"/>
      <c r="AC116" s="73"/>
      <c r="AD116" s="72"/>
      <c r="AE116" s="73"/>
      <c r="AF116" s="72"/>
      <c r="AG116" s="73"/>
      <c r="AH116" s="72"/>
      <c r="AI116" s="73"/>
      <c r="AJ116" s="72"/>
      <c r="AK116" s="73"/>
      <c r="AM116" s="58"/>
      <c r="AP116" s="58"/>
    </row>
    <row r="117" spans="2:42" s="26" customFormat="1" ht="22.5" customHeight="1">
      <c r="B117" s="72"/>
      <c r="C117" s="73"/>
      <c r="D117" s="72"/>
      <c r="E117" s="73"/>
      <c r="F117" s="72"/>
      <c r="G117" s="73"/>
      <c r="H117" s="74"/>
      <c r="I117" s="73"/>
      <c r="J117" s="72"/>
      <c r="K117" s="73"/>
      <c r="L117" s="72"/>
      <c r="M117" s="73"/>
      <c r="N117" s="72"/>
      <c r="Q117" s="73"/>
      <c r="S117" s="73"/>
      <c r="T117" s="73"/>
      <c r="Y117" s="72"/>
      <c r="Z117" s="72"/>
      <c r="AA117" s="73"/>
      <c r="AB117" s="72"/>
      <c r="AC117" s="73"/>
      <c r="AD117" s="72"/>
      <c r="AE117" s="73"/>
      <c r="AF117" s="72"/>
      <c r="AG117" s="73"/>
      <c r="AH117" s="72"/>
      <c r="AI117" s="73"/>
      <c r="AJ117" s="72"/>
      <c r="AK117" s="73"/>
      <c r="AM117" s="58"/>
      <c r="AP117" s="58"/>
    </row>
    <row r="118" spans="2:42" s="26" customFormat="1" ht="22.5" customHeight="1">
      <c r="B118" s="72"/>
      <c r="C118" s="73"/>
      <c r="D118" s="72"/>
      <c r="E118" s="73"/>
      <c r="F118" s="72"/>
      <c r="G118" s="73"/>
      <c r="H118" s="74"/>
      <c r="I118" s="73"/>
      <c r="J118" s="72"/>
      <c r="K118" s="73"/>
      <c r="L118" s="72"/>
      <c r="M118" s="73"/>
      <c r="N118" s="72"/>
      <c r="Q118" s="73"/>
      <c r="S118" s="73"/>
      <c r="T118" s="73"/>
      <c r="Y118" s="72"/>
      <c r="Z118" s="72"/>
      <c r="AA118" s="73"/>
      <c r="AB118" s="72"/>
      <c r="AC118" s="73"/>
      <c r="AD118" s="72"/>
      <c r="AE118" s="73"/>
      <c r="AF118" s="72"/>
      <c r="AG118" s="73"/>
      <c r="AH118" s="72"/>
      <c r="AI118" s="73"/>
      <c r="AJ118" s="72"/>
      <c r="AK118" s="73"/>
      <c r="AM118" s="58"/>
      <c r="AP118" s="58"/>
    </row>
    <row r="119" spans="2:42" s="26" customFormat="1" ht="22.5" customHeight="1">
      <c r="B119" s="72"/>
      <c r="C119" s="73"/>
      <c r="D119" s="72"/>
      <c r="E119" s="73"/>
      <c r="F119" s="72"/>
      <c r="G119" s="73"/>
      <c r="H119" s="74"/>
      <c r="I119" s="73"/>
      <c r="J119" s="72"/>
      <c r="K119" s="73"/>
      <c r="L119" s="72"/>
      <c r="M119" s="73"/>
      <c r="N119" s="72"/>
      <c r="Q119" s="73"/>
      <c r="S119" s="73"/>
      <c r="T119" s="73"/>
      <c r="Y119" s="72"/>
      <c r="Z119" s="72"/>
      <c r="AA119" s="73"/>
      <c r="AB119" s="72"/>
      <c r="AC119" s="73"/>
      <c r="AD119" s="72"/>
      <c r="AE119" s="73"/>
      <c r="AF119" s="72"/>
      <c r="AG119" s="73"/>
      <c r="AH119" s="72"/>
      <c r="AI119" s="73"/>
      <c r="AJ119" s="72"/>
      <c r="AK119" s="73"/>
      <c r="AM119" s="58"/>
      <c r="AP119" s="58"/>
    </row>
    <row r="120" spans="2:42" s="26" customFormat="1" ht="22.5" customHeight="1">
      <c r="B120" s="72"/>
      <c r="C120" s="73"/>
      <c r="D120" s="72"/>
      <c r="E120" s="73"/>
      <c r="F120" s="72"/>
      <c r="G120" s="73"/>
      <c r="H120" s="74"/>
      <c r="I120" s="73"/>
      <c r="J120" s="72"/>
      <c r="K120" s="73"/>
      <c r="L120" s="72"/>
      <c r="M120" s="73"/>
      <c r="N120" s="72"/>
      <c r="Q120" s="73"/>
      <c r="S120" s="73"/>
      <c r="T120" s="73"/>
      <c r="Y120" s="72"/>
      <c r="Z120" s="72"/>
      <c r="AA120" s="73"/>
      <c r="AB120" s="72"/>
      <c r="AC120" s="73"/>
      <c r="AD120" s="72"/>
      <c r="AE120" s="73"/>
      <c r="AF120" s="72"/>
      <c r="AG120" s="73"/>
      <c r="AH120" s="72"/>
      <c r="AI120" s="73"/>
      <c r="AJ120" s="72"/>
      <c r="AK120" s="73"/>
      <c r="AM120" s="58"/>
      <c r="AP120" s="58"/>
    </row>
    <row r="121" spans="2:42" s="26" customFormat="1" ht="22.5" customHeight="1">
      <c r="B121" s="72"/>
      <c r="C121" s="73"/>
      <c r="D121" s="72"/>
      <c r="E121" s="73"/>
      <c r="F121" s="72"/>
      <c r="G121" s="73"/>
      <c r="H121" s="74"/>
      <c r="I121" s="73"/>
      <c r="J121" s="72"/>
      <c r="K121" s="73"/>
      <c r="L121" s="72"/>
      <c r="M121" s="73"/>
      <c r="N121" s="72"/>
      <c r="Q121" s="73"/>
      <c r="S121" s="73"/>
      <c r="T121" s="73"/>
      <c r="Y121" s="72"/>
      <c r="Z121" s="72"/>
      <c r="AA121" s="73"/>
      <c r="AB121" s="72"/>
      <c r="AC121" s="73"/>
      <c r="AD121" s="72"/>
      <c r="AE121" s="73"/>
      <c r="AF121" s="72"/>
      <c r="AG121" s="73"/>
      <c r="AH121" s="72"/>
      <c r="AI121" s="73"/>
      <c r="AJ121" s="72"/>
      <c r="AK121" s="73"/>
      <c r="AM121" s="58"/>
      <c r="AP121" s="58"/>
    </row>
    <row r="122" spans="2:42" s="26" customFormat="1" ht="22.5" customHeight="1">
      <c r="B122" s="72"/>
      <c r="C122" s="73"/>
      <c r="D122" s="72"/>
      <c r="E122" s="73"/>
      <c r="F122" s="72"/>
      <c r="G122" s="73"/>
      <c r="H122" s="74"/>
      <c r="I122" s="73"/>
      <c r="J122" s="72"/>
      <c r="K122" s="73"/>
      <c r="L122" s="72"/>
      <c r="M122" s="73"/>
      <c r="N122" s="72"/>
      <c r="Q122" s="73"/>
      <c r="S122" s="73"/>
      <c r="T122" s="73"/>
      <c r="Y122" s="72"/>
      <c r="Z122" s="72"/>
      <c r="AA122" s="73"/>
      <c r="AB122" s="72"/>
      <c r="AC122" s="73"/>
      <c r="AD122" s="72"/>
      <c r="AE122" s="73"/>
      <c r="AF122" s="72"/>
      <c r="AG122" s="73"/>
      <c r="AH122" s="72"/>
      <c r="AI122" s="73"/>
      <c r="AJ122" s="72"/>
      <c r="AK122" s="73"/>
      <c r="AM122" s="58"/>
      <c r="AP122" s="58"/>
    </row>
    <row r="123" spans="2:42" s="26" customFormat="1" ht="22.5" customHeight="1">
      <c r="B123" s="72"/>
      <c r="C123" s="73"/>
      <c r="D123" s="72"/>
      <c r="E123" s="73"/>
      <c r="F123" s="72"/>
      <c r="G123" s="73"/>
      <c r="H123" s="74"/>
      <c r="I123" s="73"/>
      <c r="J123" s="72"/>
      <c r="K123" s="73"/>
      <c r="L123" s="72"/>
      <c r="M123" s="73"/>
      <c r="N123" s="72"/>
      <c r="Q123" s="73"/>
      <c r="S123" s="73"/>
      <c r="T123" s="73"/>
      <c r="Y123" s="72"/>
      <c r="Z123" s="72"/>
      <c r="AA123" s="73"/>
      <c r="AB123" s="72"/>
      <c r="AC123" s="73"/>
      <c r="AD123" s="72"/>
      <c r="AE123" s="73"/>
      <c r="AF123" s="72"/>
      <c r="AG123" s="73"/>
      <c r="AH123" s="72"/>
      <c r="AI123" s="73"/>
      <c r="AJ123" s="72"/>
      <c r="AK123" s="73"/>
      <c r="AM123" s="58"/>
      <c r="AP123" s="58"/>
    </row>
    <row r="124" spans="2:42" s="26" customFormat="1" ht="22.5" customHeight="1">
      <c r="B124" s="72"/>
      <c r="C124" s="73"/>
      <c r="D124" s="72"/>
      <c r="E124" s="73"/>
      <c r="F124" s="72"/>
      <c r="G124" s="73"/>
      <c r="H124" s="74"/>
      <c r="I124" s="73"/>
      <c r="J124" s="72"/>
      <c r="K124" s="73"/>
      <c r="L124" s="72"/>
      <c r="M124" s="73"/>
      <c r="N124" s="72"/>
      <c r="Q124" s="73"/>
      <c r="S124" s="73"/>
      <c r="T124" s="73"/>
      <c r="Y124" s="72"/>
      <c r="Z124" s="72"/>
      <c r="AA124" s="73"/>
      <c r="AB124" s="72"/>
      <c r="AC124" s="73"/>
      <c r="AD124" s="72"/>
      <c r="AE124" s="73"/>
      <c r="AF124" s="72"/>
      <c r="AG124" s="73"/>
      <c r="AH124" s="72"/>
      <c r="AI124" s="73"/>
      <c r="AJ124" s="72"/>
      <c r="AK124" s="73"/>
      <c r="AM124" s="58"/>
      <c r="AP124" s="58"/>
    </row>
    <row r="125" spans="2:42" s="26" customFormat="1" ht="22.5" customHeight="1">
      <c r="B125" s="72"/>
      <c r="C125" s="73"/>
      <c r="D125" s="72"/>
      <c r="E125" s="73"/>
      <c r="F125" s="72"/>
      <c r="G125" s="73"/>
      <c r="H125" s="74"/>
      <c r="I125" s="73"/>
      <c r="J125" s="72"/>
      <c r="K125" s="73"/>
      <c r="L125" s="72"/>
      <c r="M125" s="73"/>
      <c r="N125" s="72"/>
      <c r="Q125" s="73"/>
      <c r="S125" s="73"/>
      <c r="T125" s="73"/>
      <c r="Y125" s="72"/>
      <c r="Z125" s="72"/>
      <c r="AA125" s="73"/>
      <c r="AB125" s="72"/>
      <c r="AC125" s="73"/>
      <c r="AD125" s="72"/>
      <c r="AE125" s="73"/>
      <c r="AF125" s="72"/>
      <c r="AG125" s="73"/>
      <c r="AH125" s="72"/>
      <c r="AI125" s="73"/>
      <c r="AJ125" s="72"/>
      <c r="AK125" s="73"/>
      <c r="AM125" s="58"/>
      <c r="AP125" s="58"/>
    </row>
    <row r="126" spans="2:42" s="26" customFormat="1" ht="22.5" customHeight="1">
      <c r="B126" s="72"/>
      <c r="C126" s="73"/>
      <c r="D126" s="72"/>
      <c r="E126" s="73"/>
      <c r="F126" s="72"/>
      <c r="G126" s="73"/>
      <c r="H126" s="74"/>
      <c r="I126" s="73"/>
      <c r="J126" s="72"/>
      <c r="K126" s="73"/>
      <c r="L126" s="72"/>
      <c r="M126" s="73"/>
      <c r="N126" s="72"/>
      <c r="Q126" s="73"/>
      <c r="S126" s="73"/>
      <c r="T126" s="73"/>
      <c r="Y126" s="72"/>
      <c r="Z126" s="72"/>
      <c r="AA126" s="73"/>
      <c r="AB126" s="72"/>
      <c r="AC126" s="73"/>
      <c r="AD126" s="72"/>
      <c r="AE126" s="73"/>
      <c r="AF126" s="72"/>
      <c r="AG126" s="73"/>
      <c r="AH126" s="72"/>
      <c r="AI126" s="73"/>
      <c r="AJ126" s="72"/>
      <c r="AK126" s="73"/>
      <c r="AM126" s="58"/>
      <c r="AP126" s="58"/>
    </row>
    <row r="127" spans="2:42" s="26" customFormat="1" ht="22.5" customHeight="1">
      <c r="B127" s="72"/>
      <c r="C127" s="73"/>
      <c r="D127" s="72"/>
      <c r="E127" s="73"/>
      <c r="F127" s="72"/>
      <c r="G127" s="73"/>
      <c r="H127" s="74"/>
      <c r="I127" s="73"/>
      <c r="J127" s="72"/>
      <c r="K127" s="73"/>
      <c r="L127" s="72"/>
      <c r="M127" s="73"/>
      <c r="N127" s="72"/>
      <c r="Q127" s="73"/>
      <c r="S127" s="73"/>
      <c r="T127" s="73"/>
      <c r="Y127" s="72"/>
      <c r="Z127" s="72"/>
      <c r="AA127" s="73"/>
      <c r="AB127" s="72"/>
      <c r="AC127" s="73"/>
      <c r="AD127" s="72"/>
      <c r="AE127" s="73"/>
      <c r="AF127" s="72"/>
      <c r="AG127" s="73"/>
      <c r="AH127" s="72"/>
      <c r="AI127" s="73"/>
      <c r="AJ127" s="72"/>
      <c r="AK127" s="73"/>
      <c r="AM127" s="58"/>
      <c r="AP127" s="58"/>
    </row>
    <row r="128" spans="2:42" s="26" customFormat="1" ht="22.5" customHeight="1">
      <c r="B128" s="72"/>
      <c r="C128" s="73"/>
      <c r="D128" s="72"/>
      <c r="E128" s="73"/>
      <c r="F128" s="72"/>
      <c r="G128" s="73"/>
      <c r="H128" s="74"/>
      <c r="I128" s="73"/>
      <c r="J128" s="72"/>
      <c r="K128" s="73"/>
      <c r="L128" s="72"/>
      <c r="M128" s="73"/>
      <c r="N128" s="72"/>
      <c r="Q128" s="73"/>
      <c r="S128" s="73"/>
      <c r="T128" s="73"/>
      <c r="Y128" s="72"/>
      <c r="Z128" s="72"/>
      <c r="AA128" s="73"/>
      <c r="AB128" s="72"/>
      <c r="AC128" s="73"/>
      <c r="AD128" s="72"/>
      <c r="AE128" s="73"/>
      <c r="AF128" s="72"/>
      <c r="AG128" s="73"/>
      <c r="AH128" s="72"/>
      <c r="AI128" s="73"/>
      <c r="AJ128" s="72"/>
      <c r="AK128" s="73"/>
      <c r="AM128" s="58"/>
      <c r="AP128" s="58"/>
    </row>
    <row r="129" spans="2:42" s="26" customFormat="1" ht="22.5" customHeight="1">
      <c r="B129" s="72"/>
      <c r="C129" s="73"/>
      <c r="D129" s="72"/>
      <c r="E129" s="73"/>
      <c r="F129" s="72"/>
      <c r="G129" s="73"/>
      <c r="H129" s="74"/>
      <c r="I129" s="73"/>
      <c r="J129" s="72"/>
      <c r="K129" s="73"/>
      <c r="L129" s="72"/>
      <c r="M129" s="73"/>
      <c r="N129" s="72"/>
      <c r="Q129" s="73"/>
      <c r="S129" s="73"/>
      <c r="T129" s="73"/>
      <c r="Y129" s="72"/>
      <c r="Z129" s="72"/>
      <c r="AA129" s="73"/>
      <c r="AB129" s="72"/>
      <c r="AC129" s="73"/>
      <c r="AD129" s="72"/>
      <c r="AE129" s="73"/>
      <c r="AF129" s="72"/>
      <c r="AG129" s="73"/>
      <c r="AH129" s="72"/>
      <c r="AI129" s="73"/>
      <c r="AJ129" s="72"/>
      <c r="AK129" s="73"/>
      <c r="AM129" s="58"/>
      <c r="AP129" s="58"/>
    </row>
    <row r="130" spans="2:42" s="26" customFormat="1" ht="22.5" customHeight="1">
      <c r="B130" s="72"/>
      <c r="C130" s="73"/>
      <c r="D130" s="72"/>
      <c r="E130" s="73"/>
      <c r="F130" s="72"/>
      <c r="G130" s="73"/>
      <c r="H130" s="74"/>
      <c r="I130" s="73"/>
      <c r="J130" s="72"/>
      <c r="K130" s="73"/>
      <c r="L130" s="72"/>
      <c r="M130" s="73"/>
      <c r="N130" s="72"/>
      <c r="Q130" s="73"/>
      <c r="S130" s="73"/>
      <c r="T130" s="73"/>
      <c r="Y130" s="72"/>
      <c r="Z130" s="72"/>
      <c r="AA130" s="73"/>
      <c r="AB130" s="72"/>
      <c r="AC130" s="73"/>
      <c r="AD130" s="72"/>
      <c r="AE130" s="73"/>
      <c r="AF130" s="72"/>
      <c r="AG130" s="73"/>
      <c r="AH130" s="72"/>
      <c r="AI130" s="73"/>
      <c r="AJ130" s="72"/>
      <c r="AK130" s="73"/>
      <c r="AM130" s="58"/>
      <c r="AP130" s="58"/>
    </row>
    <row r="131" spans="2:42" s="26" customFormat="1" ht="22.5" customHeight="1">
      <c r="B131" s="72"/>
      <c r="C131" s="73"/>
      <c r="D131" s="72"/>
      <c r="E131" s="73"/>
      <c r="F131" s="72"/>
      <c r="G131" s="73"/>
      <c r="H131" s="74"/>
      <c r="I131" s="73"/>
      <c r="J131" s="72"/>
      <c r="K131" s="73"/>
      <c r="L131" s="72"/>
      <c r="M131" s="73"/>
      <c r="N131" s="72"/>
      <c r="Q131" s="73"/>
      <c r="S131" s="73"/>
      <c r="T131" s="73"/>
      <c r="Y131" s="72"/>
      <c r="Z131" s="72"/>
      <c r="AA131" s="73"/>
      <c r="AB131" s="72"/>
      <c r="AC131" s="73"/>
      <c r="AD131" s="72"/>
      <c r="AE131" s="73"/>
      <c r="AF131" s="72"/>
      <c r="AG131" s="73"/>
      <c r="AH131" s="72"/>
      <c r="AI131" s="73"/>
      <c r="AJ131" s="72"/>
      <c r="AK131" s="73"/>
      <c r="AM131" s="58"/>
      <c r="AP131" s="58"/>
    </row>
    <row r="132" spans="2:42" s="26" customFormat="1" ht="22.5" customHeight="1">
      <c r="B132" s="72"/>
      <c r="C132" s="73"/>
      <c r="D132" s="72"/>
      <c r="E132" s="73"/>
      <c r="F132" s="72"/>
      <c r="G132" s="73"/>
      <c r="H132" s="74"/>
      <c r="I132" s="73"/>
      <c r="J132" s="72"/>
      <c r="K132" s="73"/>
      <c r="L132" s="72"/>
      <c r="M132" s="73"/>
      <c r="N132" s="72"/>
      <c r="Q132" s="73"/>
      <c r="S132" s="73"/>
      <c r="T132" s="73"/>
      <c r="Y132" s="72"/>
      <c r="Z132" s="72"/>
      <c r="AA132" s="73"/>
      <c r="AB132" s="72"/>
      <c r="AC132" s="73"/>
      <c r="AD132" s="72"/>
      <c r="AE132" s="73"/>
      <c r="AF132" s="72"/>
      <c r="AG132" s="73"/>
      <c r="AH132" s="72"/>
      <c r="AI132" s="73"/>
      <c r="AJ132" s="72"/>
      <c r="AK132" s="73"/>
      <c r="AM132" s="58"/>
      <c r="AP132" s="58"/>
    </row>
    <row r="133" spans="2:42" s="26" customFormat="1" ht="22.5" customHeight="1">
      <c r="B133" s="72"/>
      <c r="C133" s="73"/>
      <c r="D133" s="72"/>
      <c r="E133" s="73"/>
      <c r="F133" s="72"/>
      <c r="G133" s="73"/>
      <c r="H133" s="74"/>
      <c r="I133" s="73"/>
      <c r="J133" s="72"/>
      <c r="K133" s="73"/>
      <c r="L133" s="72"/>
      <c r="M133" s="73"/>
      <c r="N133" s="72"/>
      <c r="Q133" s="73"/>
      <c r="S133" s="73"/>
      <c r="T133" s="73"/>
      <c r="Y133" s="72"/>
      <c r="Z133" s="72"/>
      <c r="AA133" s="73"/>
      <c r="AB133" s="72"/>
      <c r="AC133" s="73"/>
      <c r="AD133" s="72"/>
      <c r="AE133" s="73"/>
      <c r="AF133" s="72"/>
      <c r="AG133" s="73"/>
      <c r="AH133" s="72"/>
      <c r="AI133" s="73"/>
      <c r="AJ133" s="72"/>
      <c r="AK133" s="73"/>
      <c r="AM133" s="58"/>
      <c r="AP133" s="58"/>
    </row>
    <row r="134" spans="2:42" s="26" customFormat="1" ht="22.5" customHeight="1">
      <c r="B134" s="72"/>
      <c r="C134" s="73"/>
      <c r="D134" s="72"/>
      <c r="E134" s="73"/>
      <c r="F134" s="72"/>
      <c r="G134" s="73"/>
      <c r="H134" s="74"/>
      <c r="I134" s="73"/>
      <c r="J134" s="72"/>
      <c r="K134" s="73"/>
      <c r="L134" s="72"/>
      <c r="M134" s="73"/>
      <c r="N134" s="72"/>
      <c r="Q134" s="73"/>
      <c r="S134" s="73"/>
      <c r="T134" s="73"/>
      <c r="Y134" s="72"/>
      <c r="Z134" s="72"/>
      <c r="AA134" s="73"/>
      <c r="AB134" s="72"/>
      <c r="AC134" s="73"/>
      <c r="AD134" s="72"/>
      <c r="AE134" s="73"/>
      <c r="AF134" s="72"/>
      <c r="AG134" s="73"/>
      <c r="AH134" s="72"/>
      <c r="AI134" s="73"/>
      <c r="AJ134" s="72"/>
      <c r="AK134" s="73"/>
      <c r="AM134" s="58"/>
      <c r="AP134" s="58"/>
    </row>
    <row r="135" spans="2:42" s="26" customFormat="1" ht="22.5" customHeight="1">
      <c r="B135" s="72"/>
      <c r="C135" s="73"/>
      <c r="D135" s="72"/>
      <c r="E135" s="73"/>
      <c r="F135" s="72"/>
      <c r="G135" s="73"/>
      <c r="H135" s="74"/>
      <c r="I135" s="73"/>
      <c r="J135" s="72"/>
      <c r="K135" s="73"/>
      <c r="L135" s="72"/>
      <c r="M135" s="73"/>
      <c r="N135" s="72"/>
      <c r="Q135" s="73"/>
      <c r="S135" s="73"/>
      <c r="T135" s="73"/>
      <c r="Y135" s="72"/>
      <c r="Z135" s="72"/>
      <c r="AA135" s="73"/>
      <c r="AB135" s="72"/>
      <c r="AC135" s="73"/>
      <c r="AD135" s="72"/>
      <c r="AE135" s="73"/>
      <c r="AF135" s="72"/>
      <c r="AG135" s="73"/>
      <c r="AH135" s="72"/>
      <c r="AI135" s="73"/>
      <c r="AJ135" s="72"/>
      <c r="AK135" s="73"/>
      <c r="AM135" s="58"/>
      <c r="AP135" s="58"/>
    </row>
    <row r="136" spans="2:42" s="26" customFormat="1" ht="22.5" customHeight="1">
      <c r="B136" s="72"/>
      <c r="C136" s="73"/>
      <c r="D136" s="72"/>
      <c r="E136" s="73"/>
      <c r="F136" s="72"/>
      <c r="G136" s="73"/>
      <c r="H136" s="74"/>
      <c r="I136" s="73"/>
      <c r="J136" s="72"/>
      <c r="K136" s="73"/>
      <c r="L136" s="72"/>
      <c r="M136" s="73"/>
      <c r="N136" s="72"/>
      <c r="Q136" s="73"/>
      <c r="S136" s="73"/>
      <c r="T136" s="73"/>
      <c r="Y136" s="72"/>
      <c r="Z136" s="72"/>
      <c r="AA136" s="73"/>
      <c r="AB136" s="72"/>
      <c r="AC136" s="73"/>
      <c r="AD136" s="72"/>
      <c r="AE136" s="73"/>
      <c r="AF136" s="72"/>
      <c r="AG136" s="73"/>
      <c r="AH136" s="72"/>
      <c r="AI136" s="73"/>
      <c r="AJ136" s="72"/>
      <c r="AK136" s="73"/>
      <c r="AM136" s="58"/>
      <c r="AP136" s="58"/>
    </row>
    <row r="137" spans="2:42" s="26" customFormat="1" ht="22.5" customHeight="1">
      <c r="B137" s="72"/>
      <c r="C137" s="73"/>
      <c r="D137" s="72"/>
      <c r="E137" s="73"/>
      <c r="F137" s="72"/>
      <c r="G137" s="73"/>
      <c r="H137" s="74"/>
      <c r="I137" s="73"/>
      <c r="J137" s="72"/>
      <c r="K137" s="73"/>
      <c r="L137" s="72"/>
      <c r="M137" s="73"/>
      <c r="N137" s="72"/>
      <c r="Q137" s="73"/>
      <c r="S137" s="73"/>
      <c r="T137" s="73"/>
      <c r="Y137" s="72"/>
      <c r="Z137" s="72"/>
      <c r="AA137" s="73"/>
      <c r="AB137" s="72"/>
      <c r="AC137" s="73"/>
      <c r="AD137" s="72"/>
      <c r="AE137" s="73"/>
      <c r="AF137" s="72"/>
      <c r="AG137" s="73"/>
      <c r="AH137" s="72"/>
      <c r="AI137" s="73"/>
      <c r="AJ137" s="72"/>
      <c r="AK137" s="73"/>
      <c r="AM137" s="58"/>
      <c r="AP137" s="58"/>
    </row>
    <row r="138" spans="2:42" s="26" customFormat="1" ht="22.5" customHeight="1">
      <c r="B138" s="72"/>
      <c r="C138" s="73"/>
      <c r="D138" s="72"/>
      <c r="E138" s="73"/>
      <c r="F138" s="72"/>
      <c r="G138" s="73"/>
      <c r="H138" s="74"/>
      <c r="I138" s="73"/>
      <c r="J138" s="72"/>
      <c r="K138" s="73"/>
      <c r="L138" s="72"/>
      <c r="M138" s="73"/>
      <c r="N138" s="72"/>
      <c r="Q138" s="73"/>
      <c r="S138" s="73"/>
      <c r="T138" s="73"/>
      <c r="Y138" s="72"/>
      <c r="Z138" s="72"/>
      <c r="AA138" s="73"/>
      <c r="AB138" s="72"/>
      <c r="AC138" s="73"/>
      <c r="AD138" s="72"/>
      <c r="AE138" s="73"/>
      <c r="AF138" s="72"/>
      <c r="AG138" s="73"/>
      <c r="AH138" s="72"/>
      <c r="AI138" s="73"/>
      <c r="AJ138" s="72"/>
      <c r="AK138" s="73"/>
      <c r="AM138" s="58"/>
      <c r="AP138" s="58"/>
    </row>
    <row r="139" spans="2:42" s="26" customFormat="1" ht="22.5" customHeight="1">
      <c r="B139" s="72"/>
      <c r="C139" s="73"/>
      <c r="D139" s="72"/>
      <c r="E139" s="73"/>
      <c r="F139" s="72"/>
      <c r="G139" s="73"/>
      <c r="H139" s="74"/>
      <c r="I139" s="73"/>
      <c r="J139" s="72"/>
      <c r="K139" s="73"/>
      <c r="L139" s="72"/>
      <c r="M139" s="73"/>
      <c r="N139" s="72"/>
      <c r="Q139" s="73"/>
      <c r="S139" s="73"/>
      <c r="T139" s="73"/>
      <c r="Y139" s="72"/>
      <c r="Z139" s="72"/>
      <c r="AA139" s="73"/>
      <c r="AB139" s="72"/>
      <c r="AC139" s="73"/>
      <c r="AD139" s="72"/>
      <c r="AE139" s="73"/>
      <c r="AF139" s="72"/>
      <c r="AG139" s="73"/>
      <c r="AH139" s="72"/>
      <c r="AI139" s="73"/>
      <c r="AJ139" s="72"/>
      <c r="AK139" s="73"/>
      <c r="AM139" s="58"/>
      <c r="AP139" s="58"/>
    </row>
    <row r="140" spans="2:42" s="26" customFormat="1" ht="22.5" customHeight="1">
      <c r="B140" s="72"/>
      <c r="C140" s="73"/>
      <c r="D140" s="72"/>
      <c r="E140" s="73"/>
      <c r="F140" s="72"/>
      <c r="G140" s="73"/>
      <c r="H140" s="74"/>
      <c r="I140" s="73"/>
      <c r="J140" s="72"/>
      <c r="K140" s="73"/>
      <c r="L140" s="72"/>
      <c r="M140" s="73"/>
      <c r="N140" s="72"/>
      <c r="Q140" s="73"/>
      <c r="S140" s="73"/>
      <c r="T140" s="73"/>
      <c r="Y140" s="72"/>
      <c r="Z140" s="72"/>
      <c r="AA140" s="73"/>
      <c r="AB140" s="72"/>
      <c r="AC140" s="73"/>
      <c r="AD140" s="72"/>
      <c r="AE140" s="73"/>
      <c r="AF140" s="72"/>
      <c r="AG140" s="73"/>
      <c r="AH140" s="72"/>
      <c r="AI140" s="73"/>
      <c r="AJ140" s="72"/>
      <c r="AK140" s="73"/>
      <c r="AM140" s="58"/>
      <c r="AP140" s="58"/>
    </row>
    <row r="141" spans="2:42" s="26" customFormat="1" ht="22.5" customHeight="1">
      <c r="B141" s="72"/>
      <c r="C141" s="73"/>
      <c r="D141" s="72"/>
      <c r="E141" s="73"/>
      <c r="F141" s="72"/>
      <c r="G141" s="73"/>
      <c r="H141" s="74"/>
      <c r="I141" s="73"/>
      <c r="J141" s="72"/>
      <c r="K141" s="73"/>
      <c r="L141" s="72"/>
      <c r="M141" s="73"/>
      <c r="N141" s="72"/>
      <c r="Q141" s="73"/>
      <c r="S141" s="73"/>
      <c r="T141" s="73"/>
      <c r="Y141" s="72"/>
      <c r="Z141" s="72"/>
      <c r="AA141" s="73"/>
      <c r="AB141" s="72"/>
      <c r="AC141" s="73"/>
      <c r="AD141" s="72"/>
      <c r="AE141" s="73"/>
      <c r="AF141" s="72"/>
      <c r="AG141" s="73"/>
      <c r="AH141" s="72"/>
      <c r="AI141" s="73"/>
      <c r="AJ141" s="72"/>
      <c r="AK141" s="73"/>
      <c r="AM141" s="58"/>
      <c r="AP141" s="58"/>
    </row>
    <row r="142" spans="2:42" s="26" customFormat="1" ht="22.5" customHeight="1">
      <c r="B142" s="72"/>
      <c r="C142" s="73"/>
      <c r="D142" s="72"/>
      <c r="E142" s="73"/>
      <c r="F142" s="72"/>
      <c r="G142" s="73"/>
      <c r="H142" s="74"/>
      <c r="I142" s="73"/>
      <c r="J142" s="72"/>
      <c r="K142" s="73"/>
      <c r="L142" s="72"/>
      <c r="M142" s="73"/>
      <c r="N142" s="72"/>
      <c r="Q142" s="73"/>
      <c r="S142" s="73"/>
      <c r="T142" s="73"/>
      <c r="Y142" s="72"/>
      <c r="Z142" s="72"/>
      <c r="AA142" s="73"/>
      <c r="AB142" s="72"/>
      <c r="AC142" s="73"/>
      <c r="AD142" s="72"/>
      <c r="AE142" s="73"/>
      <c r="AF142" s="72"/>
      <c r="AG142" s="73"/>
      <c r="AH142" s="72"/>
      <c r="AI142" s="73"/>
      <c r="AJ142" s="72"/>
      <c r="AK142" s="73"/>
      <c r="AM142" s="58"/>
      <c r="AP142" s="58"/>
    </row>
    <row r="143" spans="2:42" s="26" customFormat="1" ht="22.5" customHeight="1">
      <c r="B143" s="72"/>
      <c r="C143" s="73"/>
      <c r="D143" s="72"/>
      <c r="E143" s="73"/>
      <c r="F143" s="72"/>
      <c r="G143" s="73"/>
      <c r="H143" s="74"/>
      <c r="I143" s="73"/>
      <c r="J143" s="72"/>
      <c r="K143" s="73"/>
      <c r="L143" s="72"/>
      <c r="M143" s="73"/>
      <c r="N143" s="72"/>
      <c r="Q143" s="73"/>
      <c r="S143" s="73"/>
      <c r="T143" s="73"/>
      <c r="Y143" s="72"/>
      <c r="Z143" s="72"/>
      <c r="AA143" s="73"/>
      <c r="AB143" s="72"/>
      <c r="AC143" s="73"/>
      <c r="AD143" s="72"/>
      <c r="AE143" s="73"/>
      <c r="AF143" s="72"/>
      <c r="AG143" s="73"/>
      <c r="AH143" s="72"/>
      <c r="AI143" s="73"/>
      <c r="AJ143" s="72"/>
      <c r="AK143" s="73"/>
      <c r="AM143" s="58"/>
      <c r="AP143" s="58"/>
    </row>
    <row r="144" spans="2:42" s="26" customFormat="1" ht="22.5" customHeight="1">
      <c r="B144" s="72"/>
      <c r="C144" s="73"/>
      <c r="D144" s="72"/>
      <c r="E144" s="73"/>
      <c r="F144" s="72"/>
      <c r="G144" s="73"/>
      <c r="H144" s="74"/>
      <c r="I144" s="73"/>
      <c r="J144" s="72"/>
      <c r="K144" s="73"/>
      <c r="L144" s="72"/>
      <c r="M144" s="73"/>
      <c r="N144" s="72"/>
      <c r="Q144" s="73"/>
      <c r="S144" s="73"/>
      <c r="T144" s="73"/>
      <c r="Y144" s="72"/>
      <c r="Z144" s="72"/>
      <c r="AA144" s="73"/>
      <c r="AB144" s="72"/>
      <c r="AC144" s="73"/>
      <c r="AD144" s="72"/>
      <c r="AE144" s="73"/>
      <c r="AF144" s="72"/>
      <c r="AG144" s="73"/>
      <c r="AH144" s="72"/>
      <c r="AI144" s="73"/>
      <c r="AJ144" s="72"/>
      <c r="AK144" s="73"/>
      <c r="AM144" s="58"/>
      <c r="AP144" s="58"/>
    </row>
    <row r="145" spans="2:42" s="26" customFormat="1" ht="22.5" customHeight="1">
      <c r="B145" s="72"/>
      <c r="C145" s="73"/>
      <c r="D145" s="72"/>
      <c r="E145" s="73"/>
      <c r="F145" s="72"/>
      <c r="G145" s="73"/>
      <c r="H145" s="74"/>
      <c r="I145" s="73"/>
      <c r="J145" s="72"/>
      <c r="K145" s="73"/>
      <c r="L145" s="72"/>
      <c r="M145" s="73"/>
      <c r="N145" s="72"/>
      <c r="Q145" s="73"/>
      <c r="S145" s="73"/>
      <c r="T145" s="73"/>
      <c r="Y145" s="72"/>
      <c r="Z145" s="72"/>
      <c r="AA145" s="73"/>
      <c r="AB145" s="72"/>
      <c r="AC145" s="73"/>
      <c r="AD145" s="72"/>
      <c r="AE145" s="73"/>
      <c r="AF145" s="72"/>
      <c r="AG145" s="73"/>
      <c r="AH145" s="72"/>
      <c r="AI145" s="73"/>
      <c r="AJ145" s="72"/>
      <c r="AK145" s="73"/>
      <c r="AM145" s="58"/>
      <c r="AP145" s="58"/>
    </row>
    <row r="146" spans="2:42" s="26" customFormat="1" ht="22.5" customHeight="1">
      <c r="B146" s="72"/>
      <c r="C146" s="73"/>
      <c r="D146" s="72"/>
      <c r="E146" s="73"/>
      <c r="F146" s="72"/>
      <c r="G146" s="73"/>
      <c r="H146" s="74"/>
      <c r="I146" s="73"/>
      <c r="J146" s="72"/>
      <c r="K146" s="73"/>
      <c r="L146" s="72"/>
      <c r="M146" s="73"/>
      <c r="N146" s="72"/>
      <c r="Q146" s="73"/>
      <c r="S146" s="73"/>
      <c r="T146" s="73"/>
      <c r="Y146" s="72"/>
      <c r="Z146" s="72"/>
      <c r="AA146" s="73"/>
      <c r="AB146" s="72"/>
      <c r="AC146" s="73"/>
      <c r="AD146" s="72"/>
      <c r="AE146" s="73"/>
      <c r="AF146" s="72"/>
      <c r="AG146" s="73"/>
      <c r="AH146" s="72"/>
      <c r="AI146" s="73"/>
      <c r="AJ146" s="72"/>
      <c r="AK146" s="73"/>
      <c r="AM146" s="58"/>
      <c r="AP146" s="58"/>
    </row>
    <row r="147" spans="2:42" s="26" customFormat="1" ht="22.5" customHeight="1">
      <c r="B147" s="72"/>
      <c r="C147" s="73"/>
      <c r="D147" s="72"/>
      <c r="E147" s="73"/>
      <c r="F147" s="72"/>
      <c r="G147" s="73"/>
      <c r="H147" s="74"/>
      <c r="I147" s="73"/>
      <c r="J147" s="72"/>
      <c r="K147" s="73"/>
      <c r="L147" s="72"/>
      <c r="M147" s="73"/>
      <c r="N147" s="72"/>
      <c r="Q147" s="73"/>
      <c r="S147" s="73"/>
      <c r="T147" s="73"/>
      <c r="Y147" s="72"/>
      <c r="Z147" s="72"/>
      <c r="AA147" s="73"/>
      <c r="AB147" s="72"/>
      <c r="AC147" s="73"/>
      <c r="AD147" s="72"/>
      <c r="AE147" s="73"/>
      <c r="AF147" s="72"/>
      <c r="AG147" s="73"/>
      <c r="AH147" s="72"/>
      <c r="AI147" s="73"/>
      <c r="AJ147" s="72"/>
      <c r="AK147" s="73"/>
      <c r="AM147" s="58"/>
      <c r="AP147" s="58"/>
    </row>
    <row r="148" spans="2:42" s="26" customFormat="1" ht="22.5" customHeight="1">
      <c r="B148" s="72"/>
      <c r="C148" s="73"/>
      <c r="D148" s="72"/>
      <c r="E148" s="73"/>
      <c r="F148" s="72"/>
      <c r="G148" s="73"/>
      <c r="H148" s="74"/>
      <c r="I148" s="73"/>
      <c r="J148" s="72"/>
      <c r="K148" s="73"/>
      <c r="L148" s="72"/>
      <c r="M148" s="73"/>
      <c r="N148" s="72"/>
      <c r="Q148" s="73"/>
      <c r="S148" s="73"/>
      <c r="T148" s="73"/>
      <c r="Y148" s="72"/>
      <c r="Z148" s="72"/>
      <c r="AA148" s="73"/>
      <c r="AB148" s="72"/>
      <c r="AC148" s="73"/>
      <c r="AD148" s="72"/>
      <c r="AE148" s="73"/>
      <c r="AF148" s="72"/>
      <c r="AG148" s="73"/>
      <c r="AH148" s="72"/>
      <c r="AI148" s="73"/>
      <c r="AJ148" s="72"/>
      <c r="AK148" s="73"/>
      <c r="AM148" s="58"/>
      <c r="AP148" s="58"/>
    </row>
    <row r="149" spans="2:42" s="26" customFormat="1" ht="22.5" customHeight="1">
      <c r="B149" s="72"/>
      <c r="C149" s="73"/>
      <c r="D149" s="72"/>
      <c r="E149" s="73"/>
      <c r="F149" s="72"/>
      <c r="G149" s="73"/>
      <c r="H149" s="74"/>
      <c r="I149" s="73"/>
      <c r="J149" s="72"/>
      <c r="K149" s="73"/>
      <c r="L149" s="72"/>
      <c r="M149" s="73"/>
      <c r="N149" s="72"/>
      <c r="Q149" s="73"/>
      <c r="S149" s="73"/>
      <c r="T149" s="73"/>
      <c r="Y149" s="72"/>
      <c r="Z149" s="72"/>
      <c r="AA149" s="73"/>
      <c r="AB149" s="72"/>
      <c r="AC149" s="73"/>
      <c r="AD149" s="72"/>
      <c r="AE149" s="73"/>
      <c r="AF149" s="72"/>
      <c r="AG149" s="73"/>
      <c r="AH149" s="72"/>
      <c r="AI149" s="73"/>
      <c r="AJ149" s="72"/>
      <c r="AK149" s="73"/>
      <c r="AM149" s="58"/>
      <c r="AP149" s="58"/>
    </row>
    <row r="150" spans="2:42" s="26" customFormat="1" ht="22.5" customHeight="1">
      <c r="B150" s="72"/>
      <c r="C150" s="73"/>
      <c r="D150" s="72"/>
      <c r="E150" s="73"/>
      <c r="F150" s="72"/>
      <c r="G150" s="73"/>
      <c r="H150" s="74"/>
      <c r="I150" s="73"/>
      <c r="J150" s="72"/>
      <c r="K150" s="73"/>
      <c r="L150" s="72"/>
      <c r="M150" s="73"/>
      <c r="N150" s="72"/>
      <c r="Q150" s="73"/>
      <c r="S150" s="73"/>
      <c r="T150" s="73"/>
      <c r="Y150" s="72"/>
      <c r="Z150" s="72"/>
      <c r="AA150" s="73"/>
      <c r="AB150" s="72"/>
      <c r="AC150" s="73"/>
      <c r="AD150" s="72"/>
      <c r="AE150" s="73"/>
      <c r="AF150" s="72"/>
      <c r="AG150" s="73"/>
      <c r="AH150" s="72"/>
      <c r="AI150" s="73"/>
      <c r="AJ150" s="72"/>
      <c r="AK150" s="73"/>
      <c r="AM150" s="58"/>
      <c r="AP150" s="58"/>
    </row>
    <row r="151" spans="2:42" s="26" customFormat="1" ht="22.5" customHeight="1">
      <c r="B151" s="72"/>
      <c r="C151" s="73"/>
      <c r="D151" s="72"/>
      <c r="E151" s="73"/>
      <c r="F151" s="72"/>
      <c r="G151" s="73"/>
      <c r="H151" s="74"/>
      <c r="I151" s="73"/>
      <c r="J151" s="72"/>
      <c r="K151" s="73"/>
      <c r="L151" s="72"/>
      <c r="M151" s="73"/>
      <c r="N151" s="72"/>
      <c r="Q151" s="73"/>
      <c r="S151" s="73"/>
      <c r="T151" s="73"/>
      <c r="Y151" s="72"/>
      <c r="Z151" s="72"/>
      <c r="AA151" s="73"/>
      <c r="AB151" s="72"/>
      <c r="AC151" s="73"/>
      <c r="AD151" s="72"/>
      <c r="AE151" s="73"/>
      <c r="AF151" s="72"/>
      <c r="AG151" s="73"/>
      <c r="AH151" s="72"/>
      <c r="AI151" s="73"/>
      <c r="AJ151" s="72"/>
      <c r="AK151" s="73"/>
      <c r="AM151" s="58"/>
      <c r="AP151" s="58"/>
    </row>
    <row r="152" spans="2:42" s="26" customFormat="1" ht="22.5" customHeight="1">
      <c r="B152" s="72"/>
      <c r="C152" s="73"/>
      <c r="D152" s="72"/>
      <c r="E152" s="73"/>
      <c r="F152" s="72"/>
      <c r="G152" s="73"/>
      <c r="H152" s="74"/>
      <c r="I152" s="73"/>
      <c r="J152" s="72"/>
      <c r="K152" s="73"/>
      <c r="L152" s="72"/>
      <c r="M152" s="73"/>
      <c r="N152" s="72"/>
      <c r="Q152" s="73"/>
      <c r="S152" s="73"/>
      <c r="T152" s="73"/>
      <c r="Y152" s="72"/>
      <c r="Z152" s="72"/>
      <c r="AA152" s="73"/>
      <c r="AB152" s="72"/>
      <c r="AC152" s="73"/>
      <c r="AD152" s="72"/>
      <c r="AE152" s="73"/>
      <c r="AF152" s="72"/>
      <c r="AG152" s="73"/>
      <c r="AH152" s="72"/>
      <c r="AI152" s="73"/>
      <c r="AJ152" s="72"/>
      <c r="AK152" s="73"/>
      <c r="AM152" s="58"/>
      <c r="AP152" s="58"/>
    </row>
    <row r="153" spans="2:42" s="26" customFormat="1" ht="22.5" customHeight="1">
      <c r="B153" s="72"/>
      <c r="C153" s="73"/>
      <c r="D153" s="72"/>
      <c r="E153" s="73"/>
      <c r="F153" s="72"/>
      <c r="G153" s="73"/>
      <c r="H153" s="74"/>
      <c r="I153" s="73"/>
      <c r="J153" s="72"/>
      <c r="K153" s="73"/>
      <c r="L153" s="72"/>
      <c r="M153" s="73"/>
      <c r="N153" s="72"/>
      <c r="Q153" s="73"/>
      <c r="S153" s="73"/>
      <c r="T153" s="73"/>
      <c r="Y153" s="72"/>
      <c r="Z153" s="72"/>
      <c r="AA153" s="73"/>
      <c r="AB153" s="72"/>
      <c r="AC153" s="73"/>
      <c r="AD153" s="72"/>
      <c r="AE153" s="73"/>
      <c r="AF153" s="72"/>
      <c r="AG153" s="73"/>
      <c r="AH153" s="72"/>
      <c r="AI153" s="73"/>
      <c r="AJ153" s="72"/>
      <c r="AK153" s="73"/>
      <c r="AM153" s="58"/>
      <c r="AP153" s="58"/>
    </row>
    <row r="154" spans="2:42" s="26" customFormat="1" ht="22.5" customHeight="1">
      <c r="B154" s="72"/>
      <c r="C154" s="73"/>
      <c r="D154" s="72"/>
      <c r="E154" s="73"/>
      <c r="F154" s="72"/>
      <c r="G154" s="73"/>
      <c r="H154" s="74"/>
      <c r="I154" s="73"/>
      <c r="J154" s="72"/>
      <c r="K154" s="73"/>
      <c r="L154" s="72"/>
      <c r="M154" s="73"/>
      <c r="N154" s="72"/>
      <c r="Q154" s="73"/>
      <c r="S154" s="73"/>
      <c r="T154" s="73"/>
      <c r="Y154" s="72"/>
      <c r="Z154" s="72"/>
      <c r="AA154" s="73"/>
      <c r="AB154" s="72"/>
      <c r="AC154" s="73"/>
      <c r="AD154" s="72"/>
      <c r="AE154" s="73"/>
      <c r="AF154" s="72"/>
      <c r="AG154" s="73"/>
      <c r="AH154" s="72"/>
      <c r="AI154" s="73"/>
      <c r="AJ154" s="72"/>
      <c r="AK154" s="73"/>
      <c r="AM154" s="58"/>
      <c r="AP154" s="58"/>
    </row>
    <row r="155" spans="2:42" s="26" customFormat="1" ht="22.5" customHeight="1">
      <c r="B155" s="72"/>
      <c r="C155" s="73"/>
      <c r="D155" s="72"/>
      <c r="E155" s="73"/>
      <c r="F155" s="72"/>
      <c r="G155" s="73"/>
      <c r="H155" s="74"/>
      <c r="I155" s="73"/>
      <c r="J155" s="72"/>
      <c r="K155" s="73"/>
      <c r="L155" s="72"/>
      <c r="M155" s="73"/>
      <c r="N155" s="72"/>
      <c r="Q155" s="73"/>
      <c r="S155" s="73"/>
      <c r="T155" s="73"/>
      <c r="Y155" s="72"/>
      <c r="Z155" s="72"/>
      <c r="AA155" s="73"/>
      <c r="AB155" s="72"/>
      <c r="AC155" s="73"/>
      <c r="AD155" s="72"/>
      <c r="AE155" s="73"/>
      <c r="AF155" s="72"/>
      <c r="AG155" s="73"/>
      <c r="AH155" s="72"/>
      <c r="AI155" s="73"/>
      <c r="AJ155" s="72"/>
      <c r="AK155" s="73"/>
      <c r="AM155" s="58"/>
      <c r="AP155" s="58"/>
    </row>
    <row r="156" spans="2:42" s="26" customFormat="1" ht="22.5" customHeight="1">
      <c r="B156" s="72"/>
      <c r="C156" s="73"/>
      <c r="D156" s="72"/>
      <c r="E156" s="73"/>
      <c r="F156" s="72"/>
      <c r="G156" s="73"/>
      <c r="H156" s="74"/>
      <c r="I156" s="73"/>
      <c r="J156" s="72"/>
      <c r="K156" s="73"/>
      <c r="L156" s="72"/>
      <c r="M156" s="73"/>
      <c r="N156" s="72"/>
      <c r="Q156" s="73"/>
      <c r="S156" s="73"/>
      <c r="T156" s="73"/>
      <c r="Y156" s="72"/>
      <c r="Z156" s="72"/>
      <c r="AA156" s="73"/>
      <c r="AB156" s="72"/>
      <c r="AC156" s="73"/>
      <c r="AD156" s="72"/>
      <c r="AE156" s="73"/>
      <c r="AF156" s="72"/>
      <c r="AG156" s="73"/>
      <c r="AH156" s="72"/>
      <c r="AI156" s="73"/>
      <c r="AJ156" s="72"/>
      <c r="AK156" s="73"/>
      <c r="AM156" s="58"/>
      <c r="AP156" s="58"/>
    </row>
    <row r="157" spans="2:42" s="26" customFormat="1" ht="22.5" customHeight="1">
      <c r="B157" s="72"/>
      <c r="C157" s="73"/>
      <c r="D157" s="72"/>
      <c r="E157" s="73"/>
      <c r="F157" s="72"/>
      <c r="G157" s="73"/>
      <c r="H157" s="74"/>
      <c r="I157" s="73"/>
      <c r="J157" s="72"/>
      <c r="K157" s="73"/>
      <c r="L157" s="72"/>
      <c r="M157" s="73"/>
      <c r="N157" s="72"/>
      <c r="Q157" s="73"/>
      <c r="S157" s="73"/>
      <c r="T157" s="73"/>
      <c r="Y157" s="72"/>
      <c r="Z157" s="72"/>
      <c r="AA157" s="73"/>
      <c r="AB157" s="72"/>
      <c r="AC157" s="73"/>
      <c r="AD157" s="72"/>
      <c r="AE157" s="73"/>
      <c r="AF157" s="72"/>
      <c r="AG157" s="73"/>
      <c r="AH157" s="72"/>
      <c r="AI157" s="73"/>
      <c r="AJ157" s="72"/>
      <c r="AK157" s="73"/>
      <c r="AM157" s="58"/>
      <c r="AP157" s="58"/>
    </row>
    <row r="158" spans="2:42" s="26" customFormat="1" ht="22.5" customHeight="1">
      <c r="B158" s="72"/>
      <c r="C158" s="73"/>
      <c r="D158" s="72"/>
      <c r="E158" s="73"/>
      <c r="F158" s="72"/>
      <c r="G158" s="73"/>
      <c r="H158" s="74"/>
      <c r="I158" s="73"/>
      <c r="J158" s="72"/>
      <c r="K158" s="73"/>
      <c r="L158" s="72"/>
      <c r="M158" s="73"/>
      <c r="N158" s="72"/>
      <c r="Q158" s="73"/>
      <c r="S158" s="73"/>
      <c r="T158" s="73"/>
      <c r="Y158" s="72"/>
      <c r="Z158" s="72"/>
      <c r="AA158" s="73"/>
      <c r="AB158" s="72"/>
      <c r="AC158" s="73"/>
      <c r="AD158" s="72"/>
      <c r="AE158" s="73"/>
      <c r="AF158" s="72"/>
      <c r="AG158" s="73"/>
      <c r="AH158" s="72"/>
      <c r="AI158" s="73"/>
      <c r="AJ158" s="72"/>
      <c r="AK158" s="73"/>
      <c r="AM158" s="58"/>
      <c r="AP158" s="58"/>
    </row>
    <row r="159" spans="2:42" s="26" customFormat="1" ht="22.5" customHeight="1">
      <c r="B159" s="72"/>
      <c r="C159" s="73"/>
      <c r="D159" s="72"/>
      <c r="E159" s="73"/>
      <c r="F159" s="72"/>
      <c r="G159" s="73"/>
      <c r="H159" s="74"/>
      <c r="I159" s="73"/>
      <c r="J159" s="72"/>
      <c r="K159" s="73"/>
      <c r="L159" s="72"/>
      <c r="M159" s="73"/>
      <c r="N159" s="72"/>
      <c r="Q159" s="73"/>
      <c r="S159" s="73"/>
      <c r="T159" s="73"/>
      <c r="Y159" s="72"/>
      <c r="Z159" s="72"/>
      <c r="AA159" s="73"/>
      <c r="AB159" s="72"/>
      <c r="AC159" s="73"/>
      <c r="AD159" s="72"/>
      <c r="AE159" s="73"/>
      <c r="AF159" s="72"/>
      <c r="AG159" s="73"/>
      <c r="AH159" s="72"/>
      <c r="AI159" s="73"/>
      <c r="AJ159" s="72"/>
      <c r="AK159" s="73"/>
      <c r="AM159" s="58"/>
      <c r="AP159" s="58"/>
    </row>
    <row r="160" spans="2:42" s="26" customFormat="1" ht="22.5" customHeight="1">
      <c r="B160" s="72"/>
      <c r="C160" s="73"/>
      <c r="D160" s="72"/>
      <c r="E160" s="73"/>
      <c r="F160" s="72"/>
      <c r="G160" s="73"/>
      <c r="H160" s="74"/>
      <c r="I160" s="73"/>
      <c r="J160" s="72"/>
      <c r="K160" s="73"/>
      <c r="L160" s="72"/>
      <c r="M160" s="73"/>
      <c r="N160" s="72"/>
      <c r="Q160" s="73"/>
      <c r="S160" s="73"/>
      <c r="T160" s="73"/>
      <c r="Y160" s="72"/>
      <c r="Z160" s="72"/>
      <c r="AA160" s="73"/>
      <c r="AB160" s="72"/>
      <c r="AC160" s="73"/>
      <c r="AD160" s="72"/>
      <c r="AE160" s="73"/>
      <c r="AF160" s="72"/>
      <c r="AG160" s="73"/>
      <c r="AH160" s="72"/>
      <c r="AI160" s="73"/>
      <c r="AJ160" s="72"/>
      <c r="AK160" s="73"/>
      <c r="AM160" s="58"/>
      <c r="AP160" s="58"/>
    </row>
    <row r="161" spans="2:42" s="26" customFormat="1" ht="22.5" customHeight="1">
      <c r="B161" s="72"/>
      <c r="C161" s="73"/>
      <c r="D161" s="72"/>
      <c r="E161" s="73"/>
      <c r="F161" s="72"/>
      <c r="G161" s="73"/>
      <c r="H161" s="74"/>
      <c r="I161" s="73"/>
      <c r="J161" s="72"/>
      <c r="K161" s="73"/>
      <c r="L161" s="72"/>
      <c r="M161" s="73"/>
      <c r="N161" s="72"/>
      <c r="Q161" s="73"/>
      <c r="S161" s="73"/>
      <c r="T161" s="73"/>
      <c r="Y161" s="72"/>
      <c r="Z161" s="72"/>
      <c r="AA161" s="73"/>
      <c r="AB161" s="72"/>
      <c r="AC161" s="73"/>
      <c r="AD161" s="72"/>
      <c r="AE161" s="73"/>
      <c r="AF161" s="72"/>
      <c r="AG161" s="73"/>
      <c r="AH161" s="72"/>
      <c r="AI161" s="73"/>
      <c r="AJ161" s="72"/>
      <c r="AK161" s="73"/>
      <c r="AM161" s="58"/>
      <c r="AP161" s="58"/>
    </row>
    <row r="162" spans="2:42" s="26" customFormat="1" ht="22.5" customHeight="1">
      <c r="B162" s="72"/>
      <c r="C162" s="73"/>
      <c r="D162" s="72"/>
      <c r="E162" s="73"/>
      <c r="F162" s="72"/>
      <c r="G162" s="73"/>
      <c r="H162" s="74"/>
      <c r="I162" s="73"/>
      <c r="J162" s="72"/>
      <c r="K162" s="73"/>
      <c r="L162" s="72"/>
      <c r="M162" s="73"/>
      <c r="N162" s="72"/>
      <c r="Q162" s="73"/>
      <c r="S162" s="73"/>
      <c r="T162" s="73"/>
      <c r="Y162" s="72"/>
      <c r="Z162" s="72"/>
      <c r="AA162" s="73"/>
      <c r="AB162" s="72"/>
      <c r="AC162" s="73"/>
      <c r="AD162" s="72"/>
      <c r="AE162" s="73"/>
      <c r="AF162" s="72"/>
      <c r="AG162" s="73"/>
      <c r="AH162" s="72"/>
      <c r="AI162" s="73"/>
      <c r="AJ162" s="72"/>
      <c r="AK162" s="73"/>
      <c r="AM162" s="58"/>
      <c r="AP162" s="58"/>
    </row>
    <row r="163" spans="2:42" s="26" customFormat="1" ht="22.5" customHeight="1">
      <c r="B163" s="72"/>
      <c r="C163" s="73"/>
      <c r="D163" s="72"/>
      <c r="E163" s="73"/>
      <c r="F163" s="72"/>
      <c r="G163" s="73"/>
      <c r="H163" s="74"/>
      <c r="I163" s="73"/>
      <c r="J163" s="72"/>
      <c r="K163" s="73"/>
      <c r="L163" s="72"/>
      <c r="M163" s="73"/>
      <c r="N163" s="72"/>
      <c r="Q163" s="73"/>
      <c r="S163" s="73"/>
      <c r="T163" s="73"/>
      <c r="Y163" s="72"/>
      <c r="Z163" s="72"/>
      <c r="AA163" s="73"/>
      <c r="AB163" s="72"/>
      <c r="AC163" s="73"/>
      <c r="AD163" s="72"/>
      <c r="AE163" s="73"/>
      <c r="AF163" s="72"/>
      <c r="AG163" s="73"/>
      <c r="AH163" s="72"/>
      <c r="AI163" s="73"/>
      <c r="AJ163" s="72"/>
      <c r="AK163" s="73"/>
      <c r="AM163" s="58"/>
      <c r="AP163" s="58"/>
    </row>
    <row r="164" spans="2:42" s="26" customFormat="1" ht="22.5" customHeight="1">
      <c r="B164" s="72"/>
      <c r="C164" s="73"/>
      <c r="D164" s="72"/>
      <c r="E164" s="73"/>
      <c r="F164" s="72"/>
      <c r="G164" s="73"/>
      <c r="H164" s="74"/>
      <c r="I164" s="73"/>
      <c r="J164" s="72"/>
      <c r="K164" s="73"/>
      <c r="L164" s="72"/>
      <c r="M164" s="73"/>
      <c r="N164" s="72"/>
      <c r="Q164" s="73"/>
      <c r="S164" s="73"/>
      <c r="T164" s="73"/>
      <c r="Y164" s="72"/>
      <c r="Z164" s="72"/>
      <c r="AA164" s="73"/>
      <c r="AB164" s="72"/>
      <c r="AC164" s="73"/>
      <c r="AD164" s="72"/>
      <c r="AE164" s="73"/>
      <c r="AF164" s="72"/>
      <c r="AG164" s="73"/>
      <c r="AH164" s="72"/>
      <c r="AI164" s="73"/>
      <c r="AJ164" s="72"/>
      <c r="AK164" s="73"/>
      <c r="AM164" s="58"/>
      <c r="AP164" s="58"/>
    </row>
    <row r="165" spans="2:42" s="26" customFormat="1" ht="22.5" customHeight="1">
      <c r="B165" s="72"/>
      <c r="C165" s="73"/>
      <c r="D165" s="72"/>
      <c r="E165" s="73"/>
      <c r="F165" s="72"/>
      <c r="G165" s="73"/>
      <c r="H165" s="74"/>
      <c r="I165" s="73"/>
      <c r="J165" s="72"/>
      <c r="K165" s="73"/>
      <c r="L165" s="72"/>
      <c r="M165" s="73"/>
      <c r="N165" s="72"/>
      <c r="Q165" s="73"/>
      <c r="S165" s="73"/>
      <c r="T165" s="73"/>
      <c r="Y165" s="72"/>
      <c r="Z165" s="72"/>
      <c r="AA165" s="73"/>
      <c r="AB165" s="72"/>
      <c r="AC165" s="73"/>
      <c r="AD165" s="72"/>
      <c r="AE165" s="73"/>
      <c r="AF165" s="72"/>
      <c r="AG165" s="73"/>
      <c r="AH165" s="72"/>
      <c r="AI165" s="73"/>
      <c r="AJ165" s="72"/>
      <c r="AK165" s="73"/>
      <c r="AM165" s="58"/>
      <c r="AP165" s="58"/>
    </row>
    <row r="166" spans="2:42" s="26" customFormat="1" ht="24" customHeight="1">
      <c r="B166" s="72"/>
      <c r="C166" s="73"/>
      <c r="D166" s="72"/>
      <c r="E166" s="73"/>
      <c r="F166" s="72"/>
      <c r="G166" s="73"/>
      <c r="H166" s="74"/>
      <c r="I166" s="73"/>
      <c r="J166" s="72"/>
      <c r="K166" s="73"/>
      <c r="L166" s="72"/>
      <c r="M166" s="73"/>
      <c r="N166" s="72"/>
      <c r="Q166" s="73"/>
      <c r="S166" s="73"/>
      <c r="T166" s="73"/>
      <c r="Y166" s="72"/>
      <c r="Z166" s="72"/>
      <c r="AA166" s="73"/>
      <c r="AB166" s="72"/>
      <c r="AC166" s="73"/>
      <c r="AD166" s="72"/>
      <c r="AE166" s="73"/>
      <c r="AF166" s="72"/>
      <c r="AG166" s="73"/>
      <c r="AH166" s="72"/>
      <c r="AI166" s="73"/>
      <c r="AJ166" s="72"/>
      <c r="AK166" s="73"/>
      <c r="AM166" s="58"/>
      <c r="AP166" s="58"/>
    </row>
    <row r="167" spans="2:42" s="26" customFormat="1" ht="24" customHeight="1">
      <c r="B167" s="72"/>
      <c r="C167" s="73"/>
      <c r="D167" s="72"/>
      <c r="E167" s="73"/>
      <c r="F167" s="72"/>
      <c r="G167" s="73"/>
      <c r="H167" s="74"/>
      <c r="I167" s="73"/>
      <c r="J167" s="72"/>
      <c r="K167" s="73"/>
      <c r="L167" s="72"/>
      <c r="M167" s="73"/>
      <c r="N167" s="72"/>
      <c r="Q167" s="73"/>
      <c r="S167" s="73"/>
      <c r="T167" s="73"/>
      <c r="Y167" s="72"/>
      <c r="Z167" s="72"/>
      <c r="AA167" s="73"/>
      <c r="AB167" s="72"/>
      <c r="AC167" s="73"/>
      <c r="AD167" s="72"/>
      <c r="AE167" s="73"/>
      <c r="AF167" s="72"/>
      <c r="AG167" s="73"/>
      <c r="AH167" s="72"/>
      <c r="AI167" s="73"/>
      <c r="AJ167" s="72"/>
      <c r="AK167" s="73"/>
      <c r="AM167" s="58"/>
      <c r="AP167" s="58"/>
    </row>
    <row r="168" spans="2:42" s="26" customFormat="1" ht="24" customHeight="1">
      <c r="B168" s="72"/>
      <c r="C168" s="73"/>
      <c r="D168" s="72"/>
      <c r="E168" s="73"/>
      <c r="F168" s="72"/>
      <c r="G168" s="73"/>
      <c r="H168" s="74"/>
      <c r="I168" s="73"/>
      <c r="J168" s="72"/>
      <c r="K168" s="73"/>
      <c r="L168" s="72"/>
      <c r="M168" s="73"/>
      <c r="N168" s="72"/>
      <c r="Q168" s="73"/>
      <c r="S168" s="73"/>
      <c r="T168" s="73"/>
      <c r="Y168" s="72"/>
      <c r="Z168" s="72"/>
      <c r="AA168" s="73"/>
      <c r="AB168" s="72"/>
      <c r="AC168" s="73"/>
      <c r="AD168" s="72"/>
      <c r="AE168" s="73"/>
      <c r="AF168" s="72"/>
      <c r="AG168" s="73"/>
      <c r="AH168" s="72"/>
      <c r="AI168" s="73"/>
      <c r="AJ168" s="72"/>
      <c r="AK168" s="73"/>
      <c r="AM168" s="58"/>
      <c r="AP168" s="58"/>
    </row>
    <row r="169" spans="2:42" s="26" customFormat="1" ht="24" customHeight="1">
      <c r="B169" s="72"/>
      <c r="C169" s="73"/>
      <c r="D169" s="72"/>
      <c r="E169" s="73"/>
      <c r="F169" s="72"/>
      <c r="G169" s="73"/>
      <c r="H169" s="74"/>
      <c r="I169" s="73"/>
      <c r="J169" s="72"/>
      <c r="K169" s="73"/>
      <c r="L169" s="72"/>
      <c r="M169" s="73"/>
      <c r="N169" s="72"/>
      <c r="Q169" s="73"/>
      <c r="S169" s="73"/>
      <c r="T169" s="73"/>
      <c r="Y169" s="72"/>
      <c r="Z169" s="72"/>
      <c r="AA169" s="73"/>
      <c r="AB169" s="72"/>
      <c r="AC169" s="73"/>
      <c r="AD169" s="72"/>
      <c r="AE169" s="73"/>
      <c r="AF169" s="72"/>
      <c r="AG169" s="73"/>
      <c r="AH169" s="72"/>
      <c r="AI169" s="73"/>
      <c r="AJ169" s="72"/>
      <c r="AK169" s="73"/>
      <c r="AM169" s="58"/>
      <c r="AP169" s="58"/>
    </row>
    <row r="170" spans="2:42" s="26" customFormat="1" ht="24" customHeight="1">
      <c r="B170" s="72"/>
      <c r="C170" s="73"/>
      <c r="D170" s="72"/>
      <c r="E170" s="73"/>
      <c r="F170" s="72"/>
      <c r="G170" s="73"/>
      <c r="H170" s="74"/>
      <c r="I170" s="73"/>
      <c r="J170" s="72"/>
      <c r="K170" s="73"/>
      <c r="L170" s="72"/>
      <c r="M170" s="73"/>
      <c r="N170" s="72"/>
      <c r="Q170" s="73"/>
      <c r="S170" s="73"/>
      <c r="T170" s="73"/>
      <c r="Y170" s="72"/>
      <c r="Z170" s="72"/>
      <c r="AA170" s="73"/>
      <c r="AB170" s="72"/>
      <c r="AC170" s="73"/>
      <c r="AD170" s="72"/>
      <c r="AE170" s="73"/>
      <c r="AF170" s="72"/>
      <c r="AG170" s="73"/>
      <c r="AH170" s="72"/>
      <c r="AI170" s="73"/>
      <c r="AJ170" s="72"/>
      <c r="AK170" s="73"/>
      <c r="AM170" s="58"/>
      <c r="AP170" s="58"/>
    </row>
    <row r="171" spans="2:42" s="26" customFormat="1" ht="24" customHeight="1">
      <c r="B171" s="72"/>
      <c r="C171" s="73"/>
      <c r="D171" s="72"/>
      <c r="E171" s="73"/>
      <c r="F171" s="72"/>
      <c r="G171" s="73"/>
      <c r="H171" s="74"/>
      <c r="I171" s="73"/>
      <c r="J171" s="72"/>
      <c r="K171" s="73"/>
      <c r="L171" s="72"/>
      <c r="M171" s="73"/>
      <c r="N171" s="72"/>
      <c r="Q171" s="73"/>
      <c r="S171" s="73"/>
      <c r="T171" s="73"/>
      <c r="Y171" s="72"/>
      <c r="Z171" s="72"/>
      <c r="AA171" s="73"/>
      <c r="AB171" s="72"/>
      <c r="AC171" s="73"/>
      <c r="AD171" s="72"/>
      <c r="AE171" s="73"/>
      <c r="AF171" s="72"/>
      <c r="AG171" s="73"/>
      <c r="AH171" s="72"/>
      <c r="AI171" s="73"/>
      <c r="AJ171" s="72"/>
      <c r="AK171" s="73"/>
      <c r="AM171" s="58"/>
      <c r="AP171" s="58"/>
    </row>
    <row r="172" spans="2:42" s="26" customFormat="1" ht="24" customHeight="1">
      <c r="B172" s="72"/>
      <c r="C172" s="73"/>
      <c r="D172" s="72"/>
      <c r="E172" s="73"/>
      <c r="F172" s="72"/>
      <c r="G172" s="73"/>
      <c r="H172" s="74"/>
      <c r="I172" s="73"/>
      <c r="J172" s="72"/>
      <c r="K172" s="73"/>
      <c r="L172" s="72"/>
      <c r="M172" s="73"/>
      <c r="N172" s="72"/>
      <c r="Q172" s="73"/>
      <c r="S172" s="73"/>
      <c r="T172" s="73"/>
      <c r="Y172" s="72"/>
      <c r="Z172" s="72"/>
      <c r="AA172" s="73"/>
      <c r="AB172" s="72"/>
      <c r="AC172" s="73"/>
      <c r="AD172" s="72"/>
      <c r="AE172" s="73"/>
      <c r="AF172" s="72"/>
      <c r="AG172" s="73"/>
      <c r="AH172" s="72"/>
      <c r="AI172" s="73"/>
      <c r="AJ172" s="72"/>
      <c r="AK172" s="73"/>
      <c r="AM172" s="58"/>
      <c r="AP172" s="58"/>
    </row>
    <row r="173" spans="2:42" s="26" customFormat="1" ht="24" customHeight="1">
      <c r="B173" s="72"/>
      <c r="C173" s="73"/>
      <c r="D173" s="72"/>
      <c r="E173" s="73"/>
      <c r="F173" s="72"/>
      <c r="G173" s="73"/>
      <c r="H173" s="74"/>
      <c r="I173" s="73"/>
      <c r="J173" s="72"/>
      <c r="K173" s="73"/>
      <c r="L173" s="72"/>
      <c r="M173" s="73"/>
      <c r="N173" s="72"/>
      <c r="Q173" s="73"/>
      <c r="S173" s="73"/>
      <c r="T173" s="73"/>
      <c r="Y173" s="72"/>
      <c r="Z173" s="72"/>
      <c r="AA173" s="73"/>
      <c r="AB173" s="72"/>
      <c r="AC173" s="73"/>
      <c r="AD173" s="72"/>
      <c r="AE173" s="73"/>
      <c r="AF173" s="72"/>
      <c r="AG173" s="73"/>
      <c r="AH173" s="72"/>
      <c r="AI173" s="73"/>
      <c r="AJ173" s="72"/>
      <c r="AK173" s="73"/>
      <c r="AM173" s="58"/>
      <c r="AP173" s="58"/>
    </row>
    <row r="174" spans="2:42" s="26" customFormat="1" ht="24" customHeight="1">
      <c r="B174" s="72"/>
      <c r="C174" s="73"/>
      <c r="D174" s="72"/>
      <c r="E174" s="73"/>
      <c r="F174" s="72"/>
      <c r="G174" s="73"/>
      <c r="H174" s="74"/>
      <c r="I174" s="73"/>
      <c r="J174" s="72"/>
      <c r="K174" s="73"/>
      <c r="L174" s="72"/>
      <c r="M174" s="73"/>
      <c r="N174" s="72"/>
      <c r="Q174" s="73"/>
      <c r="S174" s="73"/>
      <c r="T174" s="73"/>
      <c r="Y174" s="72"/>
      <c r="Z174" s="72"/>
      <c r="AA174" s="73"/>
      <c r="AB174" s="72"/>
      <c r="AC174" s="73"/>
      <c r="AD174" s="72"/>
      <c r="AE174" s="73"/>
      <c r="AF174" s="72"/>
      <c r="AG174" s="73"/>
      <c r="AH174" s="72"/>
      <c r="AI174" s="73"/>
      <c r="AJ174" s="72"/>
      <c r="AK174" s="73"/>
      <c r="AM174" s="58"/>
      <c r="AP174" s="58"/>
    </row>
    <row r="175" spans="2:42" s="26" customFormat="1" ht="24" customHeight="1">
      <c r="B175" s="72"/>
      <c r="C175" s="73"/>
      <c r="D175" s="72"/>
      <c r="E175" s="73"/>
      <c r="F175" s="72"/>
      <c r="G175" s="73"/>
      <c r="H175" s="74"/>
      <c r="I175" s="73"/>
      <c r="J175" s="72"/>
      <c r="K175" s="73"/>
      <c r="L175" s="72"/>
      <c r="M175" s="73"/>
      <c r="N175" s="72"/>
      <c r="Q175" s="73"/>
      <c r="S175" s="73"/>
      <c r="T175" s="73"/>
      <c r="Y175" s="72"/>
      <c r="Z175" s="72"/>
      <c r="AA175" s="73"/>
      <c r="AB175" s="72"/>
      <c r="AC175" s="73"/>
      <c r="AD175" s="72"/>
      <c r="AE175" s="73"/>
      <c r="AF175" s="72"/>
      <c r="AG175" s="73"/>
      <c r="AH175" s="72"/>
      <c r="AI175" s="73"/>
      <c r="AJ175" s="72"/>
      <c r="AK175" s="73"/>
      <c r="AM175" s="58"/>
      <c r="AP175" s="58"/>
    </row>
    <row r="176" spans="2:42" s="26" customFormat="1" ht="24" customHeight="1">
      <c r="B176" s="72"/>
      <c r="C176" s="73"/>
      <c r="D176" s="72"/>
      <c r="E176" s="73"/>
      <c r="F176" s="72"/>
      <c r="G176" s="73"/>
      <c r="H176" s="74"/>
      <c r="I176" s="73"/>
      <c r="J176" s="72"/>
      <c r="K176" s="73"/>
      <c r="L176" s="72"/>
      <c r="M176" s="73"/>
      <c r="N176" s="72"/>
      <c r="Q176" s="73"/>
      <c r="S176" s="73"/>
      <c r="T176" s="73"/>
      <c r="Y176" s="72"/>
      <c r="Z176" s="72"/>
      <c r="AA176" s="73"/>
      <c r="AB176" s="72"/>
      <c r="AC176" s="73"/>
      <c r="AD176" s="72"/>
      <c r="AE176" s="73"/>
      <c r="AF176" s="72"/>
      <c r="AG176" s="73"/>
      <c r="AH176" s="72"/>
      <c r="AI176" s="73"/>
      <c r="AJ176" s="72"/>
      <c r="AK176" s="73"/>
      <c r="AM176" s="58"/>
      <c r="AP176" s="58"/>
    </row>
    <row r="177" spans="2:42" s="26" customFormat="1" ht="24" customHeight="1">
      <c r="B177" s="72"/>
      <c r="C177" s="73"/>
      <c r="D177" s="72"/>
      <c r="E177" s="73"/>
      <c r="F177" s="72"/>
      <c r="G177" s="73"/>
      <c r="H177" s="74"/>
      <c r="I177" s="73"/>
      <c r="J177" s="72"/>
      <c r="K177" s="73"/>
      <c r="L177" s="72"/>
      <c r="M177" s="73"/>
      <c r="N177" s="72"/>
      <c r="Q177" s="73"/>
      <c r="S177" s="73"/>
      <c r="T177" s="73"/>
      <c r="Y177" s="72"/>
      <c r="Z177" s="72"/>
      <c r="AA177" s="73"/>
      <c r="AB177" s="72"/>
      <c r="AC177" s="73"/>
      <c r="AD177" s="72"/>
      <c r="AE177" s="73"/>
      <c r="AF177" s="72"/>
      <c r="AG177" s="73"/>
      <c r="AH177" s="72"/>
      <c r="AI177" s="73"/>
      <c r="AJ177" s="72"/>
      <c r="AK177" s="73"/>
      <c r="AM177" s="58"/>
      <c r="AP177" s="58"/>
    </row>
    <row r="178" spans="2:42" s="26" customFormat="1" ht="24" customHeight="1">
      <c r="B178" s="72"/>
      <c r="C178" s="73"/>
      <c r="D178" s="72"/>
      <c r="E178" s="73"/>
      <c r="F178" s="72"/>
      <c r="G178" s="73"/>
      <c r="H178" s="74"/>
      <c r="I178" s="73"/>
      <c r="J178" s="72"/>
      <c r="K178" s="73"/>
      <c r="L178" s="72"/>
      <c r="M178" s="73"/>
      <c r="N178" s="72"/>
      <c r="Q178" s="73"/>
      <c r="S178" s="73"/>
      <c r="T178" s="73"/>
      <c r="Y178" s="72"/>
      <c r="Z178" s="72"/>
      <c r="AA178" s="73"/>
      <c r="AB178" s="72"/>
      <c r="AC178" s="73"/>
      <c r="AD178" s="72"/>
      <c r="AE178" s="73"/>
      <c r="AF178" s="72"/>
      <c r="AG178" s="73"/>
      <c r="AH178" s="72"/>
      <c r="AI178" s="73"/>
      <c r="AJ178" s="72"/>
      <c r="AK178" s="73"/>
      <c r="AM178" s="58"/>
      <c r="AP178" s="58"/>
    </row>
    <row r="179" spans="2:42" s="26" customFormat="1" ht="24" customHeight="1">
      <c r="B179" s="72"/>
      <c r="C179" s="73"/>
      <c r="D179" s="72"/>
      <c r="E179" s="73"/>
      <c r="F179" s="72"/>
      <c r="G179" s="73"/>
      <c r="H179" s="74"/>
      <c r="I179" s="73"/>
      <c r="J179" s="72"/>
      <c r="K179" s="73"/>
      <c r="L179" s="72"/>
      <c r="M179" s="73"/>
      <c r="N179" s="72"/>
      <c r="Q179" s="73"/>
      <c r="S179" s="73"/>
      <c r="T179" s="73"/>
      <c r="Y179" s="72"/>
      <c r="Z179" s="72"/>
      <c r="AA179" s="73"/>
      <c r="AB179" s="72"/>
      <c r="AC179" s="73"/>
      <c r="AD179" s="72"/>
      <c r="AE179" s="73"/>
      <c r="AF179" s="72"/>
      <c r="AG179" s="73"/>
      <c r="AH179" s="72"/>
      <c r="AI179" s="73"/>
      <c r="AJ179" s="72"/>
      <c r="AK179" s="73"/>
      <c r="AM179" s="58"/>
      <c r="AP179" s="58"/>
    </row>
    <row r="180" spans="2:42" s="26" customFormat="1" ht="24" customHeight="1">
      <c r="B180" s="72"/>
      <c r="C180" s="73"/>
      <c r="D180" s="72"/>
      <c r="E180" s="73"/>
      <c r="F180" s="72"/>
      <c r="G180" s="73"/>
      <c r="H180" s="74"/>
      <c r="I180" s="73"/>
      <c r="J180" s="72"/>
      <c r="K180" s="73"/>
      <c r="L180" s="72"/>
      <c r="M180" s="73"/>
      <c r="N180" s="72"/>
      <c r="Q180" s="73"/>
      <c r="S180" s="73"/>
      <c r="T180" s="73"/>
      <c r="Y180" s="72"/>
      <c r="Z180" s="72"/>
      <c r="AA180" s="73"/>
      <c r="AB180" s="72"/>
      <c r="AC180" s="73"/>
      <c r="AD180" s="72"/>
      <c r="AE180" s="73"/>
      <c r="AF180" s="72"/>
      <c r="AG180" s="73"/>
      <c r="AH180" s="72"/>
      <c r="AI180" s="73"/>
      <c r="AJ180" s="72"/>
      <c r="AK180" s="73"/>
      <c r="AM180" s="58"/>
      <c r="AP180" s="58"/>
    </row>
  </sheetData>
  <mergeCells count="42">
    <mergeCell ref="A9:AK9"/>
    <mergeCell ref="B6:C6"/>
    <mergeCell ref="D6:G6"/>
    <mergeCell ref="R6:R8"/>
    <mergeCell ref="L7:M7"/>
    <mergeCell ref="N6:N8"/>
    <mergeCell ref="O6:P6"/>
    <mergeCell ref="Q6:Q8"/>
    <mergeCell ref="AD6:AE6"/>
    <mergeCell ref="J7:K7"/>
    <mergeCell ref="I7:I8"/>
    <mergeCell ref="A1:AK1"/>
    <mergeCell ref="A2:AK2"/>
    <mergeCell ref="A3:AK3"/>
    <mergeCell ref="A5:A8"/>
    <mergeCell ref="B5:P5"/>
    <mergeCell ref="Q5:T5"/>
    <mergeCell ref="U5:AK5"/>
    <mergeCell ref="V6:X6"/>
    <mergeCell ref="Y6:Y8"/>
    <mergeCell ref="Z6:AC6"/>
    <mergeCell ref="Z7:AA7"/>
    <mergeCell ref="AB7:AC7"/>
    <mergeCell ref="AF6:AI6"/>
    <mergeCell ref="AJ6:AK6"/>
    <mergeCell ref="H6:I6"/>
    <mergeCell ref="J6:M6"/>
    <mergeCell ref="A4:AK4"/>
    <mergeCell ref="AD7:AD8"/>
    <mergeCell ref="AE7:AE8"/>
    <mergeCell ref="AF7:AG7"/>
    <mergeCell ref="AH7:AI7"/>
    <mergeCell ref="AJ7:AJ8"/>
    <mergeCell ref="AK7:AK8"/>
    <mergeCell ref="S6:S8"/>
    <mergeCell ref="T6:T8"/>
    <mergeCell ref="U6:U8"/>
    <mergeCell ref="B7:B8"/>
    <mergeCell ref="C7:C8"/>
    <mergeCell ref="D7:E7"/>
    <mergeCell ref="F7:G7"/>
    <mergeCell ref="H7:H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45" firstPageNumber="83" fitToHeight="2" orientation="landscape" r:id="rId1"/>
  <headerFooter alignWithMargins="0">
    <oddFooter>&amp;R&amp;11&amp;F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120"/>
  <sheetViews>
    <sheetView showGridLines="0" tabSelected="1" zoomScale="60" zoomScaleNormal="60" zoomScaleSheetLayoutView="50" workbookViewId="0">
      <selection sqref="A1:AC1"/>
    </sheetView>
  </sheetViews>
  <sheetFormatPr defaultRowHeight="16.5"/>
  <cols>
    <col min="1" max="1" width="11.42578125" style="26" customWidth="1"/>
    <col min="2" max="2" width="11.42578125" style="72" customWidth="1"/>
    <col min="3" max="3" width="11.42578125" style="73" customWidth="1"/>
    <col min="4" max="4" width="11.42578125" style="74" customWidth="1"/>
    <col min="5" max="5" width="11.42578125" style="73" customWidth="1"/>
    <col min="6" max="6" width="11.42578125" style="72" customWidth="1"/>
    <col min="7" max="7" width="11.42578125" style="73" customWidth="1"/>
    <col min="8" max="8" width="11.42578125" style="72" customWidth="1"/>
    <col min="9" max="9" width="11.42578125" style="73" customWidth="1"/>
    <col min="10" max="10" width="11.140625" style="72" bestFit="1" customWidth="1"/>
    <col min="11" max="12" width="11.42578125" style="26" hidden="1" customWidth="1"/>
    <col min="13" max="13" width="12" style="73" customWidth="1"/>
    <col min="14" max="14" width="17.140625" style="26" customWidth="1"/>
    <col min="15" max="15" width="18.85546875" style="73" customWidth="1"/>
    <col min="16" max="16" width="12" style="73" customWidth="1"/>
    <col min="17" max="20" width="11.42578125" style="26" hidden="1" customWidth="1"/>
    <col min="21" max="21" width="11.140625" style="72" bestFit="1" customWidth="1"/>
    <col min="22" max="22" width="11.42578125" style="72" customWidth="1"/>
    <col min="23" max="23" width="11.42578125" style="73" customWidth="1"/>
    <col min="24" max="24" width="11.42578125" style="72" customWidth="1"/>
    <col min="25" max="25" width="11.42578125" style="73" customWidth="1"/>
    <col min="26" max="26" width="11.42578125" style="72" customWidth="1"/>
    <col min="27" max="27" width="11.42578125" style="73" customWidth="1"/>
    <col min="28" max="28" width="11.42578125" style="72" customWidth="1"/>
    <col min="29" max="29" width="11.42578125" style="73" customWidth="1"/>
    <col min="30" max="30" width="9" style="26" hidden="1" customWidth="1"/>
    <col min="31" max="31" width="9" style="58" hidden="1" customWidth="1"/>
    <col min="32" max="32" width="9" style="26" hidden="1" customWidth="1"/>
    <col min="33" max="33" width="9.140625" style="26" hidden="1" customWidth="1"/>
    <col min="34" max="34" width="9.140625" style="58" hidden="1" customWidth="1"/>
    <col min="35" max="16384" width="9.140625" style="26"/>
  </cols>
  <sheetData>
    <row r="1" spans="1:34" ht="26.25" customHeight="1">
      <c r="A1" s="167" t="s">
        <v>179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</row>
    <row r="2" spans="1:34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</row>
    <row r="3" spans="1:34" ht="17.25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</row>
    <row r="4" spans="1:34" ht="19.5" customHeight="1" thickBot="1">
      <c r="A4" s="81"/>
      <c r="B4" s="82"/>
      <c r="C4" s="83"/>
      <c r="D4" s="84"/>
      <c r="E4" s="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4"/>
      <c r="AD4" s="59"/>
      <c r="AE4" s="60"/>
      <c r="AF4" s="58"/>
    </row>
    <row r="5" spans="1:34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78"/>
      <c r="AD5" s="61"/>
      <c r="AF5" s="58"/>
      <c r="AG5" s="58"/>
    </row>
    <row r="6" spans="1:34" ht="15.75" customHeight="1">
      <c r="A6" s="180"/>
      <c r="B6" s="151" t="s">
        <v>1</v>
      </c>
      <c r="C6" s="151"/>
      <c r="D6" s="151" t="s">
        <v>12</v>
      </c>
      <c r="E6" s="151"/>
      <c r="F6" s="176" t="s">
        <v>132</v>
      </c>
      <c r="G6" s="176"/>
      <c r="H6" s="176"/>
      <c r="I6" s="176"/>
      <c r="J6" s="155" t="s">
        <v>178</v>
      </c>
      <c r="K6" s="149" t="s">
        <v>6</v>
      </c>
      <c r="L6" s="149"/>
      <c r="M6" s="173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5" t="s">
        <v>132</v>
      </c>
      <c r="W6" s="155"/>
      <c r="X6" s="155"/>
      <c r="Y6" s="155"/>
      <c r="Z6" s="151" t="s">
        <v>12</v>
      </c>
      <c r="AA6" s="151"/>
      <c r="AB6" s="151" t="s">
        <v>1</v>
      </c>
      <c r="AC6" s="152"/>
      <c r="AD6" s="61"/>
      <c r="AF6" s="58"/>
      <c r="AG6" s="58"/>
    </row>
    <row r="7" spans="1:34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47" t="s">
        <v>135</v>
      </c>
      <c r="G7" s="148"/>
      <c r="H7" s="147" t="s">
        <v>136</v>
      </c>
      <c r="I7" s="148"/>
      <c r="J7" s="156"/>
      <c r="K7" s="102" t="s">
        <v>7</v>
      </c>
      <c r="L7" s="102" t="s">
        <v>2</v>
      </c>
      <c r="M7" s="174"/>
      <c r="N7" s="159"/>
      <c r="O7" s="174"/>
      <c r="P7" s="174"/>
      <c r="Q7" s="149"/>
      <c r="R7" s="102" t="s">
        <v>7</v>
      </c>
      <c r="S7" s="102" t="s">
        <v>2</v>
      </c>
      <c r="T7" s="102" t="s">
        <v>7</v>
      </c>
      <c r="U7" s="156"/>
      <c r="V7" s="147" t="s">
        <v>136</v>
      </c>
      <c r="W7" s="148"/>
      <c r="X7" s="147" t="s">
        <v>135</v>
      </c>
      <c r="Y7" s="148"/>
      <c r="Z7" s="147" t="s">
        <v>7</v>
      </c>
      <c r="AA7" s="151" t="s">
        <v>2</v>
      </c>
      <c r="AB7" s="147" t="s">
        <v>7</v>
      </c>
      <c r="AC7" s="152" t="s">
        <v>2</v>
      </c>
      <c r="AD7" s="61"/>
      <c r="AF7" s="58"/>
      <c r="AG7" s="61"/>
      <c r="AH7" s="61"/>
    </row>
    <row r="8" spans="1:34" ht="15.75" customHeight="1" thickBot="1">
      <c r="A8" s="181"/>
      <c r="B8" s="177"/>
      <c r="C8" s="163"/>
      <c r="D8" s="161"/>
      <c r="E8" s="161"/>
      <c r="F8" s="101" t="s">
        <v>7</v>
      </c>
      <c r="G8" s="14" t="s">
        <v>2</v>
      </c>
      <c r="H8" s="101" t="s">
        <v>7</v>
      </c>
      <c r="I8" s="14" t="s">
        <v>2</v>
      </c>
      <c r="J8" s="157"/>
      <c r="K8" s="105"/>
      <c r="L8" s="105"/>
      <c r="M8" s="175"/>
      <c r="N8" s="160"/>
      <c r="O8" s="175"/>
      <c r="P8" s="175"/>
      <c r="Q8" s="162"/>
      <c r="R8" s="17"/>
      <c r="S8" s="17"/>
      <c r="T8" s="17"/>
      <c r="U8" s="157"/>
      <c r="V8" s="101" t="s">
        <v>7</v>
      </c>
      <c r="W8" s="18" t="s">
        <v>2</v>
      </c>
      <c r="X8" s="101" t="s">
        <v>7</v>
      </c>
      <c r="Y8" s="14" t="s">
        <v>2</v>
      </c>
      <c r="Z8" s="177"/>
      <c r="AA8" s="163"/>
      <c r="AB8" s="177"/>
      <c r="AC8" s="182"/>
      <c r="AD8" s="62"/>
      <c r="AF8" s="58"/>
      <c r="AG8" s="61"/>
      <c r="AH8" s="61"/>
    </row>
    <row r="9" spans="1:34" s="78" customFormat="1" ht="30" customHeight="1">
      <c r="A9" s="185" t="s">
        <v>158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7"/>
      <c r="AD9" s="76"/>
      <c r="AE9" s="76"/>
      <c r="AF9" s="76"/>
      <c r="AG9" s="76"/>
      <c r="AH9" s="77"/>
    </row>
    <row r="10" spans="1:34" ht="22.5" customHeight="1">
      <c r="A10" s="21"/>
      <c r="B10" s="126"/>
      <c r="C10" s="23"/>
      <c r="D10" s="24"/>
      <c r="E10" s="23"/>
      <c r="F10" s="126"/>
      <c r="G10" s="23"/>
      <c r="H10" s="126"/>
      <c r="I10" s="23"/>
      <c r="J10" s="126"/>
      <c r="K10" s="23"/>
      <c r="L10" s="23"/>
      <c r="M10" s="23"/>
      <c r="N10" s="23"/>
      <c r="O10" s="23"/>
      <c r="P10" s="23"/>
      <c r="Q10" s="126"/>
      <c r="R10" s="23"/>
      <c r="S10" s="23"/>
      <c r="T10" s="23"/>
      <c r="U10" s="126"/>
      <c r="V10" s="126"/>
      <c r="W10" s="23"/>
      <c r="X10" s="126"/>
      <c r="Y10" s="23"/>
      <c r="Z10" s="126"/>
      <c r="AA10" s="23"/>
      <c r="AB10" s="126"/>
      <c r="AC10" s="25"/>
      <c r="AD10" s="66"/>
      <c r="AE10" s="67"/>
      <c r="AF10" s="58"/>
      <c r="AG10" s="68"/>
      <c r="AH10" s="69"/>
    </row>
    <row r="11" spans="1:34" ht="22.5" customHeight="1" thickBot="1">
      <c r="A11" s="27" t="s">
        <v>39</v>
      </c>
      <c r="B11" s="126">
        <v>-5.75</v>
      </c>
      <c r="C11" s="23">
        <v>916.29</v>
      </c>
      <c r="D11" s="24">
        <v>-5.75</v>
      </c>
      <c r="E11" s="23">
        <v>915.35900000000004</v>
      </c>
      <c r="F11" s="126">
        <v>-4.5999999999999996</v>
      </c>
      <c r="G11" s="23">
        <v>915.38199999999995</v>
      </c>
      <c r="H11" s="126">
        <v>-4.5999999999999996</v>
      </c>
      <c r="I11" s="23">
        <v>916.30200000000002</v>
      </c>
      <c r="J11" s="126">
        <f>(((G11-E11)/(D11-F11)*100))</f>
        <v>-1.9999999999922489</v>
      </c>
      <c r="K11" s="23"/>
      <c r="L11" s="23"/>
      <c r="M11" s="23">
        <v>916.35500000000002</v>
      </c>
      <c r="N11" s="23">
        <v>916.39400000000001</v>
      </c>
      <c r="O11" s="23"/>
      <c r="P11" s="23"/>
      <c r="Q11" s="126"/>
      <c r="R11" s="23"/>
      <c r="S11" s="23"/>
      <c r="T11" s="23"/>
      <c r="U11" s="126"/>
      <c r="V11" s="126"/>
      <c r="W11" s="23"/>
      <c r="X11" s="126"/>
      <c r="Y11" s="23"/>
      <c r="Z11" s="126"/>
      <c r="AA11" s="23"/>
      <c r="AB11" s="126"/>
      <c r="AC11" s="25"/>
      <c r="AD11" s="66"/>
      <c r="AE11" s="67"/>
      <c r="AF11" s="58"/>
      <c r="AG11" s="70"/>
      <c r="AH11" s="69"/>
    </row>
    <row r="12" spans="1:34" ht="22.5" customHeight="1">
      <c r="A12" s="27" t="s">
        <v>40</v>
      </c>
      <c r="B12" s="126">
        <v>-5.75</v>
      </c>
      <c r="C12" s="23">
        <v>917.48</v>
      </c>
      <c r="D12" s="24">
        <v>-5.75</v>
      </c>
      <c r="E12" s="23">
        <v>916.54499999999996</v>
      </c>
      <c r="F12" s="126">
        <v>-3.8</v>
      </c>
      <c r="G12" s="23">
        <v>916.58399999999995</v>
      </c>
      <c r="H12" s="126">
        <v>-3.8</v>
      </c>
      <c r="I12" s="23">
        <v>917.30399999999997</v>
      </c>
      <c r="J12" s="126">
        <f>(((G12-E12)/(D12-F12)*100))</f>
        <v>-1.9999999999993467</v>
      </c>
      <c r="K12" s="23"/>
      <c r="L12" s="23"/>
      <c r="M12" s="23">
        <v>917.63199999999995</v>
      </c>
      <c r="N12" s="23">
        <v>917.58</v>
      </c>
      <c r="O12" s="23"/>
      <c r="P12" s="23"/>
      <c r="Q12" s="126"/>
      <c r="R12" s="23"/>
      <c r="S12" s="23"/>
      <c r="T12" s="23"/>
      <c r="U12" s="126"/>
      <c r="V12" s="126"/>
      <c r="W12" s="23"/>
      <c r="X12" s="126"/>
      <c r="Y12" s="23"/>
      <c r="Z12" s="126"/>
      <c r="AA12" s="23"/>
      <c r="AB12" s="126"/>
      <c r="AC12" s="25"/>
      <c r="AD12" s="66"/>
      <c r="AE12" s="67"/>
      <c r="AF12" s="58"/>
      <c r="AG12" s="71"/>
      <c r="AH12" s="69"/>
    </row>
    <row r="13" spans="1:34" ht="22.5" customHeight="1">
      <c r="A13" s="27" t="s">
        <v>41</v>
      </c>
      <c r="B13" s="126">
        <v>-5.75</v>
      </c>
      <c r="C13" s="23">
        <v>918.7</v>
      </c>
      <c r="D13" s="24">
        <v>-5.75</v>
      </c>
      <c r="E13" s="23">
        <v>917.73099999999999</v>
      </c>
      <c r="F13" s="126">
        <v>-4.2</v>
      </c>
      <c r="G13" s="23">
        <v>917.76199999999994</v>
      </c>
      <c r="H13" s="126">
        <v>-4.2</v>
      </c>
      <c r="I13" s="23">
        <v>918.68200000000002</v>
      </c>
      <c r="J13" s="126">
        <f>(((G13-E13)/(D13-F13)*100))</f>
        <v>-1.9999999999967144</v>
      </c>
      <c r="K13" s="23"/>
      <c r="L13" s="23"/>
      <c r="M13" s="23">
        <v>918.82899999999995</v>
      </c>
      <c r="N13" s="23">
        <v>918.76599999999996</v>
      </c>
      <c r="O13" s="23"/>
      <c r="P13" s="23"/>
      <c r="Q13" s="126"/>
      <c r="R13" s="23"/>
      <c r="S13" s="23"/>
      <c r="T13" s="23"/>
      <c r="U13" s="126"/>
      <c r="V13" s="126"/>
      <c r="W13" s="23"/>
      <c r="X13" s="126"/>
      <c r="Y13" s="23"/>
      <c r="Z13" s="126"/>
      <c r="AA13" s="23"/>
      <c r="AB13" s="126"/>
      <c r="AC13" s="25"/>
      <c r="AD13" s="66"/>
      <c r="AE13" s="67"/>
      <c r="AF13" s="58"/>
      <c r="AG13" s="71"/>
      <c r="AH13" s="69"/>
    </row>
    <row r="14" spans="1:34" ht="22.5" customHeight="1">
      <c r="A14" s="27" t="s">
        <v>42</v>
      </c>
      <c r="B14" s="126"/>
      <c r="C14" s="23"/>
      <c r="D14" s="24"/>
      <c r="E14" s="23"/>
      <c r="F14" s="126"/>
      <c r="G14" s="23"/>
      <c r="H14" s="126"/>
      <c r="I14" s="23"/>
      <c r="J14" s="126"/>
      <c r="K14" s="23"/>
      <c r="L14" s="23"/>
      <c r="M14" s="23">
        <v>919.98199999999997</v>
      </c>
      <c r="N14" s="23">
        <v>919.952</v>
      </c>
      <c r="O14" s="23"/>
      <c r="P14" s="23"/>
      <c r="Q14" s="126"/>
      <c r="R14" s="23"/>
      <c r="S14" s="23"/>
      <c r="T14" s="23"/>
      <c r="U14" s="126"/>
      <c r="V14" s="126"/>
      <c r="W14" s="23"/>
      <c r="X14" s="126"/>
      <c r="Y14" s="23"/>
      <c r="Z14" s="126"/>
      <c r="AA14" s="23"/>
      <c r="AB14" s="126"/>
      <c r="AC14" s="25"/>
      <c r="AD14" s="66"/>
      <c r="AE14" s="67"/>
      <c r="AF14" s="58"/>
      <c r="AG14" s="71"/>
      <c r="AH14" s="69"/>
    </row>
    <row r="15" spans="1:34" ht="22.5" customHeight="1">
      <c r="A15" s="27" t="s">
        <v>43</v>
      </c>
      <c r="B15" s="126"/>
      <c r="C15" s="23"/>
      <c r="D15" s="24"/>
      <c r="E15" s="23"/>
      <c r="F15" s="126"/>
      <c r="G15" s="23"/>
      <c r="H15" s="126"/>
      <c r="I15" s="23"/>
      <c r="J15" s="126"/>
      <c r="K15" s="23"/>
      <c r="L15" s="23"/>
      <c r="M15" s="23">
        <v>921.17499999999995</v>
      </c>
      <c r="N15" s="23">
        <v>921.13800000000003</v>
      </c>
      <c r="O15" s="23"/>
      <c r="P15" s="23"/>
      <c r="Q15" s="126"/>
      <c r="R15" s="23"/>
      <c r="S15" s="23"/>
      <c r="T15" s="23"/>
      <c r="U15" s="126"/>
      <c r="V15" s="126"/>
      <c r="W15" s="23"/>
      <c r="X15" s="126"/>
      <c r="Y15" s="23"/>
      <c r="Z15" s="126"/>
      <c r="AA15" s="23"/>
      <c r="AB15" s="126"/>
      <c r="AC15" s="25"/>
      <c r="AD15" s="66"/>
      <c r="AE15" s="67"/>
      <c r="AF15" s="58"/>
      <c r="AG15" s="71"/>
      <c r="AH15" s="69"/>
    </row>
    <row r="16" spans="1:34" ht="22.5" customHeight="1">
      <c r="A16" s="27" t="s">
        <v>44</v>
      </c>
      <c r="B16" s="126"/>
      <c r="C16" s="23"/>
      <c r="D16" s="24"/>
      <c r="E16" s="23"/>
      <c r="F16" s="126"/>
      <c r="G16" s="23"/>
      <c r="H16" s="126"/>
      <c r="I16" s="23"/>
      <c r="J16" s="126"/>
      <c r="K16" s="23"/>
      <c r="L16" s="23"/>
      <c r="M16" s="23">
        <v>922.35900000000004</v>
      </c>
      <c r="N16" s="23">
        <v>922.32399999999996</v>
      </c>
      <c r="O16" s="23"/>
      <c r="P16" s="23"/>
      <c r="Q16" s="126"/>
      <c r="R16" s="23"/>
      <c r="S16" s="23"/>
      <c r="T16" s="23"/>
      <c r="U16" s="126"/>
      <c r="V16" s="126"/>
      <c r="W16" s="23"/>
      <c r="X16" s="126"/>
      <c r="Y16" s="23"/>
      <c r="Z16" s="126"/>
      <c r="AA16" s="23"/>
      <c r="AB16" s="126"/>
      <c r="AC16" s="25"/>
      <c r="AD16" s="66"/>
      <c r="AE16" s="67"/>
      <c r="AF16" s="58"/>
      <c r="AG16" s="71"/>
      <c r="AH16" s="69"/>
    </row>
    <row r="17" spans="1:34" ht="22.5" customHeight="1">
      <c r="A17" s="27" t="s">
        <v>45</v>
      </c>
      <c r="B17" s="126">
        <v>-4.8</v>
      </c>
      <c r="C17" s="23">
        <v>923.48099999999999</v>
      </c>
      <c r="D17" s="24">
        <v>-4.8</v>
      </c>
      <c r="E17" s="23">
        <v>922.56100000000004</v>
      </c>
      <c r="F17" s="126">
        <v>-3.3</v>
      </c>
      <c r="G17" s="23">
        <v>922.56399999999996</v>
      </c>
      <c r="H17" s="126">
        <v>-3.3</v>
      </c>
      <c r="I17" s="23">
        <v>923.48400000000004</v>
      </c>
      <c r="J17" s="126">
        <f t="shared" ref="J17:J22" si="0">(((G17-E17)/(D17-F17)*100))</f>
        <v>-0.19999999999527063</v>
      </c>
      <c r="K17" s="23"/>
      <c r="L17" s="23"/>
      <c r="M17" s="23">
        <v>923.51700000000005</v>
      </c>
      <c r="N17" s="23">
        <v>923.49</v>
      </c>
      <c r="O17" s="23"/>
      <c r="P17" s="23"/>
      <c r="Q17" s="126"/>
      <c r="R17" s="23"/>
      <c r="S17" s="23"/>
      <c r="T17" s="23"/>
      <c r="U17" s="126"/>
      <c r="V17" s="126"/>
      <c r="W17" s="23"/>
      <c r="X17" s="126"/>
      <c r="Y17" s="23"/>
      <c r="Z17" s="126"/>
      <c r="AA17" s="23"/>
      <c r="AB17" s="126"/>
      <c r="AC17" s="25"/>
      <c r="AD17" s="66"/>
      <c r="AE17" s="67"/>
      <c r="AF17" s="58"/>
      <c r="AG17" s="71"/>
      <c r="AH17" s="69"/>
    </row>
    <row r="18" spans="1:34" ht="22.5" customHeight="1">
      <c r="A18" s="27" t="s">
        <v>46</v>
      </c>
      <c r="B18" s="126">
        <v>-5</v>
      </c>
      <c r="C18" s="23">
        <v>924.57299999999998</v>
      </c>
      <c r="D18" s="24">
        <v>-5</v>
      </c>
      <c r="E18" s="23">
        <v>923.65300000000002</v>
      </c>
      <c r="F18" s="126">
        <v>-3</v>
      </c>
      <c r="G18" s="23">
        <v>923.62900000000002</v>
      </c>
      <c r="H18" s="126">
        <v>-3</v>
      </c>
      <c r="I18" s="23">
        <v>924.54899999999998</v>
      </c>
      <c r="J18" s="126">
        <f t="shared" si="0"/>
        <v>1.2000000000000455</v>
      </c>
      <c r="K18" s="23"/>
      <c r="L18" s="23"/>
      <c r="M18" s="23">
        <v>924.56100000000004</v>
      </c>
      <c r="N18" s="23">
        <v>924.51300000000003</v>
      </c>
      <c r="O18" s="23"/>
      <c r="P18" s="23"/>
      <c r="Q18" s="126"/>
      <c r="R18" s="23"/>
      <c r="S18" s="23"/>
      <c r="T18" s="23"/>
      <c r="U18" s="126"/>
      <c r="V18" s="126"/>
      <c r="W18" s="23"/>
      <c r="X18" s="126"/>
      <c r="Y18" s="23"/>
      <c r="Z18" s="126"/>
      <c r="AA18" s="23"/>
      <c r="AB18" s="126"/>
      <c r="AC18" s="25"/>
      <c r="AD18" s="66"/>
      <c r="AE18" s="67"/>
      <c r="AF18" s="58"/>
      <c r="AG18" s="71"/>
      <c r="AH18" s="69"/>
    </row>
    <row r="19" spans="1:34" ht="22.5" customHeight="1">
      <c r="A19" s="27" t="s">
        <v>47</v>
      </c>
      <c r="B19" s="126">
        <v>-5</v>
      </c>
      <c r="C19" s="23">
        <v>925.46299999999997</v>
      </c>
      <c r="D19" s="24">
        <v>-5</v>
      </c>
      <c r="E19" s="23">
        <v>924.54300000000001</v>
      </c>
      <c r="F19" s="126">
        <v>-2.9</v>
      </c>
      <c r="G19" s="23">
        <v>924.505</v>
      </c>
      <c r="H19" s="126">
        <v>-2.9</v>
      </c>
      <c r="I19" s="23">
        <v>925.42499999999995</v>
      </c>
      <c r="J19" s="126">
        <f t="shared" si="0"/>
        <v>1.8095238095243291</v>
      </c>
      <c r="K19" s="23"/>
      <c r="L19" s="23"/>
      <c r="M19" s="23">
        <v>925.44200000000001</v>
      </c>
      <c r="N19" s="23">
        <v>925.37300000000005</v>
      </c>
      <c r="O19" s="23"/>
      <c r="P19" s="23"/>
      <c r="Q19" s="126"/>
      <c r="R19" s="23"/>
      <c r="S19" s="23"/>
      <c r="T19" s="23"/>
      <c r="U19" s="126"/>
      <c r="V19" s="126"/>
      <c r="W19" s="23"/>
      <c r="X19" s="75"/>
      <c r="Y19" s="75"/>
      <c r="Z19" s="126"/>
      <c r="AA19" s="23"/>
      <c r="AB19" s="126"/>
      <c r="AC19" s="25"/>
      <c r="AD19" s="66"/>
      <c r="AE19" s="67"/>
      <c r="AF19" s="58"/>
      <c r="AG19" s="71"/>
      <c r="AH19" s="69"/>
    </row>
    <row r="20" spans="1:34" ht="22.5" customHeight="1">
      <c r="A20" s="27" t="s">
        <v>48</v>
      </c>
      <c r="B20" s="126">
        <v>-5</v>
      </c>
      <c r="C20" s="23">
        <v>926.09</v>
      </c>
      <c r="D20" s="24">
        <v>-5</v>
      </c>
      <c r="E20" s="23">
        <v>925.17</v>
      </c>
      <c r="F20" s="126">
        <v>-2.9</v>
      </c>
      <c r="G20" s="23">
        <v>925.16099999999994</v>
      </c>
      <c r="H20" s="126">
        <v>-2.9</v>
      </c>
      <c r="I20" s="23">
        <v>926.08100000000002</v>
      </c>
      <c r="J20" s="126">
        <f t="shared" si="0"/>
        <v>0.42857142857212155</v>
      </c>
      <c r="K20" s="23"/>
      <c r="L20" s="23"/>
      <c r="M20" s="23">
        <v>926.11400000000003</v>
      </c>
      <c r="N20" s="23">
        <v>926.07</v>
      </c>
      <c r="O20" s="23"/>
      <c r="P20" s="23"/>
      <c r="Q20" s="126"/>
      <c r="R20" s="23"/>
      <c r="S20" s="23"/>
      <c r="T20" s="23"/>
      <c r="U20" s="126"/>
      <c r="V20" s="126"/>
      <c r="W20" s="23"/>
      <c r="X20" s="126"/>
      <c r="Y20" s="23"/>
      <c r="Z20" s="126"/>
      <c r="AA20" s="23"/>
      <c r="AB20" s="126"/>
      <c r="AC20" s="25"/>
      <c r="AD20" s="66"/>
      <c r="AE20" s="67"/>
      <c r="AF20" s="58"/>
      <c r="AG20" s="71"/>
      <c r="AH20" s="69"/>
    </row>
    <row r="21" spans="1:34" ht="22.5" customHeight="1">
      <c r="A21" s="27" t="s">
        <v>49</v>
      </c>
      <c r="B21" s="126">
        <v>-4.8</v>
      </c>
      <c r="C21" s="23">
        <v>926.50699999999995</v>
      </c>
      <c r="D21" s="24">
        <v>-4.8</v>
      </c>
      <c r="E21" s="23">
        <v>925.58699999999999</v>
      </c>
      <c r="F21" s="126">
        <v>-2.7</v>
      </c>
      <c r="G21" s="23">
        <v>925.62900000000002</v>
      </c>
      <c r="H21" s="126">
        <v>-2.7</v>
      </c>
      <c r="I21" s="23">
        <v>926.54899999999998</v>
      </c>
      <c r="J21" s="126">
        <f t="shared" si="0"/>
        <v>-2.0000000000014295</v>
      </c>
      <c r="K21" s="23"/>
      <c r="L21" s="23"/>
      <c r="M21" s="23">
        <v>926.61599999999999</v>
      </c>
      <c r="N21" s="23">
        <v>926.60299999999995</v>
      </c>
      <c r="O21" s="23"/>
      <c r="P21" s="23"/>
      <c r="Q21" s="126"/>
      <c r="R21" s="23"/>
      <c r="S21" s="23"/>
      <c r="T21" s="23"/>
      <c r="U21" s="126"/>
      <c r="V21" s="126"/>
      <c r="W21" s="23"/>
      <c r="X21" s="126"/>
      <c r="Y21" s="23"/>
      <c r="Z21" s="126"/>
      <c r="AA21" s="23"/>
      <c r="AB21" s="126"/>
      <c r="AC21" s="25"/>
      <c r="AD21" s="66"/>
      <c r="AE21" s="67"/>
      <c r="AF21" s="58"/>
      <c r="AG21" s="71"/>
      <c r="AH21" s="69"/>
    </row>
    <row r="22" spans="1:34" ht="22.5" customHeight="1">
      <c r="A22" s="27" t="s">
        <v>50</v>
      </c>
      <c r="B22" s="126">
        <v>-3.7</v>
      </c>
      <c r="C22" s="23">
        <v>926.85900000000004</v>
      </c>
      <c r="D22" s="24">
        <v>-3.7</v>
      </c>
      <c r="E22" s="23">
        <v>925.93899999999996</v>
      </c>
      <c r="F22" s="126">
        <v>-1.5</v>
      </c>
      <c r="G22" s="23">
        <v>926.00699999999995</v>
      </c>
      <c r="H22" s="126">
        <v>-1.5</v>
      </c>
      <c r="I22" s="23">
        <v>926.92700000000002</v>
      </c>
      <c r="J22" s="126">
        <f t="shared" si="0"/>
        <v>-3.0909090909083465</v>
      </c>
      <c r="K22" s="23"/>
      <c r="L22" s="23"/>
      <c r="M22" s="23">
        <v>926.94500000000005</v>
      </c>
      <c r="N22" s="23">
        <v>926.97400000000005</v>
      </c>
      <c r="O22" s="23"/>
      <c r="P22" s="23"/>
      <c r="Q22" s="126"/>
      <c r="R22" s="23"/>
      <c r="S22" s="23"/>
      <c r="T22" s="23"/>
      <c r="U22" s="126"/>
      <c r="V22" s="126"/>
      <c r="W22" s="23"/>
      <c r="X22" s="126"/>
      <c r="Y22" s="23"/>
      <c r="Z22" s="126"/>
      <c r="AA22" s="23"/>
      <c r="AB22" s="126"/>
      <c r="AC22" s="25"/>
      <c r="AD22" s="66"/>
      <c r="AE22" s="67"/>
      <c r="AF22" s="58"/>
      <c r="AG22" s="71"/>
      <c r="AH22" s="69"/>
    </row>
    <row r="23" spans="1:34" ht="22.5" customHeight="1">
      <c r="A23" s="27" t="s">
        <v>51</v>
      </c>
      <c r="B23" s="126">
        <v>-1.6</v>
      </c>
      <c r="C23" s="23">
        <v>927.13199999999995</v>
      </c>
      <c r="D23" s="24">
        <v>-1.6</v>
      </c>
      <c r="E23" s="23">
        <v>926.21199999999999</v>
      </c>
      <c r="F23" s="126"/>
      <c r="G23" s="23"/>
      <c r="H23" s="126"/>
      <c r="I23" s="23"/>
      <c r="J23" s="126">
        <f>((O23-E23)/D23)*100</f>
        <v>-3.1249999999971578</v>
      </c>
      <c r="K23" s="23"/>
      <c r="L23" s="23"/>
      <c r="M23" s="23">
        <v>927.84500000000003</v>
      </c>
      <c r="N23" s="23">
        <f>O23+0.92</f>
        <v>927.1819999999999</v>
      </c>
      <c r="O23" s="23">
        <v>926.26199999999994</v>
      </c>
      <c r="P23" s="23">
        <f>O23-M23</f>
        <v>-1.5830000000000837</v>
      </c>
      <c r="Q23" s="126"/>
      <c r="R23" s="23"/>
      <c r="S23" s="23"/>
      <c r="T23" s="23"/>
      <c r="U23" s="126">
        <f>((AA23-O23)/Z23)*100</f>
        <v>3.1666666666675765</v>
      </c>
      <c r="V23" s="126"/>
      <c r="W23" s="23"/>
      <c r="X23" s="126"/>
      <c r="Y23" s="23"/>
      <c r="Z23" s="126">
        <v>0.6</v>
      </c>
      <c r="AA23" s="23">
        <v>926.28099999999995</v>
      </c>
      <c r="AB23" s="126">
        <v>0.6</v>
      </c>
      <c r="AC23" s="25">
        <v>927.20100000000002</v>
      </c>
      <c r="AD23" s="66"/>
      <c r="AE23" s="67"/>
      <c r="AF23" s="58"/>
      <c r="AG23" s="71"/>
      <c r="AH23" s="69"/>
    </row>
    <row r="24" spans="1:34" ht="22.5" customHeight="1">
      <c r="A24" s="27" t="s">
        <v>52</v>
      </c>
      <c r="B24" s="126"/>
      <c r="C24" s="23"/>
      <c r="D24" s="24"/>
      <c r="E24" s="23"/>
      <c r="F24" s="126"/>
      <c r="G24" s="23"/>
      <c r="H24" s="126"/>
      <c r="I24" s="23"/>
      <c r="J24" s="126"/>
      <c r="K24" s="23"/>
      <c r="L24" s="23"/>
      <c r="M24" s="23">
        <v>927.47400000000005</v>
      </c>
      <c r="N24" s="23">
        <v>927.30799999999999</v>
      </c>
      <c r="O24" s="23"/>
      <c r="P24" s="23"/>
      <c r="Q24" s="126"/>
      <c r="R24" s="23"/>
      <c r="S24" s="23"/>
      <c r="T24" s="23"/>
      <c r="U24" s="126">
        <f>(((AA24-Y24)/(Z24-X24))*100)</f>
        <v>3.0952380952406942</v>
      </c>
      <c r="V24" s="126">
        <v>0.7</v>
      </c>
      <c r="W24" s="23">
        <v>927.33</v>
      </c>
      <c r="X24" s="126">
        <v>0.7</v>
      </c>
      <c r="Y24" s="23">
        <v>926.41</v>
      </c>
      <c r="Z24" s="126">
        <v>2.8</v>
      </c>
      <c r="AA24" s="23">
        <v>926.47500000000002</v>
      </c>
      <c r="AB24" s="126">
        <v>2.8</v>
      </c>
      <c r="AC24" s="25">
        <v>927.39499999999998</v>
      </c>
      <c r="AD24" s="66"/>
      <c r="AE24" s="67"/>
      <c r="AF24" s="58"/>
      <c r="AG24" s="71"/>
      <c r="AH24" s="69"/>
    </row>
    <row r="25" spans="1:34" ht="22.5" customHeight="1">
      <c r="A25" s="27" t="s">
        <v>53</v>
      </c>
      <c r="B25" s="126"/>
      <c r="C25" s="23"/>
      <c r="D25" s="24"/>
      <c r="E25" s="23"/>
      <c r="F25" s="126"/>
      <c r="G25" s="23"/>
      <c r="H25" s="126"/>
      <c r="I25" s="23"/>
      <c r="J25" s="126"/>
      <c r="K25" s="23"/>
      <c r="L25" s="23"/>
      <c r="M25" s="23">
        <v>927.51099999999997</v>
      </c>
      <c r="N25" s="23">
        <v>927.45500000000004</v>
      </c>
      <c r="O25" s="23"/>
      <c r="P25" s="23"/>
      <c r="Q25" s="126"/>
      <c r="R25" s="23"/>
      <c r="S25" s="23"/>
      <c r="T25" s="23"/>
      <c r="U25" s="126">
        <f>(((AA25-Y25)/(Z25-X25))*100)</f>
        <v>3.0909090909083465</v>
      </c>
      <c r="V25" s="126">
        <v>2.5</v>
      </c>
      <c r="W25" s="23">
        <v>927.53300000000002</v>
      </c>
      <c r="X25" s="126">
        <v>2.5</v>
      </c>
      <c r="Y25" s="23">
        <v>926.61300000000006</v>
      </c>
      <c r="Z25" s="126">
        <v>4.7</v>
      </c>
      <c r="AA25" s="23">
        <v>926.68100000000004</v>
      </c>
      <c r="AB25" s="126">
        <v>4.7</v>
      </c>
      <c r="AC25" s="25">
        <v>927.601</v>
      </c>
      <c r="AD25" s="66"/>
      <c r="AE25" s="67"/>
      <c r="AF25" s="58"/>
      <c r="AG25" s="71"/>
      <c r="AH25" s="69"/>
    </row>
    <row r="26" spans="1:34" ht="22.5" customHeight="1">
      <c r="A26" s="27" t="s">
        <v>54</v>
      </c>
      <c r="B26" s="126"/>
      <c r="C26" s="23"/>
      <c r="D26" s="24"/>
      <c r="E26" s="23"/>
      <c r="F26" s="126"/>
      <c r="G26" s="23"/>
      <c r="H26" s="126"/>
      <c r="I26" s="23"/>
      <c r="J26" s="126"/>
      <c r="K26" s="23"/>
      <c r="L26" s="23"/>
      <c r="M26" s="23">
        <v>927.67700000000002</v>
      </c>
      <c r="N26" s="23">
        <v>927.75300000000004</v>
      </c>
      <c r="O26" s="23"/>
      <c r="P26" s="23"/>
      <c r="Q26" s="126"/>
      <c r="R26" s="23"/>
      <c r="S26" s="23"/>
      <c r="T26" s="23"/>
      <c r="U26" s="126">
        <f>(((AA26-Y26)/(Z26-X26))*100)</f>
        <v>3.0857142857127786</v>
      </c>
      <c r="V26" s="126">
        <v>4</v>
      </c>
      <c r="W26" s="23">
        <v>927.87699999999995</v>
      </c>
      <c r="X26" s="126">
        <v>4</v>
      </c>
      <c r="Y26" s="23">
        <v>926.95699999999999</v>
      </c>
      <c r="Z26" s="126">
        <v>5.75</v>
      </c>
      <c r="AA26" s="23">
        <v>927.01099999999997</v>
      </c>
      <c r="AB26" s="126">
        <v>5.75</v>
      </c>
      <c r="AC26" s="25">
        <v>928.1</v>
      </c>
      <c r="AD26" s="66"/>
      <c r="AE26" s="67"/>
      <c r="AF26" s="58"/>
      <c r="AG26" s="71"/>
      <c r="AH26" s="69"/>
    </row>
    <row r="27" spans="1:34" ht="22.5" customHeight="1">
      <c r="A27" s="27" t="s">
        <v>55</v>
      </c>
      <c r="B27" s="126">
        <v>-9.25</v>
      </c>
      <c r="C27" s="23">
        <v>927.9</v>
      </c>
      <c r="D27" s="24">
        <v>-9.25</v>
      </c>
      <c r="E27" s="23">
        <v>927.11800000000005</v>
      </c>
      <c r="F27" s="126">
        <v>-6.6</v>
      </c>
      <c r="G27" s="23">
        <v>927.17100000000005</v>
      </c>
      <c r="H27" s="126">
        <v>-6.6</v>
      </c>
      <c r="I27" s="23">
        <v>928.09100000000001</v>
      </c>
      <c r="J27" s="126">
        <f>(((G27-E27)/(D27-F27)*100))</f>
        <v>-1.9999999999998967</v>
      </c>
      <c r="K27" s="23"/>
      <c r="L27" s="23"/>
      <c r="M27" s="23">
        <v>928.10500000000002</v>
      </c>
      <c r="N27" s="23">
        <v>928.22299999999996</v>
      </c>
      <c r="O27" s="23"/>
      <c r="P27" s="23"/>
      <c r="Q27" s="126"/>
      <c r="R27" s="23"/>
      <c r="S27" s="23"/>
      <c r="T27" s="23"/>
      <c r="U27" s="126"/>
      <c r="V27" s="126"/>
      <c r="W27" s="23"/>
      <c r="X27" s="126"/>
      <c r="Y27" s="23"/>
      <c r="Z27" s="126"/>
      <c r="AA27" s="23"/>
      <c r="AB27" s="126"/>
      <c r="AC27" s="25"/>
      <c r="AD27" s="66"/>
      <c r="AE27" s="67"/>
      <c r="AF27" s="58"/>
      <c r="AG27" s="71"/>
      <c r="AH27" s="69"/>
    </row>
    <row r="28" spans="1:34" ht="22.5" customHeight="1">
      <c r="A28" s="27" t="s">
        <v>56</v>
      </c>
      <c r="B28" s="126">
        <v>-9.25</v>
      </c>
      <c r="C28" s="23">
        <v>918.31</v>
      </c>
      <c r="D28" s="24">
        <v>-9.25</v>
      </c>
      <c r="E28" s="23">
        <v>927.73800000000006</v>
      </c>
      <c r="F28" s="126">
        <v>-2.1</v>
      </c>
      <c r="G28" s="23">
        <v>927.88099999999997</v>
      </c>
      <c r="H28" s="126">
        <v>-2.1</v>
      </c>
      <c r="I28" s="23">
        <v>928.80100000000004</v>
      </c>
      <c r="J28" s="126">
        <f>(((G28-E28)/(D28-F28)*100))</f>
        <v>-1.9999999999988169</v>
      </c>
      <c r="K28" s="23"/>
      <c r="L28" s="23"/>
      <c r="M28" s="23">
        <v>928.56100000000004</v>
      </c>
      <c r="N28" s="23">
        <v>928.84299999999996</v>
      </c>
      <c r="O28" s="23"/>
      <c r="P28" s="23"/>
      <c r="Q28" s="126"/>
      <c r="R28" s="23"/>
      <c r="S28" s="23"/>
      <c r="T28" s="23"/>
      <c r="U28" s="126"/>
      <c r="V28" s="126"/>
      <c r="W28" s="23"/>
      <c r="X28" s="126"/>
      <c r="Y28" s="23"/>
      <c r="Z28" s="126"/>
      <c r="AA28" s="23"/>
      <c r="AB28" s="126"/>
      <c r="AC28" s="25"/>
      <c r="AD28" s="66"/>
      <c r="AE28" s="67"/>
      <c r="AF28" s="58"/>
      <c r="AG28" s="71"/>
      <c r="AH28" s="69"/>
    </row>
    <row r="29" spans="1:34" ht="22.5" customHeight="1">
      <c r="A29" s="27" t="s">
        <v>57</v>
      </c>
      <c r="B29" s="126">
        <v>-9.25</v>
      </c>
      <c r="C29" s="23">
        <v>929.02</v>
      </c>
      <c r="D29" s="24">
        <v>-9.25</v>
      </c>
      <c r="E29" s="23">
        <v>928.35299999999995</v>
      </c>
      <c r="F29" s="126">
        <v>-1.75</v>
      </c>
      <c r="G29" s="23">
        <v>928.50300000000004</v>
      </c>
      <c r="H29" s="126"/>
      <c r="I29" s="23"/>
      <c r="J29" s="126">
        <f>((O29-E29)/D29)*100</f>
        <v>-2.000000000000639</v>
      </c>
      <c r="K29" s="23"/>
      <c r="L29" s="23"/>
      <c r="M29" s="23">
        <v>928.94</v>
      </c>
      <c r="N29" s="23">
        <f>O29+0.92</f>
        <v>929.45799999999997</v>
      </c>
      <c r="O29" s="23">
        <v>928.53800000000001</v>
      </c>
      <c r="P29" s="23">
        <f>O29-M29</f>
        <v>-0.40200000000004366</v>
      </c>
      <c r="Q29" s="126"/>
      <c r="R29" s="23"/>
      <c r="S29" s="23"/>
      <c r="T29" s="23"/>
      <c r="U29" s="126">
        <f>((Y29-O29)/X29)*100</f>
        <v>1.999999999998181</v>
      </c>
      <c r="V29" s="126"/>
      <c r="W29" s="23"/>
      <c r="X29" s="126">
        <v>1.75</v>
      </c>
      <c r="Y29" s="23">
        <v>928.57299999999998</v>
      </c>
      <c r="Z29" s="126">
        <v>2.2000000000000002</v>
      </c>
      <c r="AA29" s="23">
        <v>928.56399999999996</v>
      </c>
      <c r="AB29" s="126">
        <v>2.2000000000000002</v>
      </c>
      <c r="AC29" s="25">
        <v>929.21</v>
      </c>
      <c r="AD29" s="66"/>
      <c r="AE29" s="67"/>
      <c r="AF29" s="58"/>
      <c r="AG29" s="71"/>
      <c r="AH29" s="69"/>
    </row>
    <row r="30" spans="1:34" ht="22.5" customHeight="1">
      <c r="A30" s="27" t="s">
        <v>58</v>
      </c>
      <c r="B30" s="126">
        <v>-9.25</v>
      </c>
      <c r="C30" s="23">
        <v>928.89</v>
      </c>
      <c r="D30" s="24">
        <v>-9.25</v>
      </c>
      <c r="E30" s="23">
        <v>928.78</v>
      </c>
      <c r="F30" s="126">
        <v>-1.75</v>
      </c>
      <c r="G30" s="23">
        <v>928.93</v>
      </c>
      <c r="H30" s="126"/>
      <c r="I30" s="23"/>
      <c r="J30" s="126">
        <f>((O30-E30)/D30)*100</f>
        <v>-2.000000000000639</v>
      </c>
      <c r="K30" s="23"/>
      <c r="L30" s="23"/>
      <c r="M30" s="23">
        <v>929.20500000000004</v>
      </c>
      <c r="N30" s="23">
        <f>O30+0.92</f>
        <v>929.88499999999999</v>
      </c>
      <c r="O30" s="23">
        <v>928.96500000000003</v>
      </c>
      <c r="P30" s="23">
        <f>O30-M30</f>
        <v>-0.24000000000000909</v>
      </c>
      <c r="Q30" s="126"/>
      <c r="R30" s="23"/>
      <c r="S30" s="23"/>
      <c r="T30" s="23"/>
      <c r="U30" s="126">
        <f>((Y30-O30)/X30)*100</f>
        <v>1.999999999998181</v>
      </c>
      <c r="V30" s="126"/>
      <c r="W30" s="23"/>
      <c r="X30" s="126">
        <v>1.75</v>
      </c>
      <c r="Y30" s="23">
        <v>929</v>
      </c>
      <c r="Z30" s="126">
        <v>5.75</v>
      </c>
      <c r="AA30" s="23">
        <v>928.92</v>
      </c>
      <c r="AB30" s="126">
        <v>5.75</v>
      </c>
      <c r="AC30" s="25">
        <v>929.38</v>
      </c>
      <c r="AD30" s="66"/>
      <c r="AE30" s="67"/>
      <c r="AF30" s="58"/>
      <c r="AG30" s="71"/>
      <c r="AH30" s="69"/>
    </row>
    <row r="31" spans="1:34" ht="22.5" customHeight="1">
      <c r="A31" s="27" t="s">
        <v>59</v>
      </c>
      <c r="B31" s="126">
        <v>-10.34</v>
      </c>
      <c r="C31" s="23">
        <v>928.26</v>
      </c>
      <c r="D31" s="24">
        <v>-9.25</v>
      </c>
      <c r="E31" s="23">
        <v>928.99400000000003</v>
      </c>
      <c r="F31" s="126">
        <v>-1.75</v>
      </c>
      <c r="G31" s="23">
        <v>929.14400000000001</v>
      </c>
      <c r="H31" s="126"/>
      <c r="I31" s="23"/>
      <c r="J31" s="126">
        <f>((O31-E31)/D31)*100</f>
        <v>-1.9999999999994098</v>
      </c>
      <c r="K31" s="23"/>
      <c r="L31" s="23"/>
      <c r="M31" s="23">
        <v>928.91899999999998</v>
      </c>
      <c r="N31" s="23">
        <f>O31+0.92</f>
        <v>930.09899999999993</v>
      </c>
      <c r="O31" s="23">
        <v>929.17899999999997</v>
      </c>
      <c r="P31" s="23">
        <f>O31-M31</f>
        <v>0.25999999999999091</v>
      </c>
      <c r="Q31" s="126"/>
      <c r="R31" s="23"/>
      <c r="S31" s="23"/>
      <c r="T31" s="23"/>
      <c r="U31" s="126">
        <f>((Y31-O31)/X31)*100</f>
        <v>2.0000000000046776</v>
      </c>
      <c r="V31" s="126"/>
      <c r="W31" s="23"/>
      <c r="X31" s="126">
        <v>1.75</v>
      </c>
      <c r="Y31" s="23">
        <v>929.21400000000006</v>
      </c>
      <c r="Z31" s="126">
        <v>5.75</v>
      </c>
      <c r="AA31" s="23">
        <v>929.13400000000001</v>
      </c>
      <c r="AB31" s="126">
        <v>5.75</v>
      </c>
      <c r="AC31" s="25">
        <v>929.45</v>
      </c>
      <c r="AD31" s="66"/>
      <c r="AE31" s="67"/>
      <c r="AF31" s="58"/>
      <c r="AG31" s="71"/>
      <c r="AH31" s="69"/>
    </row>
    <row r="32" spans="1:34" ht="22.5" customHeight="1">
      <c r="A32" s="27" t="s">
        <v>60</v>
      </c>
      <c r="B32" s="153" t="s">
        <v>138</v>
      </c>
      <c r="C32" s="153"/>
      <c r="D32" s="153"/>
      <c r="E32" s="153"/>
      <c r="F32" s="126"/>
      <c r="G32" s="23"/>
      <c r="H32" s="126"/>
      <c r="I32" s="23"/>
      <c r="J32" s="126"/>
      <c r="K32" s="23"/>
      <c r="L32" s="23"/>
      <c r="M32" s="23"/>
      <c r="N32" s="23">
        <v>930.12599999999998</v>
      </c>
      <c r="O32" s="23"/>
      <c r="P32" s="23"/>
      <c r="Q32" s="126"/>
      <c r="R32" s="23"/>
      <c r="S32" s="23"/>
      <c r="T32" s="23"/>
      <c r="U32" s="126"/>
      <c r="V32" s="126"/>
      <c r="W32" s="23"/>
      <c r="X32" s="126"/>
      <c r="Y32" s="23"/>
      <c r="Z32" s="126"/>
      <c r="AA32" s="23"/>
      <c r="AB32" s="126"/>
      <c r="AC32" s="25"/>
    </row>
    <row r="33" spans="1:29" ht="22.5" customHeight="1">
      <c r="A33" s="27" t="s">
        <v>61</v>
      </c>
      <c r="B33" s="153" t="s">
        <v>138</v>
      </c>
      <c r="C33" s="153"/>
      <c r="D33" s="153"/>
      <c r="E33" s="153"/>
      <c r="F33" s="126"/>
      <c r="G33" s="23"/>
      <c r="H33" s="126"/>
      <c r="I33" s="23"/>
      <c r="J33" s="126"/>
      <c r="K33" s="23"/>
      <c r="L33" s="23"/>
      <c r="M33" s="23"/>
      <c r="N33" s="23">
        <v>930.12599999999998</v>
      </c>
      <c r="O33" s="23"/>
      <c r="P33" s="23"/>
      <c r="Q33" s="126"/>
      <c r="R33" s="23"/>
      <c r="S33" s="23"/>
      <c r="T33" s="23"/>
      <c r="U33" s="126"/>
      <c r="V33" s="126"/>
      <c r="W33" s="23"/>
      <c r="X33" s="126"/>
      <c r="Y33" s="23"/>
      <c r="Z33" s="126"/>
      <c r="AA33" s="23"/>
      <c r="AB33" s="126"/>
      <c r="AC33" s="25"/>
    </row>
    <row r="34" spans="1:29" ht="22.5" customHeight="1">
      <c r="A34" s="27" t="s">
        <v>62</v>
      </c>
      <c r="B34" s="153" t="s">
        <v>138</v>
      </c>
      <c r="C34" s="153"/>
      <c r="D34" s="153"/>
      <c r="E34" s="153"/>
      <c r="F34" s="126"/>
      <c r="G34" s="23"/>
      <c r="H34" s="126"/>
      <c r="I34" s="23"/>
      <c r="J34" s="126"/>
      <c r="K34" s="23"/>
      <c r="L34" s="23"/>
      <c r="M34" s="23"/>
      <c r="N34" s="23">
        <v>930.12599999999998</v>
      </c>
      <c r="O34" s="23"/>
      <c r="P34" s="23"/>
      <c r="Q34" s="126"/>
      <c r="R34" s="23"/>
      <c r="S34" s="23"/>
      <c r="T34" s="23"/>
      <c r="U34" s="126"/>
      <c r="V34" s="126"/>
      <c r="W34" s="23"/>
      <c r="X34" s="126"/>
      <c r="Y34" s="23"/>
      <c r="Z34" s="126"/>
      <c r="AA34" s="23"/>
      <c r="AB34" s="126"/>
      <c r="AC34" s="25"/>
    </row>
    <row r="35" spans="1:29" ht="22.5" customHeight="1">
      <c r="A35" s="27" t="s">
        <v>63</v>
      </c>
      <c r="B35" s="153" t="s">
        <v>138</v>
      </c>
      <c r="C35" s="153"/>
      <c r="D35" s="153"/>
      <c r="E35" s="153"/>
      <c r="F35" s="126"/>
      <c r="G35" s="23"/>
      <c r="H35" s="126"/>
      <c r="I35" s="23"/>
      <c r="J35" s="126"/>
      <c r="K35" s="23"/>
      <c r="L35" s="23"/>
      <c r="M35" s="23"/>
      <c r="N35" s="23">
        <v>930.12599999999998</v>
      </c>
      <c r="O35" s="23"/>
      <c r="P35" s="23"/>
      <c r="Q35" s="126"/>
      <c r="R35" s="23"/>
      <c r="S35" s="23"/>
      <c r="T35" s="23"/>
      <c r="U35" s="126"/>
      <c r="V35" s="126"/>
      <c r="W35" s="23"/>
      <c r="X35" s="126"/>
      <c r="Y35" s="23"/>
      <c r="Z35" s="126"/>
      <c r="AA35" s="23"/>
      <c r="AB35" s="126"/>
      <c r="AC35" s="25"/>
    </row>
    <row r="36" spans="1:29" ht="22.5" customHeight="1">
      <c r="A36" s="27" t="s">
        <v>64</v>
      </c>
      <c r="B36" s="153" t="s">
        <v>138</v>
      </c>
      <c r="C36" s="153"/>
      <c r="D36" s="153"/>
      <c r="E36" s="153"/>
      <c r="F36" s="126"/>
      <c r="G36" s="23"/>
      <c r="H36" s="126"/>
      <c r="I36" s="23"/>
      <c r="J36" s="126"/>
      <c r="K36" s="23"/>
      <c r="L36" s="23"/>
      <c r="M36" s="23"/>
      <c r="N36" s="23">
        <v>930.12599999999998</v>
      </c>
      <c r="O36" s="23"/>
      <c r="P36" s="23"/>
      <c r="Q36" s="126"/>
      <c r="R36" s="23"/>
      <c r="S36" s="23"/>
      <c r="T36" s="23"/>
      <c r="U36" s="126"/>
      <c r="V36" s="126"/>
      <c r="W36" s="23"/>
      <c r="X36" s="126"/>
      <c r="Y36" s="23"/>
      <c r="Z36" s="126"/>
      <c r="AA36" s="23"/>
      <c r="AB36" s="126"/>
      <c r="AC36" s="25"/>
    </row>
    <row r="37" spans="1:29" ht="22.5" customHeight="1">
      <c r="A37" s="27" t="s">
        <v>65</v>
      </c>
      <c r="B37" s="153" t="s">
        <v>138</v>
      </c>
      <c r="C37" s="153"/>
      <c r="D37" s="153"/>
      <c r="E37" s="153"/>
      <c r="F37" s="126"/>
      <c r="G37" s="23"/>
      <c r="H37" s="126"/>
      <c r="I37" s="23"/>
      <c r="J37" s="126"/>
      <c r="K37" s="23"/>
      <c r="L37" s="23"/>
      <c r="M37" s="23"/>
      <c r="N37" s="23">
        <v>930.05200000000002</v>
      </c>
      <c r="O37" s="23"/>
      <c r="P37" s="23"/>
      <c r="Q37" s="126"/>
      <c r="R37" s="23"/>
      <c r="S37" s="23"/>
      <c r="T37" s="23"/>
      <c r="U37" s="126"/>
      <c r="V37" s="126"/>
      <c r="W37" s="23"/>
      <c r="X37" s="126"/>
      <c r="Y37" s="23"/>
      <c r="Z37" s="126"/>
      <c r="AA37" s="23"/>
      <c r="AB37" s="126"/>
      <c r="AC37" s="25"/>
    </row>
    <row r="38" spans="1:29" ht="22.5" customHeight="1">
      <c r="A38" s="27" t="s">
        <v>66</v>
      </c>
      <c r="B38" s="126">
        <v>-7.53</v>
      </c>
      <c r="C38" s="23">
        <v>927.5</v>
      </c>
      <c r="D38" s="24">
        <v>-5.75</v>
      </c>
      <c r="E38" s="23">
        <v>928.69299999999998</v>
      </c>
      <c r="F38" s="126">
        <v>-1.75</v>
      </c>
      <c r="G38" s="23">
        <v>928.77</v>
      </c>
      <c r="H38" s="126"/>
      <c r="I38" s="23"/>
      <c r="J38" s="126">
        <f>((O38-E38)/D38)*100</f>
        <v>-1.9130434782611068</v>
      </c>
      <c r="K38" s="23"/>
      <c r="L38" s="23"/>
      <c r="M38" s="23">
        <v>927.68399999999997</v>
      </c>
      <c r="N38" s="23">
        <f>O38+0.92</f>
        <v>929.72299999999996</v>
      </c>
      <c r="O38" s="23">
        <v>928.803</v>
      </c>
      <c r="P38" s="23">
        <f>O38-M38</f>
        <v>1.1190000000000282</v>
      </c>
      <c r="Q38" s="126"/>
      <c r="R38" s="23"/>
      <c r="S38" s="23"/>
      <c r="T38" s="23"/>
      <c r="U38" s="126">
        <f>((Y38-O38)/X38)*100</f>
        <v>1.8857142857151694</v>
      </c>
      <c r="V38" s="126"/>
      <c r="W38" s="23"/>
      <c r="X38" s="126">
        <v>1.75</v>
      </c>
      <c r="Y38" s="23">
        <v>928.83600000000001</v>
      </c>
      <c r="Z38" s="126">
        <v>5.75</v>
      </c>
      <c r="AA38" s="23">
        <v>928.78499999999997</v>
      </c>
      <c r="AB38" s="126">
        <v>5.75</v>
      </c>
      <c r="AC38" s="25">
        <v>929.39</v>
      </c>
    </row>
    <row r="39" spans="1:29" ht="22.5" customHeight="1">
      <c r="A39" s="27" t="s">
        <v>67</v>
      </c>
      <c r="B39" s="126">
        <v>-6.12</v>
      </c>
      <c r="C39" s="23">
        <v>927.84</v>
      </c>
      <c r="D39" s="24">
        <v>-5.75</v>
      </c>
      <c r="E39" s="23">
        <v>928.09699999999998</v>
      </c>
      <c r="F39" s="126">
        <v>-1.75</v>
      </c>
      <c r="G39" s="23">
        <v>928.17700000000002</v>
      </c>
      <c r="H39" s="126"/>
      <c r="I39" s="23"/>
      <c r="J39" s="126">
        <f>((O39-E39)/D39)*100</f>
        <v>-2.0000000000001581</v>
      </c>
      <c r="K39" s="23"/>
      <c r="L39" s="23"/>
      <c r="M39" s="23">
        <v>928.18600000000004</v>
      </c>
      <c r="N39" s="23">
        <f>O39+0.92</f>
        <v>929.13199999999995</v>
      </c>
      <c r="O39" s="23">
        <v>928.21199999999999</v>
      </c>
      <c r="P39" s="23">
        <f>O39-M39</f>
        <v>2.5999999999953616E-2</v>
      </c>
      <c r="Q39" s="126"/>
      <c r="R39" s="23"/>
      <c r="S39" s="23"/>
      <c r="T39" s="23"/>
      <c r="U39" s="126">
        <f>((Y39-O39)/X39)*100</f>
        <v>1.999999999998181</v>
      </c>
      <c r="V39" s="126"/>
      <c r="W39" s="23"/>
      <c r="X39" s="126">
        <v>1.75</v>
      </c>
      <c r="Y39" s="23">
        <v>928.24699999999996</v>
      </c>
      <c r="Z39" s="126">
        <v>3.2</v>
      </c>
      <c r="AA39" s="23">
        <v>928.36099999999999</v>
      </c>
      <c r="AB39" s="126">
        <v>3.2</v>
      </c>
      <c r="AC39" s="25">
        <v>929.18100000000004</v>
      </c>
    </row>
    <row r="40" spans="1:29" ht="22.5" customHeight="1">
      <c r="A40" s="27" t="s">
        <v>68</v>
      </c>
      <c r="B40" s="126">
        <v>-7.14</v>
      </c>
      <c r="C40" s="23">
        <v>927.3</v>
      </c>
      <c r="D40" s="24">
        <v>-7.14</v>
      </c>
      <c r="E40" s="23">
        <v>927.22199999999998</v>
      </c>
      <c r="F40" s="126">
        <v>-1.75</v>
      </c>
      <c r="G40" s="23">
        <v>927.33</v>
      </c>
      <c r="H40" s="126"/>
      <c r="I40" s="23"/>
      <c r="J40" s="126">
        <f>((O40-E40)/D40)*100</f>
        <v>-2.0028011204485869</v>
      </c>
      <c r="K40" s="23"/>
      <c r="L40" s="23"/>
      <c r="M40" s="23">
        <v>927.90800000000002</v>
      </c>
      <c r="N40" s="23">
        <f>O40+0.92</f>
        <v>928.28499999999997</v>
      </c>
      <c r="O40" s="23">
        <v>927.36500000000001</v>
      </c>
      <c r="P40" s="23">
        <f>O40-M40</f>
        <v>-0.54300000000000637</v>
      </c>
      <c r="Q40" s="126"/>
      <c r="R40" s="23"/>
      <c r="S40" s="23"/>
      <c r="T40" s="23"/>
      <c r="U40" s="126">
        <f>((AA40-O40)/Z40)*100</f>
        <v>2.0000000000032334</v>
      </c>
      <c r="V40" s="126"/>
      <c r="W40" s="23"/>
      <c r="X40" s="126"/>
      <c r="Y40" s="23"/>
      <c r="Z40" s="126">
        <v>0.9</v>
      </c>
      <c r="AA40" s="23">
        <v>927.38300000000004</v>
      </c>
      <c r="AB40" s="126">
        <v>0.9</v>
      </c>
      <c r="AC40" s="25">
        <v>928.303</v>
      </c>
    </row>
    <row r="41" spans="1:29" ht="22.5" customHeight="1">
      <c r="A41" s="27" t="s">
        <v>69</v>
      </c>
      <c r="B41" s="126">
        <v>-8.82</v>
      </c>
      <c r="C41" s="23">
        <v>926.93</v>
      </c>
      <c r="D41" s="24">
        <v>-8.82</v>
      </c>
      <c r="E41" s="23">
        <v>926.26800000000003</v>
      </c>
      <c r="F41" s="126">
        <v>-0.7</v>
      </c>
      <c r="G41" s="23">
        <v>926.43</v>
      </c>
      <c r="H41" s="126">
        <v>-0.7</v>
      </c>
      <c r="I41" s="23">
        <v>927.35</v>
      </c>
      <c r="J41" s="126">
        <f t="shared" ref="J41:J48" si="1">(((G41-E41)/(D41-F41)*100))</f>
        <v>-1.9950738916246411</v>
      </c>
      <c r="K41" s="23"/>
      <c r="L41" s="23"/>
      <c r="M41" s="23">
        <v>927.11199999999997</v>
      </c>
      <c r="N41" s="23">
        <v>927.36400000000003</v>
      </c>
      <c r="O41" s="23"/>
      <c r="P41" s="23"/>
      <c r="Q41" s="126"/>
      <c r="R41" s="23"/>
      <c r="S41" s="23"/>
      <c r="T41" s="23"/>
      <c r="U41" s="126"/>
      <c r="V41" s="126"/>
      <c r="W41" s="23"/>
      <c r="X41" s="126"/>
      <c r="Y41" s="23"/>
      <c r="Z41" s="126"/>
      <c r="AA41" s="23"/>
      <c r="AB41" s="126"/>
      <c r="AC41" s="25"/>
    </row>
    <row r="42" spans="1:29" ht="22.5" customHeight="1">
      <c r="A42" s="27" t="s">
        <v>70</v>
      </c>
      <c r="B42" s="126">
        <v>-11.35</v>
      </c>
      <c r="C42" s="23">
        <v>926.57</v>
      </c>
      <c r="D42" s="24">
        <v>-11.35</v>
      </c>
      <c r="E42" s="23">
        <v>925.29700000000003</v>
      </c>
      <c r="F42" s="126">
        <v>-2.2999999999999998</v>
      </c>
      <c r="G42" s="23">
        <v>925.47799999999995</v>
      </c>
      <c r="H42" s="126">
        <v>-2.2999999999999998</v>
      </c>
      <c r="I42" s="23">
        <v>926.39800000000002</v>
      </c>
      <c r="J42" s="126">
        <f t="shared" si="1"/>
        <v>-1.9999999999991858</v>
      </c>
      <c r="K42" s="23"/>
      <c r="L42" s="23"/>
      <c r="M42" s="23">
        <v>926.351</v>
      </c>
      <c r="N42" s="23">
        <v>926.44399999999996</v>
      </c>
      <c r="O42" s="23"/>
      <c r="P42" s="23"/>
      <c r="Q42" s="126"/>
      <c r="R42" s="23"/>
      <c r="S42" s="23"/>
      <c r="T42" s="23"/>
      <c r="U42" s="126"/>
      <c r="V42" s="126"/>
      <c r="W42" s="23"/>
      <c r="X42" s="126"/>
      <c r="Y42" s="23"/>
      <c r="Z42" s="126"/>
      <c r="AA42" s="23"/>
      <c r="AB42" s="126"/>
      <c r="AC42" s="25"/>
    </row>
    <row r="43" spans="1:29" ht="22.5" customHeight="1">
      <c r="A43" s="27" t="s">
        <v>71</v>
      </c>
      <c r="B43" s="126">
        <v>-5.75</v>
      </c>
      <c r="C43" s="23">
        <v>925.54</v>
      </c>
      <c r="D43" s="24">
        <v>-5.75</v>
      </c>
      <c r="E43" s="23">
        <v>924.48800000000006</v>
      </c>
      <c r="F43" s="126">
        <v>-3.2</v>
      </c>
      <c r="G43" s="23">
        <v>924.53899999999999</v>
      </c>
      <c r="H43" s="126">
        <v>-3.2</v>
      </c>
      <c r="I43" s="23">
        <v>925.45899999999995</v>
      </c>
      <c r="J43" s="126">
        <f t="shared" si="1"/>
        <v>-1.9999999999972893</v>
      </c>
      <c r="K43" s="23"/>
      <c r="L43" s="23"/>
      <c r="M43" s="23">
        <v>925.476</v>
      </c>
      <c r="N43" s="23">
        <v>925.52300000000002</v>
      </c>
      <c r="O43" s="23"/>
      <c r="P43" s="23"/>
      <c r="Q43" s="126"/>
      <c r="R43" s="23"/>
      <c r="S43" s="23"/>
      <c r="T43" s="23"/>
      <c r="U43" s="126"/>
      <c r="V43" s="126"/>
      <c r="W43" s="23"/>
      <c r="X43" s="126"/>
      <c r="Y43" s="23"/>
      <c r="Z43" s="126"/>
      <c r="AA43" s="23"/>
      <c r="AB43" s="126"/>
      <c r="AC43" s="25"/>
    </row>
    <row r="44" spans="1:29" ht="22.5" customHeight="1">
      <c r="A44" s="27" t="s">
        <v>72</v>
      </c>
      <c r="B44" s="126">
        <v>-5.75</v>
      </c>
      <c r="C44" s="23">
        <v>924.54</v>
      </c>
      <c r="D44" s="24">
        <v>-5.75</v>
      </c>
      <c r="E44" s="23">
        <v>923.56799999999998</v>
      </c>
      <c r="F44" s="126">
        <v>-3.8</v>
      </c>
      <c r="G44" s="23">
        <v>923.60699999999997</v>
      </c>
      <c r="H44" s="126">
        <v>-3.8</v>
      </c>
      <c r="I44" s="23">
        <v>924.52700000000004</v>
      </c>
      <c r="J44" s="126">
        <f t="shared" si="1"/>
        <v>-1.9999999999993467</v>
      </c>
      <c r="K44" s="23"/>
      <c r="L44" s="23"/>
      <c r="M44" s="23">
        <v>924.56200000000001</v>
      </c>
      <c r="N44" s="23">
        <v>924.60299999999995</v>
      </c>
      <c r="O44" s="23"/>
      <c r="P44" s="23"/>
      <c r="Q44" s="126"/>
      <c r="R44" s="23"/>
      <c r="S44" s="23"/>
      <c r="T44" s="23"/>
      <c r="U44" s="126"/>
      <c r="V44" s="126"/>
      <c r="W44" s="23"/>
      <c r="X44" s="126"/>
      <c r="Y44" s="23"/>
      <c r="Z44" s="126"/>
      <c r="AA44" s="23"/>
      <c r="AB44" s="126"/>
      <c r="AC44" s="25"/>
    </row>
    <row r="45" spans="1:29" ht="22.5" customHeight="1">
      <c r="A45" s="27" t="s">
        <v>73</v>
      </c>
      <c r="B45" s="126">
        <v>-5.75</v>
      </c>
      <c r="C45" s="23">
        <v>923.53</v>
      </c>
      <c r="D45" s="24">
        <v>-5.75</v>
      </c>
      <c r="E45" s="23">
        <v>922.64700000000005</v>
      </c>
      <c r="F45" s="126">
        <v>-4.5</v>
      </c>
      <c r="G45" s="23">
        <v>922.67200000000003</v>
      </c>
      <c r="H45" s="126">
        <v>-4.5</v>
      </c>
      <c r="I45" s="23">
        <v>923.59199999999998</v>
      </c>
      <c r="J45" s="126">
        <f t="shared" si="1"/>
        <v>-1.999999999998181</v>
      </c>
      <c r="K45" s="23"/>
      <c r="L45" s="23"/>
      <c r="M45" s="23">
        <v>923.70100000000002</v>
      </c>
      <c r="N45" s="23">
        <v>923.68200000000002</v>
      </c>
      <c r="O45" s="23"/>
      <c r="P45" s="23"/>
      <c r="Q45" s="126"/>
      <c r="R45" s="23"/>
      <c r="S45" s="23"/>
      <c r="T45" s="23"/>
      <c r="U45" s="126">
        <f t="shared" ref="U45:U51" si="2">(((AA45-Y45)/(Z45-X45))*100)</f>
        <v>1.1764705882342246</v>
      </c>
      <c r="V45" s="126">
        <v>4.9000000000000004</v>
      </c>
      <c r="W45" s="23">
        <v>923.75300000000004</v>
      </c>
      <c r="X45" s="126">
        <v>4.9000000000000004</v>
      </c>
      <c r="Y45" s="23">
        <v>922.83299999999997</v>
      </c>
      <c r="Z45" s="126">
        <v>5.75</v>
      </c>
      <c r="AA45" s="23">
        <v>922.84299999999996</v>
      </c>
      <c r="AB45" s="126">
        <v>5.75</v>
      </c>
      <c r="AC45" s="25">
        <v>923.59</v>
      </c>
    </row>
    <row r="46" spans="1:29" ht="22.5" customHeight="1" thickBot="1">
      <c r="A46" s="48" t="s">
        <v>74</v>
      </c>
      <c r="B46" s="49">
        <v>-5.75</v>
      </c>
      <c r="C46" s="50">
        <v>922.63</v>
      </c>
      <c r="D46" s="51">
        <v>-5.75</v>
      </c>
      <c r="E46" s="50">
        <v>921.72699999999998</v>
      </c>
      <c r="F46" s="49">
        <v>-4.5</v>
      </c>
      <c r="G46" s="50">
        <v>921.75199999999995</v>
      </c>
      <c r="H46" s="49">
        <v>-4.5</v>
      </c>
      <c r="I46" s="50">
        <v>922.67200000000003</v>
      </c>
      <c r="J46" s="49">
        <f t="shared" si="1"/>
        <v>-1.999999999998181</v>
      </c>
      <c r="K46" s="50"/>
      <c r="L46" s="50"/>
      <c r="M46" s="50">
        <v>922.75900000000001</v>
      </c>
      <c r="N46" s="50">
        <v>922.76199999999994</v>
      </c>
      <c r="O46" s="50"/>
      <c r="P46" s="50"/>
      <c r="Q46" s="49"/>
      <c r="R46" s="50"/>
      <c r="S46" s="50"/>
      <c r="T46" s="50"/>
      <c r="U46" s="49">
        <f t="shared" si="2"/>
        <v>-0.31578947368871008</v>
      </c>
      <c r="V46" s="49">
        <v>4.8</v>
      </c>
      <c r="W46" s="50">
        <v>922.79</v>
      </c>
      <c r="X46" s="49">
        <v>4.8</v>
      </c>
      <c r="Y46" s="50">
        <v>921.87</v>
      </c>
      <c r="Z46" s="49">
        <v>5.75</v>
      </c>
      <c r="AA46" s="50">
        <v>921.86699999999996</v>
      </c>
      <c r="AB46" s="49">
        <v>5.75</v>
      </c>
      <c r="AC46" s="52">
        <v>922.64</v>
      </c>
    </row>
    <row r="47" spans="1:29" ht="22.5" customHeight="1">
      <c r="A47" s="135" t="s">
        <v>75</v>
      </c>
      <c r="B47" s="136">
        <v>-5.75</v>
      </c>
      <c r="C47" s="137">
        <v>921.66</v>
      </c>
      <c r="D47" s="138">
        <v>-5.75</v>
      </c>
      <c r="E47" s="137">
        <v>920.80700000000002</v>
      </c>
      <c r="F47" s="136">
        <v>-4.3</v>
      </c>
      <c r="G47" s="137">
        <v>920.83600000000001</v>
      </c>
      <c r="H47" s="136">
        <v>-4.3</v>
      </c>
      <c r="I47" s="137">
        <v>921.75599999999997</v>
      </c>
      <c r="J47" s="136">
        <f t="shared" si="1"/>
        <v>-1.9999999999997489</v>
      </c>
      <c r="K47" s="137"/>
      <c r="L47" s="137"/>
      <c r="M47" s="137">
        <v>921.78300000000002</v>
      </c>
      <c r="N47" s="137">
        <v>921.84199999999998</v>
      </c>
      <c r="O47" s="137"/>
      <c r="P47" s="137"/>
      <c r="Q47" s="136"/>
      <c r="R47" s="137"/>
      <c r="S47" s="137"/>
      <c r="T47" s="137"/>
      <c r="U47" s="136">
        <f t="shared" si="2"/>
        <v>-0.95238095238008635</v>
      </c>
      <c r="V47" s="136">
        <v>4.7</v>
      </c>
      <c r="W47" s="137">
        <v>921.846</v>
      </c>
      <c r="X47" s="136">
        <v>4.7</v>
      </c>
      <c r="Y47" s="137">
        <v>920.92600000000004</v>
      </c>
      <c r="Z47" s="136">
        <v>5.75</v>
      </c>
      <c r="AA47" s="137">
        <v>920.91600000000005</v>
      </c>
      <c r="AB47" s="136">
        <v>5.75</v>
      </c>
      <c r="AC47" s="139">
        <v>921.67</v>
      </c>
    </row>
    <row r="48" spans="1:29" ht="22.5" customHeight="1">
      <c r="A48" s="27" t="s">
        <v>76</v>
      </c>
      <c r="B48" s="126">
        <v>-5.75</v>
      </c>
      <c r="C48" s="23">
        <v>920.89</v>
      </c>
      <c r="D48" s="24">
        <v>-5.75</v>
      </c>
      <c r="E48" s="23">
        <v>920.02300000000002</v>
      </c>
      <c r="F48" s="126">
        <v>-4.4000000000000004</v>
      </c>
      <c r="G48" s="23">
        <v>920.05</v>
      </c>
      <c r="H48" s="126">
        <v>-4.4000000000000004</v>
      </c>
      <c r="I48" s="23">
        <v>920.97</v>
      </c>
      <c r="J48" s="126">
        <f t="shared" si="1"/>
        <v>-1.9999999999948128</v>
      </c>
      <c r="K48" s="23"/>
      <c r="L48" s="23"/>
      <c r="M48" s="23">
        <v>921.00599999999997</v>
      </c>
      <c r="N48" s="23">
        <v>921.05799999999999</v>
      </c>
      <c r="O48" s="23"/>
      <c r="P48" s="23"/>
      <c r="Q48" s="126"/>
      <c r="R48" s="23"/>
      <c r="S48" s="23"/>
      <c r="T48" s="23"/>
      <c r="U48" s="126">
        <f t="shared" si="2"/>
        <v>0.40000000000873115</v>
      </c>
      <c r="V48" s="126">
        <v>4.5</v>
      </c>
      <c r="W48" s="23">
        <v>921.10500000000002</v>
      </c>
      <c r="X48" s="126">
        <v>4.5</v>
      </c>
      <c r="Y48" s="23">
        <v>920.18499999999995</v>
      </c>
      <c r="Z48" s="126">
        <v>5.75</v>
      </c>
      <c r="AA48" s="23">
        <v>920.19</v>
      </c>
      <c r="AB48" s="126">
        <v>5.75</v>
      </c>
      <c r="AC48" s="25">
        <v>921</v>
      </c>
    </row>
    <row r="49" spans="1:29" ht="22.5" customHeight="1">
      <c r="A49" s="27" t="s">
        <v>77</v>
      </c>
      <c r="B49" s="126"/>
      <c r="C49" s="23"/>
      <c r="D49" s="24"/>
      <c r="E49" s="23"/>
      <c r="F49" s="126"/>
      <c r="G49" s="23"/>
      <c r="H49" s="126"/>
      <c r="I49" s="23"/>
      <c r="J49" s="126"/>
      <c r="K49" s="23"/>
      <c r="L49" s="23"/>
      <c r="M49" s="23">
        <v>920.32299999999998</v>
      </c>
      <c r="N49" s="23">
        <v>920.36300000000006</v>
      </c>
      <c r="O49" s="23"/>
      <c r="P49" s="23"/>
      <c r="Q49" s="126"/>
      <c r="R49" s="23"/>
      <c r="S49" s="23"/>
      <c r="T49" s="23"/>
      <c r="U49" s="126">
        <f t="shared" si="2"/>
        <v>1.7600000000038565</v>
      </c>
      <c r="V49" s="126">
        <v>4.5</v>
      </c>
      <c r="W49" s="23">
        <v>920.44600000000003</v>
      </c>
      <c r="X49" s="126">
        <v>4.5</v>
      </c>
      <c r="Y49" s="23">
        <v>919.52599999999995</v>
      </c>
      <c r="Z49" s="126">
        <v>5.75</v>
      </c>
      <c r="AA49" s="23">
        <v>919.548</v>
      </c>
      <c r="AB49" s="126">
        <v>5.75</v>
      </c>
      <c r="AC49" s="25">
        <v>920.24</v>
      </c>
    </row>
    <row r="50" spans="1:29" ht="22.5" customHeight="1">
      <c r="A50" s="27" t="s">
        <v>78</v>
      </c>
      <c r="B50" s="126"/>
      <c r="C50" s="23"/>
      <c r="D50" s="24"/>
      <c r="E50" s="23"/>
      <c r="F50" s="126"/>
      <c r="G50" s="23"/>
      <c r="H50" s="126"/>
      <c r="I50" s="23"/>
      <c r="J50" s="126"/>
      <c r="K50" s="23"/>
      <c r="L50" s="23"/>
      <c r="M50" s="23">
        <v>919.779</v>
      </c>
      <c r="N50" s="23">
        <v>919.81799999999998</v>
      </c>
      <c r="O50" s="23"/>
      <c r="P50" s="23"/>
      <c r="Q50" s="126"/>
      <c r="R50" s="23"/>
      <c r="S50" s="23"/>
      <c r="T50" s="23"/>
      <c r="U50" s="126">
        <f t="shared" si="2"/>
        <v>2.000000000006207</v>
      </c>
      <c r="V50" s="126">
        <v>4.9000000000000004</v>
      </c>
      <c r="W50" s="23">
        <v>919.91600000000005</v>
      </c>
      <c r="X50" s="126">
        <v>4.9000000000000004</v>
      </c>
      <c r="Y50" s="23">
        <v>918.99599999999998</v>
      </c>
      <c r="Z50" s="126">
        <v>5.75</v>
      </c>
      <c r="AA50" s="23">
        <v>919.01300000000003</v>
      </c>
      <c r="AB50" s="126">
        <v>5.75</v>
      </c>
      <c r="AC50" s="25">
        <v>919.7</v>
      </c>
    </row>
    <row r="51" spans="1:29" ht="22.5" customHeight="1">
      <c r="A51" s="27" t="s">
        <v>79</v>
      </c>
      <c r="B51" s="126"/>
      <c r="C51" s="23"/>
      <c r="D51" s="24"/>
      <c r="E51" s="23"/>
      <c r="F51" s="126"/>
      <c r="G51" s="23"/>
      <c r="H51" s="126"/>
      <c r="I51" s="23"/>
      <c r="J51" s="126"/>
      <c r="K51" s="23"/>
      <c r="L51" s="23"/>
      <c r="M51" s="23">
        <v>919.35400000000004</v>
      </c>
      <c r="N51" s="23">
        <v>919.423</v>
      </c>
      <c r="O51" s="23"/>
      <c r="P51" s="23"/>
      <c r="Q51" s="126"/>
      <c r="R51" s="23"/>
      <c r="S51" s="23"/>
      <c r="T51" s="23"/>
      <c r="U51" s="126">
        <f t="shared" si="2"/>
        <v>2.000000000006207</v>
      </c>
      <c r="V51" s="126">
        <v>4.9000000000000004</v>
      </c>
      <c r="W51" s="23">
        <v>919.52099999999996</v>
      </c>
      <c r="X51" s="126">
        <v>4.9000000000000004</v>
      </c>
      <c r="Y51" s="23">
        <v>918.601</v>
      </c>
      <c r="Z51" s="126">
        <v>5.75</v>
      </c>
      <c r="AA51" s="23">
        <v>918.61800000000005</v>
      </c>
      <c r="AB51" s="126">
        <v>5.75</v>
      </c>
      <c r="AC51" s="25">
        <v>919.34</v>
      </c>
    </row>
    <row r="52" spans="1:29" ht="22.5" customHeight="1">
      <c r="A52" s="27" t="s">
        <v>80</v>
      </c>
      <c r="B52" s="126"/>
      <c r="C52" s="23"/>
      <c r="D52" s="24"/>
      <c r="E52" s="23"/>
      <c r="F52" s="126"/>
      <c r="G52" s="23"/>
      <c r="H52" s="126"/>
      <c r="I52" s="23"/>
      <c r="J52" s="126"/>
      <c r="K52" s="23"/>
      <c r="L52" s="23"/>
      <c r="M52" s="23">
        <v>919.16399999999999</v>
      </c>
      <c r="N52" s="23">
        <v>919.17899999999997</v>
      </c>
      <c r="O52" s="23"/>
      <c r="P52" s="23"/>
      <c r="Q52" s="126"/>
      <c r="R52" s="23"/>
      <c r="S52" s="23"/>
      <c r="T52" s="23"/>
      <c r="U52" s="126">
        <f>(((AA52-Y52)/(Z52-X52))*100)</f>
        <v>1.6470588235305894</v>
      </c>
      <c r="V52" s="126">
        <v>4.9000000000000004</v>
      </c>
      <c r="W52" s="23">
        <v>919.26700000000005</v>
      </c>
      <c r="X52" s="126">
        <v>4.9000000000000004</v>
      </c>
      <c r="Y52" s="23">
        <v>918.34699999999998</v>
      </c>
      <c r="Z52" s="126">
        <v>5.75</v>
      </c>
      <c r="AA52" s="23">
        <v>918.36099999999999</v>
      </c>
      <c r="AB52" s="126">
        <v>5.75</v>
      </c>
      <c r="AC52" s="25">
        <v>919.29</v>
      </c>
    </row>
    <row r="53" spans="1:29" ht="22.5" customHeight="1">
      <c r="A53" s="27" t="s">
        <v>81</v>
      </c>
      <c r="B53" s="126"/>
      <c r="C53" s="23"/>
      <c r="D53" s="24"/>
      <c r="E53" s="23"/>
      <c r="F53" s="126"/>
      <c r="G53" s="23"/>
      <c r="H53" s="126"/>
      <c r="I53" s="23"/>
      <c r="J53" s="126"/>
      <c r="K53" s="23"/>
      <c r="L53" s="23"/>
      <c r="M53" s="23">
        <v>919.12199999999996</v>
      </c>
      <c r="N53" s="23">
        <v>919.08399999999995</v>
      </c>
      <c r="O53" s="23"/>
      <c r="P53" s="23"/>
      <c r="Q53" s="126"/>
      <c r="R53" s="23"/>
      <c r="S53" s="23"/>
      <c r="T53" s="23"/>
      <c r="U53" s="126">
        <f>(((AA53-Y53)/(Z53-X53))*100)</f>
        <v>0.42105263158095774</v>
      </c>
      <c r="V53" s="126">
        <v>4.8</v>
      </c>
      <c r="W53" s="23">
        <v>919.13</v>
      </c>
      <c r="X53" s="126">
        <v>4.8</v>
      </c>
      <c r="Y53" s="23">
        <v>918.21</v>
      </c>
      <c r="Z53" s="126">
        <v>5.75</v>
      </c>
      <c r="AA53" s="23">
        <v>918.21400000000006</v>
      </c>
      <c r="AB53" s="126">
        <v>5.75</v>
      </c>
      <c r="AC53" s="25">
        <v>919.22</v>
      </c>
    </row>
    <row r="54" spans="1:29" ht="22.5" customHeight="1">
      <c r="A54" s="27" t="s">
        <v>82</v>
      </c>
      <c r="B54" s="126">
        <v>-5.75</v>
      </c>
      <c r="C54" s="23">
        <v>919.19</v>
      </c>
      <c r="D54" s="24">
        <v>-5.75</v>
      </c>
      <c r="E54" s="23">
        <v>918.08600000000001</v>
      </c>
      <c r="F54" s="126">
        <v>-4.4000000000000004</v>
      </c>
      <c r="G54" s="23">
        <v>918.11300000000006</v>
      </c>
      <c r="H54" s="126">
        <v>-4.4000000000000004</v>
      </c>
      <c r="I54" s="23">
        <v>919.03300000000002</v>
      </c>
      <c r="J54" s="126">
        <f>(((G54-E54)/(D54-F54)*100))</f>
        <v>-2.0000000000032343</v>
      </c>
      <c r="K54" s="23"/>
      <c r="L54" s="23"/>
      <c r="M54" s="23">
        <v>919.10599999999999</v>
      </c>
      <c r="N54" s="23">
        <v>919.12099999999998</v>
      </c>
      <c r="O54" s="23"/>
      <c r="P54" s="23"/>
      <c r="Q54" s="126"/>
      <c r="R54" s="23"/>
      <c r="S54" s="23"/>
      <c r="T54" s="23"/>
      <c r="U54" s="126"/>
      <c r="V54" s="126"/>
      <c r="W54" s="23"/>
      <c r="X54" s="126"/>
      <c r="Y54" s="23"/>
      <c r="Z54" s="126"/>
      <c r="AA54" s="23"/>
      <c r="AB54" s="126"/>
      <c r="AC54" s="25"/>
    </row>
    <row r="55" spans="1:29" ht="22.5" customHeight="1">
      <c r="A55" s="27" t="s">
        <v>83</v>
      </c>
      <c r="B55" s="126">
        <v>-5.75</v>
      </c>
      <c r="C55" s="23">
        <v>919</v>
      </c>
      <c r="D55" s="24">
        <v>-5.75</v>
      </c>
      <c r="E55" s="23">
        <v>918.14200000000005</v>
      </c>
      <c r="F55" s="126">
        <v>-4</v>
      </c>
      <c r="G55" s="23">
        <v>918.17700000000002</v>
      </c>
      <c r="H55" s="126">
        <v>-4</v>
      </c>
      <c r="I55" s="23">
        <v>919.09699999999998</v>
      </c>
      <c r="J55" s="126">
        <f>(((G55-E55)/(D55-F55)*100))</f>
        <v>-1.999999999998181</v>
      </c>
      <c r="K55" s="23"/>
      <c r="L55" s="23"/>
      <c r="M55" s="23">
        <v>919.14599999999996</v>
      </c>
      <c r="N55" s="23">
        <v>919.17700000000002</v>
      </c>
      <c r="O55" s="23"/>
      <c r="P55" s="23"/>
      <c r="Q55" s="126"/>
      <c r="R55" s="23"/>
      <c r="S55" s="23"/>
      <c r="T55" s="23"/>
      <c r="U55" s="126"/>
      <c r="V55" s="126"/>
      <c r="W55" s="23"/>
      <c r="X55" s="126"/>
      <c r="Y55" s="23"/>
      <c r="Z55" s="126"/>
      <c r="AA55" s="23"/>
      <c r="AB55" s="126"/>
      <c r="AC55" s="25"/>
    </row>
    <row r="56" spans="1:29" ht="22.5" customHeight="1">
      <c r="A56" s="27" t="s">
        <v>84</v>
      </c>
      <c r="B56" s="126"/>
      <c r="C56" s="23"/>
      <c r="D56" s="24"/>
      <c r="E56" s="23"/>
      <c r="F56" s="126"/>
      <c r="G56" s="23"/>
      <c r="H56" s="126"/>
      <c r="I56" s="23"/>
      <c r="J56" s="126"/>
      <c r="K56" s="23"/>
      <c r="L56" s="23"/>
      <c r="M56" s="23">
        <v>919.21600000000001</v>
      </c>
      <c r="N56" s="23">
        <v>919.23299999999995</v>
      </c>
      <c r="O56" s="23"/>
      <c r="P56" s="23"/>
      <c r="Q56" s="126"/>
      <c r="R56" s="23"/>
      <c r="S56" s="23"/>
      <c r="T56" s="23"/>
      <c r="U56" s="126"/>
      <c r="V56" s="126"/>
      <c r="W56" s="23"/>
      <c r="X56" s="126"/>
      <c r="Y56" s="23"/>
      <c r="Z56" s="126"/>
      <c r="AA56" s="23"/>
      <c r="AB56" s="126"/>
      <c r="AC56" s="25"/>
    </row>
    <row r="57" spans="1:29" ht="22.5" customHeight="1">
      <c r="A57" s="27" t="s">
        <v>85</v>
      </c>
      <c r="B57" s="126">
        <v>-5.75</v>
      </c>
      <c r="C57" s="23">
        <v>919.2</v>
      </c>
      <c r="D57" s="24">
        <v>-5.75</v>
      </c>
      <c r="E57" s="23">
        <v>918.25300000000004</v>
      </c>
      <c r="F57" s="126">
        <v>-4.5</v>
      </c>
      <c r="G57" s="23">
        <v>918.27800000000002</v>
      </c>
      <c r="H57" s="126">
        <v>-4.5</v>
      </c>
      <c r="I57" s="23">
        <v>919.19799999999998</v>
      </c>
      <c r="J57" s="126">
        <f t="shared" ref="J57:J65" si="3">(((G57-E57)/(D57-F57)*100))</f>
        <v>-1.999999999998181</v>
      </c>
      <c r="K57" s="23"/>
      <c r="L57" s="23"/>
      <c r="M57" s="23">
        <v>919.28300000000002</v>
      </c>
      <c r="N57" s="23">
        <v>919.28800000000001</v>
      </c>
      <c r="O57" s="23"/>
      <c r="P57" s="23"/>
      <c r="Q57" s="126"/>
      <c r="R57" s="23"/>
      <c r="S57" s="23"/>
      <c r="T57" s="23"/>
      <c r="U57" s="126"/>
      <c r="V57" s="126"/>
      <c r="W57" s="23"/>
      <c r="X57" s="126"/>
      <c r="Y57" s="23"/>
      <c r="Z57" s="126"/>
      <c r="AA57" s="23"/>
      <c r="AB57" s="126"/>
      <c r="AC57" s="25"/>
    </row>
    <row r="58" spans="1:29" ht="22.5" customHeight="1">
      <c r="A58" s="27" t="s">
        <v>86</v>
      </c>
      <c r="B58" s="126">
        <v>-5.75</v>
      </c>
      <c r="C58" s="23">
        <v>919.05</v>
      </c>
      <c r="D58" s="24">
        <v>-5.75</v>
      </c>
      <c r="E58" s="23">
        <v>918.36099999999999</v>
      </c>
      <c r="F58" s="126">
        <v>-4.2</v>
      </c>
      <c r="G58" s="23">
        <v>918.39200000000005</v>
      </c>
      <c r="H58" s="126">
        <v>-4.2</v>
      </c>
      <c r="I58" s="23">
        <v>919.31200000000001</v>
      </c>
      <c r="J58" s="126">
        <f t="shared" si="3"/>
        <v>-2.0000000000040488</v>
      </c>
      <c r="K58" s="23"/>
      <c r="L58" s="23"/>
      <c r="M58" s="23">
        <v>919.36699999999996</v>
      </c>
      <c r="N58" s="23">
        <v>919.39599999999996</v>
      </c>
      <c r="O58" s="23"/>
      <c r="P58" s="23"/>
      <c r="Q58" s="126"/>
      <c r="R58" s="23"/>
      <c r="S58" s="23"/>
      <c r="T58" s="23"/>
      <c r="U58" s="126"/>
      <c r="V58" s="126"/>
      <c r="W58" s="23"/>
      <c r="X58" s="126"/>
      <c r="Y58" s="23"/>
      <c r="Z58" s="126"/>
      <c r="AA58" s="23"/>
      <c r="AB58" s="126"/>
      <c r="AC58" s="25"/>
    </row>
    <row r="59" spans="1:29" ht="22.5" customHeight="1">
      <c r="A59" s="27" t="s">
        <v>87</v>
      </c>
      <c r="B59" s="126">
        <v>-5.75</v>
      </c>
      <c r="C59" s="23">
        <v>919.27</v>
      </c>
      <c r="D59" s="24">
        <v>-5.75</v>
      </c>
      <c r="E59" s="23">
        <v>918.57100000000003</v>
      </c>
      <c r="F59" s="126">
        <v>-4.2</v>
      </c>
      <c r="G59" s="23">
        <v>918.60199999999998</v>
      </c>
      <c r="H59" s="126">
        <v>-4.2</v>
      </c>
      <c r="I59" s="23">
        <v>919.52200000000005</v>
      </c>
      <c r="J59" s="126">
        <f t="shared" si="3"/>
        <v>-1.9999999999967144</v>
      </c>
      <c r="K59" s="23"/>
      <c r="L59" s="23"/>
      <c r="M59" s="23">
        <v>919.58399999999995</v>
      </c>
      <c r="N59" s="23">
        <v>919.60599999999999</v>
      </c>
      <c r="O59" s="23"/>
      <c r="P59" s="23"/>
      <c r="Q59" s="126"/>
      <c r="R59" s="23"/>
      <c r="S59" s="23"/>
      <c r="T59" s="23"/>
      <c r="U59" s="126"/>
      <c r="V59" s="126"/>
      <c r="W59" s="23"/>
      <c r="X59" s="126"/>
      <c r="Y59" s="23"/>
      <c r="Z59" s="126"/>
      <c r="AA59" s="23"/>
      <c r="AB59" s="126"/>
      <c r="AC59" s="25"/>
    </row>
    <row r="60" spans="1:29" ht="22.5" customHeight="1">
      <c r="A60" s="27" t="s">
        <v>88</v>
      </c>
      <c r="B60" s="126">
        <v>-5.75</v>
      </c>
      <c r="C60" s="23">
        <v>919.35</v>
      </c>
      <c r="D60" s="24">
        <v>-5.75</v>
      </c>
      <c r="E60" s="23">
        <v>918.88300000000004</v>
      </c>
      <c r="F60" s="126">
        <v>-4.3</v>
      </c>
      <c r="G60" s="23">
        <v>918.90499999999997</v>
      </c>
      <c r="H60" s="126">
        <v>-4.3</v>
      </c>
      <c r="I60" s="23">
        <v>919.82500000000005</v>
      </c>
      <c r="J60" s="126">
        <f t="shared" si="3"/>
        <v>-1.5172413793058286</v>
      </c>
      <c r="K60" s="23"/>
      <c r="L60" s="23"/>
      <c r="M60" s="23">
        <v>919.88</v>
      </c>
      <c r="N60" s="23">
        <v>919.89099999999996</v>
      </c>
      <c r="O60" s="23"/>
      <c r="P60" s="23"/>
      <c r="Q60" s="126"/>
      <c r="R60" s="23"/>
      <c r="S60" s="23"/>
      <c r="T60" s="23"/>
      <c r="U60" s="126"/>
      <c r="V60" s="126"/>
      <c r="W60" s="23"/>
      <c r="X60" s="126"/>
      <c r="Y60" s="23"/>
      <c r="Z60" s="126"/>
      <c r="AA60" s="23"/>
      <c r="AB60" s="126"/>
      <c r="AC60" s="25"/>
    </row>
    <row r="61" spans="1:29" ht="22.5" customHeight="1">
      <c r="A61" s="27" t="s">
        <v>89</v>
      </c>
      <c r="B61" s="126">
        <v>-5.75</v>
      </c>
      <c r="C61" s="23">
        <v>919.93</v>
      </c>
      <c r="D61" s="24">
        <v>-5.75</v>
      </c>
      <c r="E61" s="23">
        <v>919.23699999999997</v>
      </c>
      <c r="F61" s="126">
        <v>-3.8</v>
      </c>
      <c r="G61" s="23">
        <v>919.24400000000003</v>
      </c>
      <c r="H61" s="126">
        <v>-3.8</v>
      </c>
      <c r="I61" s="23">
        <v>920.16399999999999</v>
      </c>
      <c r="J61" s="126">
        <f t="shared" si="3"/>
        <v>-0.35897435897753055</v>
      </c>
      <c r="K61" s="23"/>
      <c r="L61" s="23"/>
      <c r="M61" s="23">
        <v>920.17600000000004</v>
      </c>
      <c r="N61" s="23">
        <v>920.178</v>
      </c>
      <c r="O61" s="23"/>
      <c r="P61" s="23"/>
      <c r="Q61" s="126"/>
      <c r="R61" s="23"/>
      <c r="S61" s="23"/>
      <c r="T61" s="23"/>
      <c r="U61" s="126"/>
      <c r="V61" s="126"/>
      <c r="W61" s="23"/>
      <c r="X61" s="126"/>
      <c r="Y61" s="23"/>
      <c r="Z61" s="126"/>
      <c r="AA61" s="23"/>
      <c r="AB61" s="126"/>
      <c r="AC61" s="25"/>
    </row>
    <row r="62" spans="1:29" ht="22.5" customHeight="1">
      <c r="A62" s="27" t="s">
        <v>90</v>
      </c>
      <c r="B62" s="126">
        <v>-5.75</v>
      </c>
      <c r="C62" s="23">
        <v>920.38</v>
      </c>
      <c r="D62" s="24">
        <v>-5.75</v>
      </c>
      <c r="E62" s="23">
        <v>919.59299999999996</v>
      </c>
      <c r="F62" s="126">
        <v>-3.9</v>
      </c>
      <c r="G62" s="23">
        <v>919.57799999999997</v>
      </c>
      <c r="H62" s="126">
        <v>-3.9</v>
      </c>
      <c r="I62" s="23">
        <v>920.49800000000005</v>
      </c>
      <c r="J62" s="126">
        <f t="shared" si="3"/>
        <v>0.81081081081007345</v>
      </c>
      <c r="K62" s="23"/>
      <c r="L62" s="23"/>
      <c r="M62" s="23">
        <v>920.43</v>
      </c>
      <c r="N62" s="23">
        <v>920.46600000000001</v>
      </c>
      <c r="O62" s="23"/>
      <c r="P62" s="23"/>
      <c r="Q62" s="126"/>
      <c r="R62" s="23"/>
      <c r="S62" s="23"/>
      <c r="T62" s="23"/>
      <c r="U62" s="126"/>
      <c r="V62" s="126"/>
      <c r="W62" s="23"/>
      <c r="X62" s="126"/>
      <c r="Y62" s="23"/>
      <c r="Z62" s="126"/>
      <c r="AA62" s="23"/>
      <c r="AB62" s="126"/>
      <c r="AC62" s="25"/>
    </row>
    <row r="63" spans="1:29" ht="22.5" customHeight="1">
      <c r="A63" s="27" t="s">
        <v>91</v>
      </c>
      <c r="B63" s="126">
        <v>-5.75</v>
      </c>
      <c r="C63" s="23">
        <v>920.8</v>
      </c>
      <c r="D63" s="24">
        <v>-5.75</v>
      </c>
      <c r="E63" s="23">
        <v>919.87199999999996</v>
      </c>
      <c r="F63" s="126">
        <v>-3.7</v>
      </c>
      <c r="G63" s="23">
        <v>919.83100000000002</v>
      </c>
      <c r="H63" s="126">
        <v>-3.7</v>
      </c>
      <c r="I63" s="23">
        <v>920.75099999999998</v>
      </c>
      <c r="J63" s="126">
        <f t="shared" si="3"/>
        <v>1.9999999999970721</v>
      </c>
      <c r="K63" s="23"/>
      <c r="L63" s="23"/>
      <c r="M63" s="23">
        <v>920.69200000000001</v>
      </c>
      <c r="N63" s="23">
        <v>920.67700000000002</v>
      </c>
      <c r="O63" s="23"/>
      <c r="P63" s="23"/>
      <c r="Q63" s="126"/>
      <c r="R63" s="23"/>
      <c r="S63" s="23"/>
      <c r="T63" s="23"/>
      <c r="U63" s="126"/>
      <c r="V63" s="126"/>
      <c r="W63" s="23"/>
      <c r="X63" s="126"/>
      <c r="Y63" s="23"/>
      <c r="Z63" s="126"/>
      <c r="AA63" s="23"/>
      <c r="AB63" s="126"/>
      <c r="AC63" s="25"/>
    </row>
    <row r="64" spans="1:29" ht="22.5" customHeight="1">
      <c r="A64" s="27" t="s">
        <v>92</v>
      </c>
      <c r="B64" s="126"/>
      <c r="C64" s="23"/>
      <c r="D64" s="24"/>
      <c r="E64" s="23"/>
      <c r="F64" s="126"/>
      <c r="G64" s="23"/>
      <c r="H64" s="126"/>
      <c r="I64" s="23"/>
      <c r="J64" s="126"/>
      <c r="K64" s="23"/>
      <c r="L64" s="23"/>
      <c r="M64" s="23">
        <v>920.76599999999996</v>
      </c>
      <c r="N64" s="23">
        <v>920.73199999999997</v>
      </c>
      <c r="O64" s="23"/>
      <c r="P64" s="23"/>
      <c r="Q64" s="126"/>
      <c r="R64" s="23"/>
      <c r="S64" s="23"/>
      <c r="T64" s="23"/>
      <c r="U64" s="126"/>
      <c r="V64" s="126"/>
      <c r="W64" s="23"/>
      <c r="X64" s="126"/>
      <c r="Y64" s="23"/>
      <c r="Z64" s="126"/>
      <c r="AA64" s="23"/>
      <c r="AB64" s="126"/>
      <c r="AC64" s="25"/>
    </row>
    <row r="65" spans="1:29" ht="22.5" customHeight="1">
      <c r="A65" s="27" t="s">
        <v>93</v>
      </c>
      <c r="B65" s="126">
        <v>-5.75</v>
      </c>
      <c r="C65" s="23">
        <v>920.8</v>
      </c>
      <c r="D65" s="24">
        <v>-5.75</v>
      </c>
      <c r="E65" s="23">
        <v>919.96299999999997</v>
      </c>
      <c r="F65" s="126">
        <v>-3.9</v>
      </c>
      <c r="G65" s="23">
        <v>919.88300000000004</v>
      </c>
      <c r="H65" s="126">
        <v>-3.9</v>
      </c>
      <c r="I65" s="23">
        <v>920.803</v>
      </c>
      <c r="J65" s="126">
        <f t="shared" si="3"/>
        <v>4.3243243243203908</v>
      </c>
      <c r="K65" s="23"/>
      <c r="L65" s="23"/>
      <c r="M65" s="23">
        <v>920.59400000000005</v>
      </c>
      <c r="N65" s="23">
        <v>920.63300000000004</v>
      </c>
      <c r="O65" s="23"/>
      <c r="P65" s="23"/>
      <c r="Q65" s="126"/>
      <c r="R65" s="23"/>
      <c r="S65" s="23"/>
      <c r="T65" s="23"/>
      <c r="U65" s="126"/>
      <c r="V65" s="126"/>
      <c r="W65" s="23"/>
      <c r="X65" s="126"/>
      <c r="Y65" s="23"/>
      <c r="Z65" s="126"/>
      <c r="AA65" s="23"/>
      <c r="AB65" s="126"/>
      <c r="AC65" s="25"/>
    </row>
    <row r="66" spans="1:29" ht="22.5" customHeight="1">
      <c r="A66" s="27" t="s">
        <v>94</v>
      </c>
      <c r="B66" s="126">
        <v>-5.75</v>
      </c>
      <c r="C66" s="23">
        <v>920.78</v>
      </c>
      <c r="D66" s="24">
        <v>-5.75</v>
      </c>
      <c r="E66" s="23">
        <v>919.76900000000001</v>
      </c>
      <c r="F66" s="126">
        <v>-4.5</v>
      </c>
      <c r="G66" s="23">
        <v>919.702</v>
      </c>
      <c r="H66" s="126">
        <v>-4.5</v>
      </c>
      <c r="I66" s="23">
        <v>920.62199999999996</v>
      </c>
      <c r="J66" s="126">
        <f t="shared" ref="J66:J77" si="4">(((G66-E66)/(D66-F66)*100))</f>
        <v>5.3600000000005821</v>
      </c>
      <c r="K66" s="23"/>
      <c r="L66" s="23"/>
      <c r="M66" s="23">
        <v>920.38800000000003</v>
      </c>
      <c r="N66" s="23">
        <v>920.38400000000001</v>
      </c>
      <c r="O66" s="23"/>
      <c r="P66" s="23"/>
      <c r="Q66" s="126"/>
      <c r="R66" s="23"/>
      <c r="S66" s="23"/>
      <c r="T66" s="23"/>
      <c r="U66" s="126"/>
      <c r="V66" s="126"/>
      <c r="W66" s="23"/>
      <c r="X66" s="126"/>
      <c r="Y66" s="23"/>
      <c r="Z66" s="126"/>
      <c r="AA66" s="23"/>
      <c r="AB66" s="126"/>
      <c r="AC66" s="25"/>
    </row>
    <row r="67" spans="1:29" ht="22.5" customHeight="1">
      <c r="A67" s="27" t="s">
        <v>95</v>
      </c>
      <c r="B67" s="126"/>
      <c r="C67" s="23"/>
      <c r="D67" s="24"/>
      <c r="E67" s="23"/>
      <c r="F67" s="126"/>
      <c r="G67" s="23"/>
      <c r="H67" s="126"/>
      <c r="I67" s="23"/>
      <c r="J67" s="126"/>
      <c r="K67" s="23"/>
      <c r="L67" s="23"/>
      <c r="M67" s="23">
        <v>920.05700000000002</v>
      </c>
      <c r="N67" s="23">
        <v>920.09199999999998</v>
      </c>
      <c r="O67" s="23"/>
      <c r="P67" s="23"/>
      <c r="Q67" s="126"/>
      <c r="R67" s="23"/>
      <c r="S67" s="23"/>
      <c r="T67" s="23"/>
      <c r="U67" s="126"/>
      <c r="V67" s="126"/>
      <c r="W67" s="23"/>
      <c r="X67" s="126"/>
      <c r="Y67" s="23"/>
      <c r="Z67" s="126"/>
      <c r="AA67" s="23"/>
      <c r="AB67" s="126"/>
      <c r="AC67" s="25"/>
    </row>
    <row r="68" spans="1:29" ht="22.5" customHeight="1">
      <c r="A68" s="27" t="s">
        <v>96</v>
      </c>
      <c r="B68" s="126"/>
      <c r="C68" s="23"/>
      <c r="D68" s="24"/>
      <c r="E68" s="23"/>
      <c r="F68" s="126"/>
      <c r="G68" s="23"/>
      <c r="H68" s="126"/>
      <c r="I68" s="23"/>
      <c r="J68" s="126"/>
      <c r="K68" s="23"/>
      <c r="L68" s="23"/>
      <c r="M68" s="23">
        <v>919.77800000000002</v>
      </c>
      <c r="N68" s="23">
        <v>919.79899999999998</v>
      </c>
      <c r="O68" s="23"/>
      <c r="P68" s="23"/>
      <c r="Q68" s="126"/>
      <c r="R68" s="23"/>
      <c r="S68" s="23"/>
      <c r="T68" s="23"/>
      <c r="U68" s="126"/>
      <c r="V68" s="126"/>
      <c r="W68" s="23"/>
      <c r="X68" s="126"/>
      <c r="Y68" s="23"/>
      <c r="Z68" s="126"/>
      <c r="AA68" s="23"/>
      <c r="AB68" s="126"/>
      <c r="AC68" s="25"/>
    </row>
    <row r="69" spans="1:29" ht="22.5" customHeight="1">
      <c r="A69" s="27" t="s">
        <v>97</v>
      </c>
      <c r="B69" s="126">
        <v>-5.75</v>
      </c>
      <c r="C69" s="23">
        <v>919.47</v>
      </c>
      <c r="D69" s="24">
        <v>-5.75</v>
      </c>
      <c r="E69" s="23">
        <v>918.87400000000002</v>
      </c>
      <c r="F69" s="126">
        <v>-4.3</v>
      </c>
      <c r="G69" s="23">
        <v>918.79700000000003</v>
      </c>
      <c r="H69" s="126">
        <v>-4.3</v>
      </c>
      <c r="I69" s="23">
        <v>919.71699999999998</v>
      </c>
      <c r="J69" s="126">
        <f t="shared" si="4"/>
        <v>5.3103448275860812</v>
      </c>
      <c r="K69" s="23"/>
      <c r="L69" s="23"/>
      <c r="M69" s="23">
        <v>919.50599999999997</v>
      </c>
      <c r="N69" s="23">
        <v>919.48900000000003</v>
      </c>
      <c r="O69" s="23"/>
      <c r="P69" s="23"/>
      <c r="Q69" s="126"/>
      <c r="R69" s="23"/>
      <c r="S69" s="23"/>
      <c r="T69" s="23"/>
      <c r="U69" s="126"/>
      <c r="V69" s="126"/>
      <c r="W69" s="23"/>
      <c r="X69" s="126"/>
      <c r="Y69" s="23"/>
      <c r="Z69" s="126"/>
      <c r="AA69" s="23"/>
      <c r="AB69" s="126"/>
      <c r="AC69" s="25"/>
    </row>
    <row r="70" spans="1:29" ht="22.5" customHeight="1">
      <c r="A70" s="27" t="s">
        <v>98</v>
      </c>
      <c r="B70" s="126">
        <v>-5.75</v>
      </c>
      <c r="C70" s="23">
        <v>919.29</v>
      </c>
      <c r="D70" s="24">
        <v>-5.75</v>
      </c>
      <c r="E70" s="23">
        <v>918.56299999999999</v>
      </c>
      <c r="F70" s="126">
        <v>-4.4000000000000004</v>
      </c>
      <c r="G70" s="23">
        <v>918.49099999999999</v>
      </c>
      <c r="H70" s="126">
        <v>-4.4000000000000004</v>
      </c>
      <c r="I70" s="23">
        <v>919.41099999999994</v>
      </c>
      <c r="J70" s="126">
        <f t="shared" si="4"/>
        <v>5.3333333333335373</v>
      </c>
      <c r="K70" s="23"/>
      <c r="L70" s="23"/>
      <c r="M70" s="23">
        <v>919.08600000000001</v>
      </c>
      <c r="N70" s="23">
        <v>919.05</v>
      </c>
      <c r="O70" s="23"/>
      <c r="P70" s="23"/>
      <c r="Q70" s="126"/>
      <c r="R70" s="23"/>
      <c r="S70" s="23"/>
      <c r="T70" s="23"/>
      <c r="U70" s="126"/>
      <c r="V70" s="126"/>
      <c r="W70" s="23"/>
      <c r="X70" s="126"/>
      <c r="Y70" s="23"/>
      <c r="Z70" s="126"/>
      <c r="AA70" s="23"/>
      <c r="AB70" s="126"/>
      <c r="AC70" s="25"/>
    </row>
    <row r="71" spans="1:29" ht="22.5" customHeight="1">
      <c r="A71" s="27" t="s">
        <v>99</v>
      </c>
      <c r="B71" s="126">
        <v>-5.75</v>
      </c>
      <c r="C71" s="23">
        <v>918.57</v>
      </c>
      <c r="D71" s="24">
        <v>-5.75</v>
      </c>
      <c r="E71" s="23">
        <v>917.85</v>
      </c>
      <c r="F71" s="126">
        <v>-4.4000000000000004</v>
      </c>
      <c r="G71" s="23">
        <v>917.77800000000002</v>
      </c>
      <c r="H71" s="126">
        <v>-4.4000000000000004</v>
      </c>
      <c r="I71" s="23">
        <v>918.69799999999998</v>
      </c>
      <c r="J71" s="126">
        <f t="shared" si="4"/>
        <v>5.3333333333335373</v>
      </c>
      <c r="K71" s="23"/>
      <c r="L71" s="23"/>
      <c r="M71" s="23">
        <v>918.38800000000003</v>
      </c>
      <c r="N71" s="23">
        <v>918.46500000000003</v>
      </c>
      <c r="O71" s="23"/>
      <c r="P71" s="23"/>
      <c r="Q71" s="126"/>
      <c r="R71" s="23"/>
      <c r="S71" s="23"/>
      <c r="T71" s="23"/>
      <c r="U71" s="126"/>
      <c r="V71" s="126"/>
      <c r="W71" s="23"/>
      <c r="X71" s="126"/>
      <c r="Y71" s="23"/>
      <c r="Z71" s="126"/>
      <c r="AA71" s="23"/>
      <c r="AB71" s="126"/>
      <c r="AC71" s="25"/>
    </row>
    <row r="72" spans="1:29" ht="22.5" customHeight="1">
      <c r="A72" s="27" t="s">
        <v>100</v>
      </c>
      <c r="B72" s="126">
        <v>-5.75</v>
      </c>
      <c r="C72" s="23">
        <v>917.76</v>
      </c>
      <c r="D72" s="24">
        <v>-5.75</v>
      </c>
      <c r="E72" s="23">
        <v>917.12599999999998</v>
      </c>
      <c r="F72" s="126">
        <v>-4.8</v>
      </c>
      <c r="G72" s="23">
        <v>917.07500000000005</v>
      </c>
      <c r="H72" s="126">
        <v>-4.8</v>
      </c>
      <c r="I72" s="23">
        <v>917.995</v>
      </c>
      <c r="J72" s="126">
        <f t="shared" si="4"/>
        <v>5.3684210526243019</v>
      </c>
      <c r="K72" s="23"/>
      <c r="L72" s="23"/>
      <c r="M72" s="23">
        <v>917.68799999999999</v>
      </c>
      <c r="N72" s="23">
        <v>917.74099999999999</v>
      </c>
      <c r="O72" s="23"/>
      <c r="P72" s="23"/>
      <c r="Q72" s="126"/>
      <c r="R72" s="23"/>
      <c r="S72" s="23"/>
      <c r="T72" s="23"/>
      <c r="U72" s="126"/>
      <c r="V72" s="126"/>
      <c r="W72" s="23"/>
      <c r="X72" s="126"/>
      <c r="Y72" s="23"/>
      <c r="Z72" s="126"/>
      <c r="AA72" s="23"/>
      <c r="AB72" s="126"/>
      <c r="AC72" s="25"/>
    </row>
    <row r="73" spans="1:29" ht="22.5" customHeight="1">
      <c r="A73" s="27" t="s">
        <v>101</v>
      </c>
      <c r="B73" s="126">
        <v>-5.75</v>
      </c>
      <c r="C73" s="23">
        <v>916.81</v>
      </c>
      <c r="D73" s="24">
        <v>-5.75</v>
      </c>
      <c r="E73" s="23">
        <v>916.36599999999999</v>
      </c>
      <c r="F73" s="126">
        <v>-4.5999999999999996</v>
      </c>
      <c r="G73" s="23">
        <v>916.30499999999995</v>
      </c>
      <c r="H73" s="126">
        <v>-4.5999999999999996</v>
      </c>
      <c r="I73" s="23">
        <v>917.22500000000002</v>
      </c>
      <c r="J73" s="126">
        <f t="shared" si="4"/>
        <v>5.304347826090039</v>
      </c>
      <c r="K73" s="23"/>
      <c r="L73" s="23"/>
      <c r="M73" s="23">
        <v>916.94500000000005</v>
      </c>
      <c r="N73" s="23">
        <v>916.98099999999999</v>
      </c>
      <c r="O73" s="23"/>
      <c r="P73" s="23"/>
      <c r="Q73" s="126"/>
      <c r="R73" s="23"/>
      <c r="S73" s="23"/>
      <c r="T73" s="23"/>
      <c r="U73" s="126"/>
      <c r="V73" s="126"/>
      <c r="W73" s="23"/>
      <c r="X73" s="126"/>
      <c r="Y73" s="23"/>
      <c r="Z73" s="126"/>
      <c r="AA73" s="23"/>
      <c r="AB73" s="126"/>
      <c r="AC73" s="25"/>
    </row>
    <row r="74" spans="1:29" ht="22.5" customHeight="1">
      <c r="A74" s="27" t="s">
        <v>102</v>
      </c>
      <c r="B74" s="126">
        <v>-5.75</v>
      </c>
      <c r="C74" s="23">
        <v>916.22</v>
      </c>
      <c r="D74" s="24">
        <v>-5.75</v>
      </c>
      <c r="E74" s="23">
        <v>915.60599999999999</v>
      </c>
      <c r="F74" s="126">
        <v>-4.5999999999999996</v>
      </c>
      <c r="G74" s="23">
        <v>915.54499999999996</v>
      </c>
      <c r="H74" s="126">
        <v>-4.5999999999999996</v>
      </c>
      <c r="I74" s="23">
        <v>916.46500000000003</v>
      </c>
      <c r="J74" s="126">
        <f t="shared" si="4"/>
        <v>5.304347826090039</v>
      </c>
      <c r="K74" s="23"/>
      <c r="L74" s="23"/>
      <c r="M74" s="23">
        <v>916.21400000000006</v>
      </c>
      <c r="N74" s="23">
        <v>916.221</v>
      </c>
      <c r="O74" s="23"/>
      <c r="P74" s="23"/>
      <c r="Q74" s="126"/>
      <c r="R74" s="23"/>
      <c r="S74" s="23"/>
      <c r="T74" s="23"/>
      <c r="U74" s="126"/>
      <c r="V74" s="126"/>
      <c r="W74" s="23"/>
      <c r="X74" s="126"/>
      <c r="Y74" s="23"/>
      <c r="Z74" s="126"/>
      <c r="AA74" s="23"/>
      <c r="AB74" s="126"/>
      <c r="AC74" s="25"/>
    </row>
    <row r="75" spans="1:29" ht="22.5" customHeight="1">
      <c r="A75" s="27" t="s">
        <v>103</v>
      </c>
      <c r="B75" s="126">
        <v>-5.75</v>
      </c>
      <c r="C75" s="23">
        <v>915.46</v>
      </c>
      <c r="D75" s="24">
        <v>-5.75</v>
      </c>
      <c r="E75" s="23">
        <v>914.846</v>
      </c>
      <c r="F75" s="126">
        <v>-5</v>
      </c>
      <c r="G75" s="23">
        <v>914.80600000000004</v>
      </c>
      <c r="H75" s="126">
        <v>-5</v>
      </c>
      <c r="I75" s="23">
        <v>915.726</v>
      </c>
      <c r="J75" s="126">
        <f t="shared" si="4"/>
        <v>5.3333333333284827</v>
      </c>
      <c r="K75" s="23"/>
      <c r="L75" s="23"/>
      <c r="M75" s="23">
        <v>915.45600000000002</v>
      </c>
      <c r="N75" s="23">
        <v>915.46100000000001</v>
      </c>
      <c r="O75" s="23"/>
      <c r="P75" s="23"/>
      <c r="Q75" s="126"/>
      <c r="R75" s="23"/>
      <c r="S75" s="23"/>
      <c r="T75" s="23"/>
      <c r="U75" s="126"/>
      <c r="V75" s="126"/>
      <c r="W75" s="23"/>
      <c r="X75" s="126"/>
      <c r="Y75" s="23"/>
      <c r="Z75" s="126"/>
      <c r="AA75" s="23"/>
      <c r="AB75" s="126"/>
      <c r="AC75" s="25"/>
    </row>
    <row r="76" spans="1:29" ht="22.5" customHeight="1">
      <c r="A76" s="27" t="s">
        <v>104</v>
      </c>
      <c r="B76" s="126">
        <v>-5.75</v>
      </c>
      <c r="C76" s="23">
        <v>914.94</v>
      </c>
      <c r="D76" s="24">
        <v>-5.75</v>
      </c>
      <c r="E76" s="23">
        <v>914.05</v>
      </c>
      <c r="F76" s="126">
        <v>-4.9000000000000004</v>
      </c>
      <c r="G76" s="23">
        <v>914.01</v>
      </c>
      <c r="H76" s="126">
        <v>-4.9000000000000004</v>
      </c>
      <c r="I76" s="23">
        <v>914.93</v>
      </c>
      <c r="J76" s="126">
        <f t="shared" si="4"/>
        <v>4.7058823529368983</v>
      </c>
      <c r="K76" s="23"/>
      <c r="L76" s="23"/>
      <c r="M76" s="23">
        <v>914.71400000000006</v>
      </c>
      <c r="N76" s="23">
        <v>914.70100000000002</v>
      </c>
      <c r="O76" s="23"/>
      <c r="P76" s="23"/>
      <c r="Q76" s="126"/>
      <c r="R76" s="23"/>
      <c r="S76" s="23"/>
      <c r="T76" s="23"/>
      <c r="U76" s="126"/>
      <c r="V76" s="126"/>
      <c r="W76" s="23"/>
      <c r="X76" s="126"/>
      <c r="Y76" s="23"/>
      <c r="Z76" s="126"/>
      <c r="AA76" s="23"/>
      <c r="AB76" s="126"/>
      <c r="AC76" s="25"/>
    </row>
    <row r="77" spans="1:29" ht="22.5" customHeight="1">
      <c r="A77" s="27" t="s">
        <v>105</v>
      </c>
      <c r="B77" s="126">
        <v>-5.75</v>
      </c>
      <c r="C77" s="23">
        <v>914.28</v>
      </c>
      <c r="D77" s="24">
        <v>-5.75</v>
      </c>
      <c r="E77" s="23">
        <v>913.26300000000003</v>
      </c>
      <c r="F77" s="126">
        <v>-4.9000000000000004</v>
      </c>
      <c r="G77" s="23">
        <v>913.23400000000004</v>
      </c>
      <c r="H77" s="126">
        <v>-4.9000000000000004</v>
      </c>
      <c r="I77" s="23">
        <v>914.154</v>
      </c>
      <c r="J77" s="126">
        <f t="shared" si="4"/>
        <v>3.4117647058819265</v>
      </c>
      <c r="K77" s="23"/>
      <c r="L77" s="23"/>
      <c r="M77" s="23">
        <v>914.02</v>
      </c>
      <c r="N77" s="23">
        <v>913.98199999999997</v>
      </c>
      <c r="O77" s="23"/>
      <c r="P77" s="23"/>
      <c r="Q77" s="126"/>
      <c r="R77" s="23"/>
      <c r="S77" s="23"/>
      <c r="T77" s="23"/>
      <c r="U77" s="126"/>
      <c r="V77" s="126"/>
      <c r="W77" s="23"/>
      <c r="X77" s="126"/>
      <c r="Y77" s="23"/>
      <c r="Z77" s="126"/>
      <c r="AA77" s="23"/>
      <c r="AB77" s="126"/>
      <c r="AC77" s="25"/>
    </row>
    <row r="78" spans="1:29" ht="22.5" customHeight="1">
      <c r="A78" s="27" t="s">
        <v>106</v>
      </c>
      <c r="B78" s="126"/>
      <c r="C78" s="23"/>
      <c r="D78" s="24"/>
      <c r="E78" s="23"/>
      <c r="F78" s="126"/>
      <c r="G78" s="23"/>
      <c r="H78" s="126"/>
      <c r="I78" s="23"/>
      <c r="J78" s="126"/>
      <c r="K78" s="23"/>
      <c r="L78" s="23"/>
      <c r="M78" s="23">
        <v>913.41700000000003</v>
      </c>
      <c r="N78" s="23">
        <v>913.40200000000004</v>
      </c>
      <c r="O78" s="23"/>
      <c r="P78" s="23"/>
      <c r="Q78" s="126"/>
      <c r="R78" s="23"/>
      <c r="S78" s="23"/>
      <c r="T78" s="23"/>
      <c r="U78" s="126"/>
      <c r="V78" s="126"/>
      <c r="W78" s="23"/>
      <c r="X78" s="126"/>
      <c r="Y78" s="23"/>
      <c r="Z78" s="126"/>
      <c r="AA78" s="23"/>
      <c r="AB78" s="126"/>
      <c r="AC78" s="25"/>
    </row>
    <row r="79" spans="1:29" ht="22.5" customHeight="1">
      <c r="A79" s="27" t="s">
        <v>107</v>
      </c>
      <c r="B79" s="126"/>
      <c r="C79" s="23"/>
      <c r="D79" s="24"/>
      <c r="E79" s="23"/>
      <c r="F79" s="126"/>
      <c r="G79" s="23"/>
      <c r="H79" s="126"/>
      <c r="I79" s="23"/>
      <c r="J79" s="126"/>
      <c r="K79" s="23"/>
      <c r="L79" s="23"/>
      <c r="M79" s="23">
        <v>912.85500000000002</v>
      </c>
      <c r="N79" s="23">
        <v>912.96699999999998</v>
      </c>
      <c r="O79" s="23"/>
      <c r="P79" s="23"/>
      <c r="Q79" s="126"/>
      <c r="R79" s="23"/>
      <c r="S79" s="23"/>
      <c r="T79" s="23"/>
      <c r="U79" s="126"/>
      <c r="V79" s="126"/>
      <c r="W79" s="23"/>
      <c r="X79" s="126"/>
      <c r="Y79" s="23"/>
      <c r="Z79" s="126"/>
      <c r="AA79" s="23"/>
      <c r="AB79" s="126"/>
      <c r="AC79" s="25"/>
    </row>
    <row r="80" spans="1:29" ht="22.5" customHeight="1">
      <c r="A80" s="27" t="s">
        <v>108</v>
      </c>
      <c r="B80" s="126"/>
      <c r="C80" s="23"/>
      <c r="D80" s="24"/>
      <c r="E80" s="23"/>
      <c r="F80" s="126"/>
      <c r="G80" s="23"/>
      <c r="H80" s="126"/>
      <c r="I80" s="23"/>
      <c r="J80" s="126"/>
      <c r="K80" s="23"/>
      <c r="L80" s="23"/>
      <c r="M80" s="23">
        <v>912.42399999999998</v>
      </c>
      <c r="N80" s="23">
        <v>912.67700000000002</v>
      </c>
      <c r="O80" s="23"/>
      <c r="P80" s="23"/>
      <c r="Q80" s="126"/>
      <c r="R80" s="23"/>
      <c r="S80" s="23"/>
      <c r="T80" s="23"/>
      <c r="U80" s="126"/>
      <c r="V80" s="126"/>
      <c r="W80" s="23"/>
      <c r="X80" s="126"/>
      <c r="Y80" s="23"/>
      <c r="Z80" s="126"/>
      <c r="AA80" s="23"/>
      <c r="AB80" s="126"/>
      <c r="AC80" s="25"/>
    </row>
    <row r="81" spans="1:29" ht="22.5" customHeight="1">
      <c r="A81" s="27" t="s">
        <v>109</v>
      </c>
      <c r="B81" s="126"/>
      <c r="C81" s="23"/>
      <c r="D81" s="24"/>
      <c r="E81" s="23"/>
      <c r="F81" s="126"/>
      <c r="G81" s="23"/>
      <c r="H81" s="126"/>
      <c r="I81" s="23"/>
      <c r="J81" s="126"/>
      <c r="K81" s="23"/>
      <c r="L81" s="23"/>
      <c r="M81" s="23">
        <v>912.43600000000004</v>
      </c>
      <c r="N81" s="23">
        <v>912.53099999999995</v>
      </c>
      <c r="O81" s="23"/>
      <c r="P81" s="23"/>
      <c r="Q81" s="126"/>
      <c r="R81" s="23"/>
      <c r="S81" s="23"/>
      <c r="T81" s="23"/>
      <c r="U81" s="126"/>
      <c r="V81" s="126"/>
      <c r="W81" s="23"/>
      <c r="X81" s="126"/>
      <c r="Y81" s="23"/>
      <c r="Z81" s="126"/>
      <c r="AA81" s="23"/>
      <c r="AB81" s="126"/>
      <c r="AC81" s="25"/>
    </row>
    <row r="82" spans="1:29" ht="22.5" customHeight="1">
      <c r="A82" s="27" t="s">
        <v>110</v>
      </c>
      <c r="B82" s="126"/>
      <c r="C82" s="23"/>
      <c r="D82" s="24"/>
      <c r="E82" s="23"/>
      <c r="F82" s="126"/>
      <c r="G82" s="23"/>
      <c r="H82" s="126"/>
      <c r="I82" s="23"/>
      <c r="J82" s="126"/>
      <c r="K82" s="23"/>
      <c r="L82" s="23"/>
      <c r="M82" s="23">
        <v>912.56100000000004</v>
      </c>
      <c r="N82" s="23">
        <v>912.529</v>
      </c>
      <c r="O82" s="23"/>
      <c r="P82" s="23"/>
      <c r="Q82" s="126"/>
      <c r="R82" s="23"/>
      <c r="S82" s="23"/>
      <c r="T82" s="23"/>
      <c r="U82" s="126"/>
      <c r="V82" s="126"/>
      <c r="W82" s="23"/>
      <c r="X82" s="126"/>
      <c r="Y82" s="23"/>
      <c r="Z82" s="126"/>
      <c r="AA82" s="23"/>
      <c r="AB82" s="126"/>
      <c r="AC82" s="25"/>
    </row>
    <row r="83" spans="1:29" ht="22.5" customHeight="1" thickBot="1">
      <c r="A83" s="48" t="s">
        <v>111</v>
      </c>
      <c r="B83" s="49"/>
      <c r="C83" s="50"/>
      <c r="D83" s="51"/>
      <c r="E83" s="50"/>
      <c r="F83" s="49"/>
      <c r="G83" s="50"/>
      <c r="H83" s="49"/>
      <c r="I83" s="50"/>
      <c r="J83" s="49"/>
      <c r="K83" s="50"/>
      <c r="L83" s="50"/>
      <c r="M83" s="50">
        <v>912.72900000000004</v>
      </c>
      <c r="N83" s="50">
        <v>912.67200000000003</v>
      </c>
      <c r="O83" s="50"/>
      <c r="P83" s="50"/>
      <c r="Q83" s="49"/>
      <c r="R83" s="50"/>
      <c r="S83" s="50"/>
      <c r="T83" s="50"/>
      <c r="U83" s="49"/>
      <c r="V83" s="49"/>
      <c r="W83" s="50"/>
      <c r="X83" s="49"/>
      <c r="Y83" s="50"/>
      <c r="Z83" s="49"/>
      <c r="AA83" s="50"/>
      <c r="AB83" s="49"/>
      <c r="AC83" s="52"/>
    </row>
    <row r="84" spans="1:29" ht="22.5" customHeight="1">
      <c r="A84" s="135" t="s">
        <v>112</v>
      </c>
      <c r="B84" s="136"/>
      <c r="C84" s="137"/>
      <c r="D84" s="138"/>
      <c r="E84" s="137"/>
      <c r="F84" s="136"/>
      <c r="G84" s="137"/>
      <c r="H84" s="136"/>
      <c r="I84" s="137"/>
      <c r="J84" s="136"/>
      <c r="K84" s="137"/>
      <c r="L84" s="137"/>
      <c r="M84" s="137">
        <v>913.00800000000004</v>
      </c>
      <c r="N84" s="137">
        <v>912.95899999999995</v>
      </c>
      <c r="O84" s="137"/>
      <c r="P84" s="137"/>
      <c r="Q84" s="136"/>
      <c r="R84" s="137"/>
      <c r="S84" s="137"/>
      <c r="T84" s="137"/>
      <c r="U84" s="136"/>
      <c r="V84" s="136"/>
      <c r="W84" s="137"/>
      <c r="X84" s="136"/>
      <c r="Y84" s="137"/>
      <c r="Z84" s="136"/>
      <c r="AA84" s="137"/>
      <c r="AB84" s="136"/>
      <c r="AC84" s="139"/>
    </row>
    <row r="85" spans="1:29" ht="22.5" customHeight="1">
      <c r="A85" s="27" t="s">
        <v>113</v>
      </c>
      <c r="B85" s="126"/>
      <c r="C85" s="23"/>
      <c r="D85" s="24"/>
      <c r="E85" s="23"/>
      <c r="F85" s="126"/>
      <c r="G85" s="23"/>
      <c r="H85" s="126"/>
      <c r="I85" s="23"/>
      <c r="J85" s="126"/>
      <c r="K85" s="23"/>
      <c r="L85" s="23"/>
      <c r="M85" s="23">
        <v>913.42200000000003</v>
      </c>
      <c r="N85" s="23">
        <v>913.39</v>
      </c>
      <c r="O85" s="23"/>
      <c r="P85" s="23"/>
      <c r="Q85" s="126"/>
      <c r="R85" s="23"/>
      <c r="S85" s="23"/>
      <c r="T85" s="23"/>
      <c r="U85" s="126"/>
      <c r="V85" s="126"/>
      <c r="W85" s="23"/>
      <c r="X85" s="126"/>
      <c r="Y85" s="23"/>
      <c r="Z85" s="126"/>
      <c r="AA85" s="23"/>
      <c r="AB85" s="126"/>
      <c r="AC85" s="25"/>
    </row>
    <row r="86" spans="1:29" ht="22.5" customHeight="1">
      <c r="A86" s="27" t="s">
        <v>114</v>
      </c>
      <c r="B86" s="126"/>
      <c r="C86" s="23"/>
      <c r="D86" s="24"/>
      <c r="E86" s="23"/>
      <c r="F86" s="126"/>
      <c r="G86" s="23"/>
      <c r="H86" s="126"/>
      <c r="I86" s="23"/>
      <c r="J86" s="126"/>
      <c r="K86" s="23"/>
      <c r="L86" s="23"/>
      <c r="M86" s="23">
        <v>913.92</v>
      </c>
      <c r="N86" s="23">
        <v>913.92600000000004</v>
      </c>
      <c r="O86" s="23"/>
      <c r="P86" s="23"/>
      <c r="Q86" s="126"/>
      <c r="R86" s="23"/>
      <c r="S86" s="23"/>
      <c r="T86" s="23"/>
      <c r="U86" s="126"/>
      <c r="V86" s="126"/>
      <c r="W86" s="23"/>
      <c r="X86" s="126"/>
      <c r="Y86" s="23"/>
      <c r="Z86" s="126"/>
      <c r="AA86" s="23"/>
      <c r="AB86" s="126"/>
      <c r="AC86" s="25"/>
    </row>
    <row r="87" spans="1:29" ht="22.5" customHeight="1">
      <c r="A87" s="27" t="s">
        <v>115</v>
      </c>
      <c r="B87" s="126"/>
      <c r="C87" s="23"/>
      <c r="D87" s="24"/>
      <c r="E87" s="23"/>
      <c r="F87" s="126"/>
      <c r="G87" s="23"/>
      <c r="H87" s="126"/>
      <c r="I87" s="23"/>
      <c r="J87" s="126"/>
      <c r="K87" s="23"/>
      <c r="L87" s="23"/>
      <c r="M87" s="23">
        <v>914.45399999999995</v>
      </c>
      <c r="N87" s="23">
        <v>914.46600000000001</v>
      </c>
      <c r="O87" s="23"/>
      <c r="P87" s="23"/>
      <c r="Q87" s="126"/>
      <c r="R87" s="23"/>
      <c r="S87" s="23"/>
      <c r="T87" s="23"/>
      <c r="U87" s="126"/>
      <c r="V87" s="126"/>
      <c r="W87" s="23"/>
      <c r="X87" s="126"/>
      <c r="Y87" s="23"/>
      <c r="Z87" s="126"/>
      <c r="AA87" s="23"/>
      <c r="AB87" s="126"/>
      <c r="AC87" s="25"/>
    </row>
    <row r="88" spans="1:29" ht="22.5" customHeight="1">
      <c r="A88" s="27" t="s">
        <v>116</v>
      </c>
      <c r="B88" s="126"/>
      <c r="C88" s="23"/>
      <c r="D88" s="24"/>
      <c r="E88" s="23"/>
      <c r="F88" s="126"/>
      <c r="G88" s="23"/>
      <c r="H88" s="126"/>
      <c r="I88" s="23"/>
      <c r="J88" s="126"/>
      <c r="K88" s="23"/>
      <c r="L88" s="23"/>
      <c r="M88" s="23">
        <v>915.00699999999995</v>
      </c>
      <c r="N88" s="23">
        <v>915.00599999999997</v>
      </c>
      <c r="O88" s="23"/>
      <c r="P88" s="23"/>
      <c r="Q88" s="126"/>
      <c r="R88" s="23"/>
      <c r="S88" s="23"/>
      <c r="T88" s="23"/>
      <c r="U88" s="126"/>
      <c r="V88" s="126"/>
      <c r="W88" s="23"/>
      <c r="X88" s="126"/>
      <c r="Y88" s="23"/>
      <c r="Z88" s="126"/>
      <c r="AA88" s="23"/>
      <c r="AB88" s="126"/>
      <c r="AC88" s="25"/>
    </row>
    <row r="89" spans="1:29" ht="22.5" customHeight="1">
      <c r="A89" s="27" t="s">
        <v>117</v>
      </c>
      <c r="B89" s="126"/>
      <c r="C89" s="23"/>
      <c r="D89" s="24"/>
      <c r="E89" s="23"/>
      <c r="F89" s="126"/>
      <c r="G89" s="23"/>
      <c r="H89" s="126"/>
      <c r="I89" s="23"/>
      <c r="J89" s="126"/>
      <c r="K89" s="23"/>
      <c r="L89" s="23"/>
      <c r="M89" s="23">
        <v>915.50300000000004</v>
      </c>
      <c r="N89" s="23">
        <v>915.54600000000005</v>
      </c>
      <c r="O89" s="23"/>
      <c r="P89" s="23"/>
      <c r="Q89" s="126"/>
      <c r="R89" s="23"/>
      <c r="S89" s="23"/>
      <c r="T89" s="23"/>
      <c r="U89" s="126"/>
      <c r="V89" s="126"/>
      <c r="W89" s="23"/>
      <c r="X89" s="126"/>
      <c r="Y89" s="23"/>
      <c r="Z89" s="126"/>
      <c r="AA89" s="23"/>
      <c r="AB89" s="126"/>
      <c r="AC89" s="25"/>
    </row>
    <row r="90" spans="1:29" ht="22.5" customHeight="1">
      <c r="A90" s="27" t="s">
        <v>118</v>
      </c>
      <c r="B90" s="126"/>
      <c r="C90" s="23"/>
      <c r="D90" s="24"/>
      <c r="E90" s="23"/>
      <c r="F90" s="126"/>
      <c r="G90" s="23"/>
      <c r="H90" s="126"/>
      <c r="I90" s="23"/>
      <c r="J90" s="126"/>
      <c r="K90" s="23"/>
      <c r="L90" s="23"/>
      <c r="M90" s="23">
        <v>916.09699999999998</v>
      </c>
      <c r="N90" s="23">
        <v>916.08600000000001</v>
      </c>
      <c r="O90" s="23"/>
      <c r="P90" s="23"/>
      <c r="Q90" s="126"/>
      <c r="R90" s="23"/>
      <c r="S90" s="23"/>
      <c r="T90" s="23"/>
      <c r="U90" s="126"/>
      <c r="V90" s="126"/>
      <c r="W90" s="23"/>
      <c r="X90" s="126"/>
      <c r="Y90" s="23"/>
      <c r="Z90" s="126"/>
      <c r="AA90" s="23"/>
      <c r="AB90" s="126"/>
      <c r="AC90" s="25"/>
    </row>
    <row r="91" spans="1:29" ht="22.5" customHeight="1">
      <c r="A91" s="27" t="s">
        <v>119</v>
      </c>
      <c r="B91" s="126">
        <v>-5.75</v>
      </c>
      <c r="C91" s="23">
        <v>916.52</v>
      </c>
      <c r="D91" s="24">
        <v>-5.75</v>
      </c>
      <c r="E91" s="23">
        <v>915.59100000000001</v>
      </c>
      <c r="F91" s="126">
        <v>-5</v>
      </c>
      <c r="G91" s="23">
        <v>915.60599999999999</v>
      </c>
      <c r="H91" s="126">
        <v>-5</v>
      </c>
      <c r="I91" s="23">
        <v>916.52599999999995</v>
      </c>
      <c r="J91" s="126">
        <f>(((G91-E91)/(D91-F91)*100))</f>
        <v>-1.999999999998181</v>
      </c>
      <c r="K91" s="23"/>
      <c r="L91" s="23"/>
      <c r="M91" s="23">
        <v>916.678</v>
      </c>
      <c r="N91" s="23">
        <v>916.62599999999998</v>
      </c>
      <c r="O91" s="23"/>
      <c r="P91" s="23"/>
      <c r="Q91" s="126"/>
      <c r="R91" s="23"/>
      <c r="S91" s="23"/>
      <c r="T91" s="23"/>
      <c r="U91" s="126"/>
      <c r="V91" s="126"/>
      <c r="W91" s="23"/>
      <c r="X91" s="126"/>
      <c r="Y91" s="23"/>
      <c r="Z91" s="126"/>
      <c r="AA91" s="23"/>
      <c r="AB91" s="126"/>
      <c r="AC91" s="25"/>
    </row>
    <row r="92" spans="1:29" ht="22.5" customHeight="1">
      <c r="A92" s="27" t="s">
        <v>120</v>
      </c>
      <c r="B92" s="126">
        <v>-5.75</v>
      </c>
      <c r="C92" s="23">
        <v>917.07</v>
      </c>
      <c r="D92" s="24">
        <v>-5.75</v>
      </c>
      <c r="E92" s="23">
        <v>916.13099999999997</v>
      </c>
      <c r="F92" s="126">
        <v>-5</v>
      </c>
      <c r="G92" s="23">
        <v>916.14599999999996</v>
      </c>
      <c r="H92" s="126">
        <v>-5</v>
      </c>
      <c r="I92" s="23">
        <v>917.06600000000003</v>
      </c>
      <c r="J92" s="126">
        <f>(((G92-E92)/(D92-F92)*100))</f>
        <v>-1.999999999998181</v>
      </c>
      <c r="K92" s="23"/>
      <c r="L92" s="23"/>
      <c r="M92" s="23">
        <v>917.23099999999999</v>
      </c>
      <c r="N92" s="23">
        <v>917.16600000000005</v>
      </c>
      <c r="O92" s="23"/>
      <c r="P92" s="23"/>
      <c r="Q92" s="126"/>
      <c r="R92" s="23"/>
      <c r="S92" s="23"/>
      <c r="T92" s="23"/>
      <c r="U92" s="126"/>
      <c r="V92" s="126"/>
      <c r="W92" s="23"/>
      <c r="X92" s="126"/>
      <c r="Y92" s="23"/>
      <c r="Z92" s="126"/>
      <c r="AA92" s="23"/>
      <c r="AB92" s="126"/>
      <c r="AC92" s="25"/>
    </row>
    <row r="93" spans="1:29" ht="22.5" customHeight="1">
      <c r="A93" s="27" t="s">
        <v>121</v>
      </c>
      <c r="B93" s="126"/>
      <c r="C93" s="23"/>
      <c r="D93" s="24"/>
      <c r="E93" s="23"/>
      <c r="F93" s="126"/>
      <c r="G93" s="23"/>
      <c r="H93" s="126"/>
      <c r="I93" s="23"/>
      <c r="J93" s="126"/>
      <c r="K93" s="23"/>
      <c r="L93" s="23"/>
      <c r="M93" s="23">
        <v>917.803</v>
      </c>
      <c r="N93" s="23">
        <v>917.70600000000002</v>
      </c>
      <c r="O93" s="23"/>
      <c r="P93" s="23"/>
      <c r="Q93" s="126"/>
      <c r="R93" s="23"/>
      <c r="S93" s="23"/>
      <c r="T93" s="23"/>
      <c r="U93" s="126"/>
      <c r="V93" s="126"/>
      <c r="W93" s="23"/>
      <c r="X93" s="126"/>
      <c r="Y93" s="23"/>
      <c r="Z93" s="126"/>
      <c r="AA93" s="23"/>
      <c r="AB93" s="126"/>
      <c r="AC93" s="25"/>
    </row>
    <row r="94" spans="1:29" ht="22.5" customHeight="1">
      <c r="A94" s="27" t="s">
        <v>122</v>
      </c>
      <c r="B94" s="126"/>
      <c r="C94" s="23"/>
      <c r="D94" s="24"/>
      <c r="E94" s="23"/>
      <c r="F94" s="126"/>
      <c r="G94" s="23"/>
      <c r="H94" s="126"/>
      <c r="I94" s="23"/>
      <c r="J94" s="126"/>
      <c r="K94" s="23"/>
      <c r="L94" s="23"/>
      <c r="M94" s="23">
        <v>918.4</v>
      </c>
      <c r="N94" s="23">
        <v>918.24599999999998</v>
      </c>
      <c r="O94" s="23"/>
      <c r="P94" s="23"/>
      <c r="Q94" s="126"/>
      <c r="R94" s="23"/>
      <c r="S94" s="23"/>
      <c r="T94" s="23"/>
      <c r="U94" s="126">
        <f>(((AA94-Y94)/(Z94-X94))*100)</f>
        <v>2.9473684210547373</v>
      </c>
      <c r="V94" s="126">
        <v>4.8</v>
      </c>
      <c r="W94" s="23">
        <v>918.38800000000003</v>
      </c>
      <c r="X94" s="126">
        <v>4.8</v>
      </c>
      <c r="Y94" s="23">
        <v>917.46799999999996</v>
      </c>
      <c r="Z94" s="126">
        <v>5.75</v>
      </c>
      <c r="AA94" s="23">
        <v>917.49599999999998</v>
      </c>
      <c r="AB94" s="126">
        <v>5.75</v>
      </c>
      <c r="AC94" s="25">
        <v>918.63</v>
      </c>
    </row>
    <row r="95" spans="1:29" ht="22.5" customHeight="1">
      <c r="A95" s="27" t="s">
        <v>123</v>
      </c>
      <c r="B95" s="126"/>
      <c r="C95" s="23"/>
      <c r="D95" s="24"/>
      <c r="E95" s="23"/>
      <c r="F95" s="126"/>
      <c r="G95" s="23"/>
      <c r="H95" s="126"/>
      <c r="I95" s="23"/>
      <c r="J95" s="126"/>
      <c r="K95" s="23"/>
      <c r="L95" s="23"/>
      <c r="M95" s="23">
        <v>918.97799999999995</v>
      </c>
      <c r="N95" s="23">
        <v>918.78599999999994</v>
      </c>
      <c r="O95" s="23"/>
      <c r="P95" s="23"/>
      <c r="Q95" s="126"/>
      <c r="R95" s="23"/>
      <c r="S95" s="23"/>
      <c r="T95" s="23"/>
      <c r="U95" s="126">
        <f>(((AA95-Y95)/(Z95-X95))*100)</f>
        <v>5.0666666666681213</v>
      </c>
      <c r="V95" s="126">
        <v>5</v>
      </c>
      <c r="W95" s="23">
        <v>919.04100000000005</v>
      </c>
      <c r="X95" s="126">
        <v>5</v>
      </c>
      <c r="Y95" s="23">
        <v>918.12099999999998</v>
      </c>
      <c r="Z95" s="126">
        <v>5.75</v>
      </c>
      <c r="AA95" s="23">
        <v>918.15899999999999</v>
      </c>
      <c r="AB95" s="126">
        <v>5.75</v>
      </c>
      <c r="AC95" s="25">
        <v>919.26900000000001</v>
      </c>
    </row>
    <row r="96" spans="1:29" ht="22.5" customHeight="1">
      <c r="A96" s="27" t="s">
        <v>124</v>
      </c>
      <c r="B96" s="126"/>
      <c r="C96" s="23"/>
      <c r="D96" s="24"/>
      <c r="E96" s="23"/>
      <c r="F96" s="126"/>
      <c r="G96" s="23"/>
      <c r="H96" s="126"/>
      <c r="I96" s="23"/>
      <c r="J96" s="126"/>
      <c r="K96" s="23"/>
      <c r="L96" s="23"/>
      <c r="M96" s="23">
        <v>919.39400000000001</v>
      </c>
      <c r="N96" s="23">
        <v>919.32600000000002</v>
      </c>
      <c r="O96" s="23"/>
      <c r="P96" s="23"/>
      <c r="Q96" s="126"/>
      <c r="R96" s="23"/>
      <c r="S96" s="23"/>
      <c r="T96" s="23"/>
      <c r="U96" s="126"/>
      <c r="V96" s="126"/>
      <c r="W96" s="23"/>
      <c r="X96" s="126"/>
      <c r="Y96" s="23"/>
      <c r="Z96" s="126"/>
      <c r="AA96" s="23"/>
      <c r="AB96" s="126"/>
      <c r="AC96" s="25"/>
    </row>
    <row r="97" spans="1:29" ht="22.5" customHeight="1">
      <c r="A97" s="27" t="s">
        <v>125</v>
      </c>
      <c r="B97" s="126"/>
      <c r="C97" s="23"/>
      <c r="D97" s="24"/>
      <c r="E97" s="23"/>
      <c r="F97" s="126"/>
      <c r="G97" s="23"/>
      <c r="H97" s="126"/>
      <c r="I97" s="23"/>
      <c r="J97" s="126"/>
      <c r="K97" s="23"/>
      <c r="L97" s="23"/>
      <c r="M97" s="23">
        <v>919.755</v>
      </c>
      <c r="N97" s="23">
        <v>919.77499999999998</v>
      </c>
      <c r="O97" s="23"/>
      <c r="P97" s="23"/>
      <c r="Q97" s="126"/>
      <c r="R97" s="23"/>
      <c r="S97" s="23"/>
      <c r="T97" s="23"/>
      <c r="U97" s="126"/>
      <c r="V97" s="126"/>
      <c r="W97" s="23"/>
      <c r="X97" s="126"/>
      <c r="Y97" s="23"/>
      <c r="Z97" s="126"/>
      <c r="AA97" s="23"/>
      <c r="AB97" s="126"/>
      <c r="AC97" s="25"/>
    </row>
    <row r="98" spans="1:29" ht="22.5" customHeight="1">
      <c r="A98" s="27" t="s">
        <v>126</v>
      </c>
      <c r="B98" s="126"/>
      <c r="C98" s="23"/>
      <c r="D98" s="24"/>
      <c r="E98" s="23"/>
      <c r="F98" s="126"/>
      <c r="G98" s="23"/>
      <c r="H98" s="126"/>
      <c r="I98" s="23"/>
      <c r="J98" s="126"/>
      <c r="K98" s="23"/>
      <c r="L98" s="23"/>
      <c r="M98" s="23">
        <v>919.976</v>
      </c>
      <c r="N98" s="23">
        <v>920.04100000000005</v>
      </c>
      <c r="O98" s="23"/>
      <c r="P98" s="23"/>
      <c r="Q98" s="126"/>
      <c r="R98" s="23"/>
      <c r="S98" s="23"/>
      <c r="T98" s="23"/>
      <c r="U98" s="126"/>
      <c r="V98" s="126"/>
      <c r="W98" s="23"/>
      <c r="X98" s="126"/>
      <c r="Y98" s="23"/>
      <c r="Z98" s="126"/>
      <c r="AA98" s="23"/>
      <c r="AB98" s="126"/>
      <c r="AC98" s="25"/>
    </row>
    <row r="99" spans="1:29" ht="22.5" customHeight="1">
      <c r="A99" s="27" t="s">
        <v>127</v>
      </c>
      <c r="B99" s="126"/>
      <c r="C99" s="23"/>
      <c r="D99" s="24"/>
      <c r="E99" s="23"/>
      <c r="F99" s="126"/>
      <c r="G99" s="23"/>
      <c r="H99" s="126"/>
      <c r="I99" s="23"/>
      <c r="J99" s="126"/>
      <c r="K99" s="23"/>
      <c r="L99" s="23"/>
      <c r="M99" s="23">
        <v>920.00699999999995</v>
      </c>
      <c r="N99" s="23">
        <v>920.12599999999998</v>
      </c>
      <c r="O99" s="23"/>
      <c r="P99" s="23"/>
      <c r="Q99" s="126"/>
      <c r="R99" s="23"/>
      <c r="S99" s="23"/>
      <c r="T99" s="23"/>
      <c r="U99" s="126"/>
      <c r="V99" s="126"/>
      <c r="W99" s="23"/>
      <c r="X99" s="126"/>
      <c r="Y99" s="23"/>
      <c r="Z99" s="126"/>
      <c r="AA99" s="23"/>
      <c r="AB99" s="126"/>
      <c r="AC99" s="25"/>
    </row>
    <row r="100" spans="1:29" ht="22.5" customHeight="1">
      <c r="A100" s="27" t="s">
        <v>128</v>
      </c>
      <c r="B100" s="126">
        <v>-9.75</v>
      </c>
      <c r="C100" s="23">
        <v>919.62</v>
      </c>
      <c r="D100" s="24">
        <v>-9.09</v>
      </c>
      <c r="E100" s="23">
        <v>918.92520000000002</v>
      </c>
      <c r="F100" s="126">
        <v>-7.5</v>
      </c>
      <c r="G100" s="23">
        <v>918.95699999999999</v>
      </c>
      <c r="H100" s="126">
        <v>-7.5</v>
      </c>
      <c r="I100" s="23">
        <v>919.87699999999995</v>
      </c>
      <c r="J100" s="126">
        <f>(((G100-E100)/(D100-F100)*100))</f>
        <v>-1.9999999999984672</v>
      </c>
      <c r="K100" s="23"/>
      <c r="L100" s="23"/>
      <c r="M100" s="23">
        <v>919.99099999999999</v>
      </c>
      <c r="N100" s="23">
        <v>920.02700000000004</v>
      </c>
      <c r="O100" s="23"/>
      <c r="P100" s="23"/>
      <c r="Q100" s="126"/>
      <c r="R100" s="23"/>
      <c r="S100" s="23"/>
      <c r="T100" s="23"/>
      <c r="U100" s="126"/>
      <c r="V100" s="126"/>
      <c r="W100" s="23"/>
      <c r="X100" s="126"/>
      <c r="Y100" s="23"/>
      <c r="Z100" s="126"/>
      <c r="AA100" s="23"/>
      <c r="AB100" s="126"/>
      <c r="AC100" s="25"/>
    </row>
    <row r="101" spans="1:29" ht="22.5" customHeight="1">
      <c r="A101" s="27" t="s">
        <v>153</v>
      </c>
      <c r="B101" s="126">
        <v>-10.38</v>
      </c>
      <c r="C101" s="23">
        <v>919.36</v>
      </c>
      <c r="D101" s="24">
        <v>-10.38</v>
      </c>
      <c r="E101" s="23">
        <v>918.61929999999995</v>
      </c>
      <c r="F101" s="126">
        <v>-8</v>
      </c>
      <c r="G101" s="23">
        <v>918.66700000000003</v>
      </c>
      <c r="H101" s="126">
        <v>-8</v>
      </c>
      <c r="I101" s="23">
        <v>919.58699999999999</v>
      </c>
      <c r="J101" s="126">
        <f>(((G101-E101)/(D101-F101)*100))</f>
        <v>-2.004201680675509</v>
      </c>
      <c r="K101" s="23"/>
      <c r="L101" s="23"/>
      <c r="M101" s="23">
        <v>919.69500000000005</v>
      </c>
      <c r="N101" s="23">
        <v>919.74699999999996</v>
      </c>
      <c r="O101" s="23"/>
      <c r="P101" s="23"/>
      <c r="Q101" s="126"/>
      <c r="R101" s="23"/>
      <c r="S101" s="23"/>
      <c r="T101" s="23"/>
      <c r="U101" s="126"/>
      <c r="V101" s="126"/>
      <c r="W101" s="23"/>
      <c r="X101" s="126"/>
      <c r="Y101" s="23"/>
      <c r="Z101" s="126"/>
      <c r="AA101" s="23"/>
      <c r="AB101" s="126"/>
      <c r="AC101" s="25"/>
    </row>
    <row r="102" spans="1:29" ht="22.5" customHeight="1">
      <c r="A102" s="27" t="s">
        <v>154</v>
      </c>
      <c r="B102" s="126"/>
      <c r="C102" s="23"/>
      <c r="D102" s="24"/>
      <c r="E102" s="23"/>
      <c r="F102" s="126"/>
      <c r="G102" s="23"/>
      <c r="H102" s="126"/>
      <c r="I102" s="23"/>
      <c r="J102" s="126"/>
      <c r="K102" s="23"/>
      <c r="L102" s="23"/>
      <c r="M102" s="23">
        <v>919.33600000000001</v>
      </c>
      <c r="N102" s="23">
        <v>919.28399999999999</v>
      </c>
      <c r="O102" s="23"/>
      <c r="P102" s="23"/>
      <c r="Q102" s="126"/>
      <c r="R102" s="23"/>
      <c r="S102" s="23"/>
      <c r="T102" s="23"/>
      <c r="U102" s="126"/>
      <c r="V102" s="126"/>
      <c r="W102" s="23"/>
      <c r="X102" s="126"/>
      <c r="Y102" s="23"/>
      <c r="Z102" s="126"/>
      <c r="AA102" s="23"/>
      <c r="AB102" s="126"/>
      <c r="AC102" s="25"/>
    </row>
    <row r="103" spans="1:29" ht="22.5" customHeight="1">
      <c r="A103" s="27" t="s">
        <v>155</v>
      </c>
      <c r="B103" s="126"/>
      <c r="C103" s="23"/>
      <c r="D103" s="24"/>
      <c r="E103" s="23"/>
      <c r="F103" s="126"/>
      <c r="G103" s="23"/>
      <c r="H103" s="126"/>
      <c r="I103" s="23"/>
      <c r="J103" s="126"/>
      <c r="K103" s="23"/>
      <c r="L103" s="23"/>
      <c r="M103" s="23">
        <v>918.91200000000003</v>
      </c>
      <c r="N103" s="23">
        <v>918.66200000000003</v>
      </c>
      <c r="O103" s="23"/>
      <c r="P103" s="23"/>
      <c r="Q103" s="126"/>
      <c r="R103" s="23"/>
      <c r="S103" s="23"/>
      <c r="T103" s="23"/>
      <c r="U103" s="126"/>
      <c r="V103" s="126"/>
      <c r="W103" s="23"/>
      <c r="X103" s="126"/>
      <c r="Y103" s="23"/>
      <c r="Z103" s="126"/>
      <c r="AA103" s="23"/>
      <c r="AB103" s="126"/>
      <c r="AC103" s="25"/>
    </row>
    <row r="104" spans="1:29" ht="22.5" customHeight="1">
      <c r="A104" s="27" t="s">
        <v>156</v>
      </c>
      <c r="B104" s="126"/>
      <c r="C104" s="23"/>
      <c r="D104" s="24"/>
      <c r="E104" s="23"/>
      <c r="F104" s="126"/>
      <c r="G104" s="23"/>
      <c r="H104" s="126"/>
      <c r="I104" s="23"/>
      <c r="J104" s="126"/>
      <c r="K104" s="23"/>
      <c r="L104" s="23"/>
      <c r="M104" s="23">
        <v>918.26700000000005</v>
      </c>
      <c r="N104" s="23">
        <v>918.01700000000005</v>
      </c>
      <c r="O104" s="23"/>
      <c r="P104" s="23"/>
      <c r="Q104" s="126"/>
      <c r="R104" s="23"/>
      <c r="S104" s="23"/>
      <c r="T104" s="23"/>
      <c r="U104" s="126"/>
      <c r="V104" s="126"/>
      <c r="W104" s="23"/>
      <c r="X104" s="126"/>
      <c r="Y104" s="23"/>
      <c r="Z104" s="126"/>
      <c r="AA104" s="23"/>
      <c r="AB104" s="126"/>
      <c r="AC104" s="25"/>
    </row>
    <row r="105" spans="1:29" ht="22.5" customHeight="1">
      <c r="A105" s="27"/>
      <c r="B105" s="126"/>
      <c r="C105" s="23"/>
      <c r="D105" s="24"/>
      <c r="E105" s="23"/>
      <c r="F105" s="126"/>
      <c r="G105" s="23"/>
      <c r="H105" s="126"/>
      <c r="I105" s="23"/>
      <c r="J105" s="126"/>
      <c r="K105" s="23"/>
      <c r="L105" s="23"/>
      <c r="M105" s="23"/>
      <c r="N105" s="23"/>
      <c r="O105" s="23"/>
      <c r="P105" s="23"/>
      <c r="Q105" s="126"/>
      <c r="R105" s="23"/>
      <c r="S105" s="23"/>
      <c r="T105" s="23"/>
      <c r="U105" s="126"/>
      <c r="V105" s="126"/>
      <c r="W105" s="23"/>
      <c r="X105" s="126"/>
      <c r="Y105" s="23"/>
      <c r="Z105" s="126"/>
      <c r="AA105" s="23"/>
      <c r="AB105" s="126"/>
      <c r="AC105" s="25"/>
    </row>
    <row r="106" spans="1:29" ht="22.5" customHeight="1">
      <c r="A106" s="27"/>
      <c r="B106" s="126"/>
      <c r="C106" s="23"/>
      <c r="D106" s="24"/>
      <c r="E106" s="23"/>
      <c r="F106" s="126"/>
      <c r="G106" s="23"/>
      <c r="H106" s="126"/>
      <c r="I106" s="23"/>
      <c r="J106" s="126"/>
      <c r="K106" s="23"/>
      <c r="L106" s="23"/>
      <c r="M106" s="23"/>
      <c r="N106" s="23"/>
      <c r="O106" s="23"/>
      <c r="P106" s="23"/>
      <c r="Q106" s="126"/>
      <c r="R106" s="23"/>
      <c r="S106" s="23"/>
      <c r="T106" s="23"/>
      <c r="U106" s="126"/>
      <c r="V106" s="126"/>
      <c r="W106" s="23"/>
      <c r="X106" s="126"/>
      <c r="Y106" s="23"/>
      <c r="Z106" s="126"/>
      <c r="AA106" s="23"/>
      <c r="AB106" s="126"/>
      <c r="AC106" s="25"/>
    </row>
    <row r="107" spans="1:29" ht="22.5" customHeight="1">
      <c r="A107" s="27"/>
      <c r="B107" s="126"/>
      <c r="C107" s="23"/>
      <c r="D107" s="24"/>
      <c r="E107" s="23"/>
      <c r="F107" s="126"/>
      <c r="G107" s="23"/>
      <c r="H107" s="126"/>
      <c r="I107" s="23"/>
      <c r="J107" s="126"/>
      <c r="K107" s="23"/>
      <c r="L107" s="23"/>
      <c r="M107" s="23"/>
      <c r="N107" s="23"/>
      <c r="O107" s="23"/>
      <c r="P107" s="23"/>
      <c r="Q107" s="126"/>
      <c r="R107" s="23"/>
      <c r="S107" s="23"/>
      <c r="T107" s="23"/>
      <c r="U107" s="126"/>
      <c r="V107" s="126"/>
      <c r="W107" s="23"/>
      <c r="X107" s="126"/>
      <c r="Y107" s="23"/>
      <c r="Z107" s="126"/>
      <c r="AA107" s="23"/>
      <c r="AB107" s="126"/>
      <c r="AC107" s="25"/>
    </row>
    <row r="108" spans="1:29" ht="22.5" customHeight="1">
      <c r="A108" s="27"/>
      <c r="B108" s="126"/>
      <c r="C108" s="23"/>
      <c r="D108" s="24"/>
      <c r="E108" s="23"/>
      <c r="F108" s="126"/>
      <c r="G108" s="23"/>
      <c r="H108" s="126"/>
      <c r="I108" s="23"/>
      <c r="J108" s="126"/>
      <c r="K108" s="23"/>
      <c r="L108" s="23"/>
      <c r="M108" s="23"/>
      <c r="N108" s="23"/>
      <c r="O108" s="23"/>
      <c r="P108" s="23"/>
      <c r="Q108" s="126"/>
      <c r="R108" s="23"/>
      <c r="S108" s="23"/>
      <c r="T108" s="23"/>
      <c r="U108" s="126"/>
      <c r="V108" s="126"/>
      <c r="W108" s="23"/>
      <c r="X108" s="126"/>
      <c r="Y108" s="23"/>
      <c r="Z108" s="126"/>
      <c r="AA108" s="23"/>
      <c r="AB108" s="126"/>
      <c r="AC108" s="25"/>
    </row>
    <row r="109" spans="1:29" ht="22.5" customHeight="1">
      <c r="A109" s="27"/>
      <c r="B109" s="126"/>
      <c r="C109" s="23"/>
      <c r="D109" s="24"/>
      <c r="E109" s="23"/>
      <c r="F109" s="126"/>
      <c r="G109" s="23"/>
      <c r="H109" s="126"/>
      <c r="I109" s="23"/>
      <c r="J109" s="126"/>
      <c r="K109" s="23"/>
      <c r="L109" s="23"/>
      <c r="M109" s="23"/>
      <c r="N109" s="23"/>
      <c r="O109" s="23"/>
      <c r="P109" s="23"/>
      <c r="Q109" s="126"/>
      <c r="R109" s="23"/>
      <c r="S109" s="23"/>
      <c r="T109" s="23"/>
      <c r="U109" s="126"/>
      <c r="V109" s="126"/>
      <c r="W109" s="23"/>
      <c r="X109" s="126"/>
      <c r="Y109" s="23"/>
      <c r="Z109" s="126"/>
      <c r="AA109" s="23"/>
      <c r="AB109" s="126"/>
      <c r="AC109" s="25"/>
    </row>
    <row r="110" spans="1:29" ht="22.5" customHeight="1">
      <c r="A110" s="27"/>
      <c r="B110" s="126"/>
      <c r="C110" s="23"/>
      <c r="D110" s="24"/>
      <c r="E110" s="23"/>
      <c r="F110" s="126"/>
      <c r="G110" s="23"/>
      <c r="H110" s="126"/>
      <c r="I110" s="23"/>
      <c r="J110" s="126"/>
      <c r="K110" s="23"/>
      <c r="L110" s="23"/>
      <c r="M110" s="23"/>
      <c r="N110" s="23"/>
      <c r="O110" s="23"/>
      <c r="P110" s="23"/>
      <c r="Q110" s="126"/>
      <c r="R110" s="23"/>
      <c r="S110" s="23"/>
      <c r="T110" s="23"/>
      <c r="U110" s="126"/>
      <c r="V110" s="126"/>
      <c r="W110" s="23"/>
      <c r="X110" s="126"/>
      <c r="Y110" s="23"/>
      <c r="Z110" s="126"/>
      <c r="AA110" s="23"/>
      <c r="AB110" s="126"/>
      <c r="AC110" s="25"/>
    </row>
    <row r="111" spans="1:29" ht="22.5" customHeight="1">
      <c r="A111" s="27"/>
      <c r="B111" s="126"/>
      <c r="C111" s="23"/>
      <c r="D111" s="24"/>
      <c r="E111" s="23"/>
      <c r="F111" s="126"/>
      <c r="G111" s="23"/>
      <c r="H111" s="126"/>
      <c r="I111" s="23"/>
      <c r="J111" s="126"/>
      <c r="K111" s="23"/>
      <c r="L111" s="23"/>
      <c r="M111" s="23"/>
      <c r="N111" s="23"/>
      <c r="O111" s="23"/>
      <c r="P111" s="23"/>
      <c r="Q111" s="126"/>
      <c r="R111" s="23"/>
      <c r="S111" s="23"/>
      <c r="T111" s="23"/>
      <c r="U111" s="126"/>
      <c r="V111" s="126"/>
      <c r="W111" s="23"/>
      <c r="X111" s="126"/>
      <c r="Y111" s="23"/>
      <c r="Z111" s="126"/>
      <c r="AA111" s="23"/>
      <c r="AB111" s="126"/>
      <c r="AC111" s="25"/>
    </row>
    <row r="112" spans="1:29" ht="22.5" customHeight="1">
      <c r="A112" s="27"/>
      <c r="B112" s="126"/>
      <c r="C112" s="23"/>
      <c r="D112" s="24"/>
      <c r="E112" s="23"/>
      <c r="F112" s="126"/>
      <c r="G112" s="23"/>
      <c r="H112" s="126"/>
      <c r="I112" s="23"/>
      <c r="J112" s="126"/>
      <c r="K112" s="23"/>
      <c r="L112" s="23"/>
      <c r="M112" s="23"/>
      <c r="N112" s="23"/>
      <c r="O112" s="23"/>
      <c r="P112" s="23"/>
      <c r="Q112" s="126"/>
      <c r="R112" s="23"/>
      <c r="S112" s="23"/>
      <c r="T112" s="23"/>
      <c r="U112" s="126"/>
      <c r="V112" s="126"/>
      <c r="W112" s="23"/>
      <c r="X112" s="126"/>
      <c r="Y112" s="23"/>
      <c r="Z112" s="126"/>
      <c r="AA112" s="23"/>
      <c r="AB112" s="126"/>
      <c r="AC112" s="25"/>
    </row>
    <row r="113" spans="1:29" ht="22.5" customHeight="1">
      <c r="A113" s="27"/>
      <c r="B113" s="126"/>
      <c r="C113" s="23"/>
      <c r="D113" s="24"/>
      <c r="E113" s="23"/>
      <c r="F113" s="126"/>
      <c r="G113" s="23"/>
      <c r="H113" s="126"/>
      <c r="I113" s="23"/>
      <c r="J113" s="126"/>
      <c r="K113" s="23"/>
      <c r="L113" s="23"/>
      <c r="M113" s="23"/>
      <c r="N113" s="23"/>
      <c r="O113" s="23"/>
      <c r="P113" s="23"/>
      <c r="Q113" s="126"/>
      <c r="R113" s="23"/>
      <c r="S113" s="23"/>
      <c r="T113" s="23"/>
      <c r="U113" s="126"/>
      <c r="V113" s="126"/>
      <c r="W113" s="23"/>
      <c r="X113" s="126"/>
      <c r="Y113" s="23"/>
      <c r="Z113" s="126"/>
      <c r="AA113" s="23"/>
      <c r="AB113" s="126"/>
      <c r="AC113" s="25"/>
    </row>
    <row r="114" spans="1:29" ht="22.5" customHeight="1">
      <c r="A114" s="27"/>
      <c r="B114" s="126"/>
      <c r="C114" s="23"/>
      <c r="D114" s="24"/>
      <c r="E114" s="23"/>
      <c r="F114" s="126"/>
      <c r="G114" s="23"/>
      <c r="H114" s="126"/>
      <c r="I114" s="23"/>
      <c r="J114" s="126"/>
      <c r="K114" s="23"/>
      <c r="L114" s="23"/>
      <c r="M114" s="23"/>
      <c r="N114" s="23"/>
      <c r="O114" s="23"/>
      <c r="P114" s="23"/>
      <c r="Q114" s="126"/>
      <c r="R114" s="23"/>
      <c r="S114" s="23"/>
      <c r="T114" s="23"/>
      <c r="U114" s="126"/>
      <c r="V114" s="126"/>
      <c r="W114" s="23"/>
      <c r="X114" s="126"/>
      <c r="Y114" s="23"/>
      <c r="Z114" s="126"/>
      <c r="AA114" s="23"/>
      <c r="AB114" s="126"/>
      <c r="AC114" s="25"/>
    </row>
    <row r="115" spans="1:29" ht="22.5" customHeight="1">
      <c r="A115" s="27"/>
      <c r="B115" s="126"/>
      <c r="C115" s="23"/>
      <c r="D115" s="24"/>
      <c r="E115" s="23"/>
      <c r="F115" s="126"/>
      <c r="G115" s="23"/>
      <c r="H115" s="126"/>
      <c r="I115" s="23"/>
      <c r="J115" s="126"/>
      <c r="K115" s="23"/>
      <c r="L115" s="23"/>
      <c r="M115" s="23"/>
      <c r="N115" s="23"/>
      <c r="O115" s="23"/>
      <c r="P115" s="23"/>
      <c r="Q115" s="126"/>
      <c r="R115" s="23"/>
      <c r="S115" s="23"/>
      <c r="T115" s="23"/>
      <c r="U115" s="126"/>
      <c r="V115" s="126"/>
      <c r="W115" s="23"/>
      <c r="X115" s="126"/>
      <c r="Y115" s="23"/>
      <c r="Z115" s="126"/>
      <c r="AA115" s="23"/>
      <c r="AB115" s="126"/>
      <c r="AC115" s="25"/>
    </row>
    <row r="116" spans="1:29" ht="22.5" customHeight="1">
      <c r="A116" s="27"/>
      <c r="B116" s="126"/>
      <c r="C116" s="23"/>
      <c r="D116" s="24"/>
      <c r="E116" s="23"/>
      <c r="F116" s="126"/>
      <c r="G116" s="23"/>
      <c r="H116" s="126"/>
      <c r="I116" s="23"/>
      <c r="J116" s="126"/>
      <c r="K116" s="23"/>
      <c r="L116" s="23"/>
      <c r="M116" s="23"/>
      <c r="N116" s="23"/>
      <c r="O116" s="23"/>
      <c r="P116" s="23"/>
      <c r="Q116" s="126"/>
      <c r="R116" s="23"/>
      <c r="S116" s="23"/>
      <c r="T116" s="23"/>
      <c r="U116" s="126"/>
      <c r="V116" s="126"/>
      <c r="W116" s="23"/>
      <c r="X116" s="126"/>
      <c r="Y116" s="23"/>
      <c r="Z116" s="126"/>
      <c r="AA116" s="23"/>
      <c r="AB116" s="126"/>
      <c r="AC116" s="25"/>
    </row>
    <row r="117" spans="1:29" ht="22.5" customHeight="1">
      <c r="A117" s="27"/>
      <c r="B117" s="126"/>
      <c r="C117" s="23"/>
      <c r="D117" s="24"/>
      <c r="E117" s="23"/>
      <c r="F117" s="126"/>
      <c r="G117" s="23"/>
      <c r="H117" s="126"/>
      <c r="I117" s="23"/>
      <c r="J117" s="126"/>
      <c r="K117" s="23"/>
      <c r="L117" s="23"/>
      <c r="M117" s="23"/>
      <c r="N117" s="23"/>
      <c r="O117" s="23"/>
      <c r="P117" s="23"/>
      <c r="Q117" s="126"/>
      <c r="R117" s="23"/>
      <c r="S117" s="23"/>
      <c r="T117" s="23"/>
      <c r="U117" s="126"/>
      <c r="V117" s="126"/>
      <c r="W117" s="23"/>
      <c r="X117" s="126"/>
      <c r="Y117" s="23"/>
      <c r="Z117" s="126"/>
      <c r="AA117" s="23"/>
      <c r="AB117" s="126"/>
      <c r="AC117" s="25"/>
    </row>
    <row r="118" spans="1:29" ht="22.5" customHeight="1">
      <c r="A118" s="27"/>
      <c r="B118" s="126"/>
      <c r="C118" s="23"/>
      <c r="D118" s="24"/>
      <c r="E118" s="23"/>
      <c r="F118" s="126"/>
      <c r="G118" s="23"/>
      <c r="H118" s="126"/>
      <c r="I118" s="23"/>
      <c r="J118" s="126"/>
      <c r="K118" s="23"/>
      <c r="L118" s="23"/>
      <c r="M118" s="23"/>
      <c r="N118" s="23"/>
      <c r="O118" s="23"/>
      <c r="P118" s="23"/>
      <c r="Q118" s="126"/>
      <c r="R118" s="23"/>
      <c r="S118" s="23"/>
      <c r="T118" s="23"/>
      <c r="U118" s="126"/>
      <c r="V118" s="126"/>
      <c r="W118" s="23"/>
      <c r="X118" s="126"/>
      <c r="Y118" s="23"/>
      <c r="Z118" s="126"/>
      <c r="AA118" s="23"/>
      <c r="AB118" s="126"/>
      <c r="AC118" s="25"/>
    </row>
    <row r="119" spans="1:29" ht="22.5" customHeight="1">
      <c r="A119" s="27"/>
      <c r="B119" s="126"/>
      <c r="C119" s="23"/>
      <c r="D119" s="24"/>
      <c r="E119" s="23"/>
      <c r="F119" s="126"/>
      <c r="G119" s="23"/>
      <c r="H119" s="126"/>
      <c r="I119" s="23"/>
      <c r="J119" s="126"/>
      <c r="K119" s="23"/>
      <c r="L119" s="23"/>
      <c r="M119" s="23"/>
      <c r="N119" s="23"/>
      <c r="O119" s="23"/>
      <c r="P119" s="23"/>
      <c r="Q119" s="126"/>
      <c r="R119" s="23"/>
      <c r="S119" s="23"/>
      <c r="T119" s="23"/>
      <c r="U119" s="126"/>
      <c r="V119" s="126"/>
      <c r="W119" s="23"/>
      <c r="X119" s="126"/>
      <c r="Y119" s="23"/>
      <c r="Z119" s="126"/>
      <c r="AA119" s="23"/>
      <c r="AB119" s="126"/>
      <c r="AC119" s="25"/>
    </row>
    <row r="120" spans="1:29" ht="22.5" customHeight="1" thickBot="1">
      <c r="A120" s="48"/>
      <c r="B120" s="49"/>
      <c r="C120" s="50"/>
      <c r="D120" s="51"/>
      <c r="E120" s="50"/>
      <c r="F120" s="49"/>
      <c r="G120" s="50"/>
      <c r="H120" s="49"/>
      <c r="I120" s="50"/>
      <c r="J120" s="49"/>
      <c r="K120" s="50"/>
      <c r="L120" s="50"/>
      <c r="M120" s="50"/>
      <c r="N120" s="50"/>
      <c r="O120" s="50"/>
      <c r="P120" s="50"/>
      <c r="Q120" s="49"/>
      <c r="R120" s="50"/>
      <c r="S120" s="50"/>
      <c r="T120" s="50"/>
      <c r="U120" s="49"/>
      <c r="V120" s="49"/>
      <c r="W120" s="50"/>
      <c r="X120" s="49"/>
      <c r="Y120" s="50"/>
      <c r="Z120" s="49"/>
      <c r="AA120" s="50"/>
      <c r="AB120" s="49"/>
      <c r="AC120" s="52"/>
    </row>
  </sheetData>
  <mergeCells count="42">
    <mergeCell ref="B37:E37"/>
    <mergeCell ref="AB7:AB8"/>
    <mergeCell ref="V7:W7"/>
    <mergeCell ref="X7:Y7"/>
    <mergeCell ref="P6:P8"/>
    <mergeCell ref="Q6:Q8"/>
    <mergeCell ref="A9:AC9"/>
    <mergeCell ref="B34:E34"/>
    <mergeCell ref="B35:E35"/>
    <mergeCell ref="B32:E32"/>
    <mergeCell ref="B36:E36"/>
    <mergeCell ref="B33:E33"/>
    <mergeCell ref="AB6:AC6"/>
    <mergeCell ref="B7:B8"/>
    <mergeCell ref="C7:C8"/>
    <mergeCell ref="D7:D8"/>
    <mergeCell ref="E7:E8"/>
    <mergeCell ref="F7:G7"/>
    <mergeCell ref="H7:I7"/>
    <mergeCell ref="R6:T6"/>
    <mergeCell ref="U6:U8"/>
    <mergeCell ref="V6:Y6"/>
    <mergeCell ref="Z6:AA6"/>
    <mergeCell ref="Z7:Z8"/>
    <mergeCell ref="AA7:AA8"/>
    <mergeCell ref="O6:O8"/>
    <mergeCell ref="A1:AC1"/>
    <mergeCell ref="A2:AC2"/>
    <mergeCell ref="A3:AC3"/>
    <mergeCell ref="F4:AC4"/>
    <mergeCell ref="A5:A8"/>
    <mergeCell ref="B5:L5"/>
    <mergeCell ref="M5:P5"/>
    <mergeCell ref="Q5:AC5"/>
    <mergeCell ref="B6:C6"/>
    <mergeCell ref="D6:E6"/>
    <mergeCell ref="F6:I6"/>
    <mergeCell ref="J6:J8"/>
    <mergeCell ref="K6:L6"/>
    <mergeCell ref="M6:M8"/>
    <mergeCell ref="N6:N8"/>
    <mergeCell ref="AC7:AC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J121"/>
  <sheetViews>
    <sheetView showGridLines="0" tabSelected="1" zoomScale="60" zoomScaleNormal="60" zoomScaleSheetLayoutView="50" workbookViewId="0">
      <selection sqref="A1:AC1"/>
    </sheetView>
  </sheetViews>
  <sheetFormatPr defaultRowHeight="12.75"/>
  <cols>
    <col min="1" max="1" width="11.42578125" style="85" customWidth="1"/>
    <col min="2" max="2" width="9.42578125" style="90" customWidth="1"/>
    <col min="3" max="3" width="11.42578125" style="91" customWidth="1"/>
    <col min="4" max="4" width="9.42578125" style="92" customWidth="1"/>
    <col min="5" max="5" width="11.42578125" style="91" customWidth="1"/>
    <col min="6" max="6" width="9.42578125" style="90" customWidth="1"/>
    <col min="7" max="7" width="11.42578125" style="91" customWidth="1"/>
    <col min="8" max="8" width="9.42578125" style="90" customWidth="1"/>
    <col min="9" max="9" width="11.42578125" style="91" customWidth="1"/>
    <col min="10" max="10" width="11.140625" style="90" bestFit="1" customWidth="1"/>
    <col min="11" max="12" width="11.42578125" style="85" hidden="1" customWidth="1"/>
    <col min="13" max="13" width="12" style="91" customWidth="1"/>
    <col min="14" max="14" width="17.140625" style="85" customWidth="1"/>
    <col min="15" max="15" width="18.85546875" style="91" customWidth="1"/>
    <col min="16" max="16" width="12" style="91" customWidth="1"/>
    <col min="17" max="20" width="11.42578125" style="85" hidden="1" customWidth="1"/>
    <col min="21" max="21" width="11.140625" style="90" bestFit="1" customWidth="1"/>
    <col min="22" max="22" width="9.42578125" style="90" customWidth="1"/>
    <col min="23" max="23" width="11.42578125" style="91" customWidth="1"/>
    <col min="24" max="24" width="9.42578125" style="90" customWidth="1"/>
    <col min="25" max="25" width="11.42578125" style="91" customWidth="1"/>
    <col min="26" max="26" width="9.42578125" style="90" customWidth="1"/>
    <col min="27" max="27" width="11.42578125" style="91" customWidth="1"/>
    <col min="28" max="28" width="9.42578125" style="91" customWidth="1"/>
    <col min="29" max="29" width="11.42578125" style="91" customWidth="1"/>
    <col min="30" max="30" width="9.42578125" style="90" customWidth="1"/>
    <col min="31" max="31" width="11.42578125" style="91" customWidth="1"/>
    <col min="32" max="32" width="9" style="85" hidden="1" customWidth="1"/>
    <col min="33" max="33" width="9" style="86" hidden="1" customWidth="1"/>
    <col min="34" max="34" width="9" style="85" hidden="1" customWidth="1"/>
    <col min="35" max="35" width="9.140625" style="85" hidden="1" customWidth="1"/>
    <col min="36" max="36" width="9.140625" style="86" hidden="1" customWidth="1"/>
    <col min="37" max="16384" width="9.140625" style="85"/>
  </cols>
  <sheetData>
    <row r="1" spans="1:36" ht="27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9"/>
    </row>
    <row r="2" spans="1:36" ht="18" customHeight="1">
      <c r="A2" s="190" t="s">
        <v>182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2"/>
    </row>
    <row r="3" spans="1:36" ht="18" customHeight="1" thickBot="1">
      <c r="A3" s="190" t="s">
        <v>183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2"/>
    </row>
    <row r="4" spans="1:36" ht="18" customHeight="1" thickBot="1">
      <c r="A4" s="193"/>
      <c r="B4" s="194"/>
      <c r="C4" s="194"/>
      <c r="D4" s="194"/>
      <c r="E4" s="194"/>
      <c r="F4" s="194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6"/>
      <c r="AF4" s="6"/>
      <c r="AG4" s="7"/>
      <c r="AH4" s="86"/>
    </row>
    <row r="5" spans="1:36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78"/>
      <c r="AF5" s="11"/>
      <c r="AH5" s="86"/>
      <c r="AI5" s="86"/>
    </row>
    <row r="6" spans="1:36" ht="15.75" customHeight="1">
      <c r="A6" s="180"/>
      <c r="B6" s="151" t="s">
        <v>1</v>
      </c>
      <c r="C6" s="151"/>
      <c r="D6" s="151" t="s">
        <v>12</v>
      </c>
      <c r="E6" s="151"/>
      <c r="F6" s="176" t="s">
        <v>132</v>
      </c>
      <c r="G6" s="176"/>
      <c r="H6" s="176"/>
      <c r="I6" s="176"/>
      <c r="J6" s="155" t="s">
        <v>178</v>
      </c>
      <c r="K6" s="149" t="s">
        <v>6</v>
      </c>
      <c r="L6" s="149"/>
      <c r="M6" s="173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5" t="s">
        <v>132</v>
      </c>
      <c r="W6" s="155"/>
      <c r="X6" s="155"/>
      <c r="Y6" s="155"/>
      <c r="Z6" s="151" t="s">
        <v>12</v>
      </c>
      <c r="AA6" s="151"/>
      <c r="AB6" s="151" t="s">
        <v>157</v>
      </c>
      <c r="AC6" s="151"/>
      <c r="AD6" s="151" t="s">
        <v>1</v>
      </c>
      <c r="AE6" s="152"/>
      <c r="AF6" s="11"/>
      <c r="AH6" s="86"/>
      <c r="AI6" s="86"/>
    </row>
    <row r="7" spans="1:36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47" t="s">
        <v>135</v>
      </c>
      <c r="G7" s="148"/>
      <c r="H7" s="147" t="s">
        <v>136</v>
      </c>
      <c r="I7" s="148"/>
      <c r="J7" s="156"/>
      <c r="K7" s="12" t="s">
        <v>7</v>
      </c>
      <c r="L7" s="12" t="s">
        <v>2</v>
      </c>
      <c r="M7" s="174"/>
      <c r="N7" s="159"/>
      <c r="O7" s="174"/>
      <c r="P7" s="174"/>
      <c r="Q7" s="149"/>
      <c r="R7" s="12" t="s">
        <v>7</v>
      </c>
      <c r="S7" s="12" t="s">
        <v>2</v>
      </c>
      <c r="T7" s="12" t="s">
        <v>7</v>
      </c>
      <c r="U7" s="156"/>
      <c r="V7" s="147" t="s">
        <v>136</v>
      </c>
      <c r="W7" s="148"/>
      <c r="X7" s="147" t="s">
        <v>135</v>
      </c>
      <c r="Y7" s="148"/>
      <c r="Z7" s="147" t="s">
        <v>7</v>
      </c>
      <c r="AA7" s="151" t="s">
        <v>2</v>
      </c>
      <c r="AB7" s="147" t="s">
        <v>7</v>
      </c>
      <c r="AC7" s="151" t="s">
        <v>2</v>
      </c>
      <c r="AD7" s="147" t="s">
        <v>7</v>
      </c>
      <c r="AE7" s="152" t="s">
        <v>2</v>
      </c>
      <c r="AF7" s="11"/>
      <c r="AH7" s="86"/>
      <c r="AI7" s="11"/>
      <c r="AJ7" s="11"/>
    </row>
    <row r="8" spans="1:36" ht="15.75" customHeight="1" thickBot="1">
      <c r="A8" s="181"/>
      <c r="B8" s="177"/>
      <c r="C8" s="163"/>
      <c r="D8" s="161"/>
      <c r="E8" s="161"/>
      <c r="F8" s="13" t="s">
        <v>7</v>
      </c>
      <c r="G8" s="14" t="s">
        <v>2</v>
      </c>
      <c r="H8" s="13" t="s">
        <v>7</v>
      </c>
      <c r="I8" s="14" t="s">
        <v>2</v>
      </c>
      <c r="J8" s="157"/>
      <c r="K8" s="16"/>
      <c r="L8" s="16"/>
      <c r="M8" s="175"/>
      <c r="N8" s="160"/>
      <c r="O8" s="175"/>
      <c r="P8" s="175"/>
      <c r="Q8" s="162"/>
      <c r="R8" s="17"/>
      <c r="S8" s="17"/>
      <c r="T8" s="17"/>
      <c r="U8" s="157"/>
      <c r="V8" s="13" t="s">
        <v>7</v>
      </c>
      <c r="W8" s="18" t="s">
        <v>2</v>
      </c>
      <c r="X8" s="13" t="s">
        <v>7</v>
      </c>
      <c r="Y8" s="14" t="s">
        <v>2</v>
      </c>
      <c r="Z8" s="177"/>
      <c r="AA8" s="163"/>
      <c r="AB8" s="177"/>
      <c r="AC8" s="163"/>
      <c r="AD8" s="177"/>
      <c r="AE8" s="182"/>
      <c r="AF8" s="3"/>
      <c r="AH8" s="86"/>
      <c r="AI8" s="11"/>
      <c r="AJ8" s="11"/>
    </row>
    <row r="9" spans="1:36" ht="30.75" customHeight="1">
      <c r="A9" s="164" t="s">
        <v>152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6"/>
      <c r="AF9" s="9"/>
      <c r="AG9" s="9"/>
      <c r="AH9" s="9"/>
      <c r="AI9" s="9"/>
      <c r="AJ9" s="10"/>
    </row>
    <row r="10" spans="1:36" s="26" customFormat="1" ht="22.5" customHeight="1">
      <c r="A10" s="21"/>
      <c r="B10" s="22"/>
      <c r="C10" s="23"/>
      <c r="D10" s="24"/>
      <c r="E10" s="23"/>
      <c r="F10" s="22"/>
      <c r="G10" s="23"/>
      <c r="H10" s="22"/>
      <c r="I10" s="23"/>
      <c r="J10" s="22"/>
      <c r="K10" s="23"/>
      <c r="L10" s="23"/>
      <c r="M10" s="23"/>
      <c r="N10" s="23"/>
      <c r="O10" s="23"/>
      <c r="P10" s="23"/>
      <c r="Q10" s="22"/>
      <c r="R10" s="23"/>
      <c r="S10" s="23"/>
      <c r="T10" s="23"/>
      <c r="U10" s="22"/>
      <c r="V10" s="22"/>
      <c r="W10" s="23"/>
      <c r="X10" s="22"/>
      <c r="Y10" s="23"/>
      <c r="Z10" s="22"/>
      <c r="AA10" s="23"/>
      <c r="AB10" s="23"/>
      <c r="AC10" s="23"/>
      <c r="AD10" s="22"/>
      <c r="AE10" s="25"/>
      <c r="AF10" s="66"/>
      <c r="AG10" s="67"/>
      <c r="AH10" s="58"/>
      <c r="AI10" s="68"/>
      <c r="AJ10" s="69"/>
    </row>
    <row r="11" spans="1:36" s="26" customFormat="1" ht="22.5" customHeight="1" thickBot="1">
      <c r="A11" s="27" t="s">
        <v>39</v>
      </c>
      <c r="B11" s="22">
        <v>-5.75</v>
      </c>
      <c r="C11" s="23">
        <v>916.34</v>
      </c>
      <c r="D11" s="24">
        <v>-5.75</v>
      </c>
      <c r="E11" s="23">
        <v>915.36599999999999</v>
      </c>
      <c r="F11" s="22">
        <v>-4.9000000000000004</v>
      </c>
      <c r="G11" s="23">
        <v>915.37900000000002</v>
      </c>
      <c r="H11" s="22">
        <v>-4.9000000000000004</v>
      </c>
      <c r="I11" s="23">
        <v>916.29899999999998</v>
      </c>
      <c r="J11" s="22">
        <f>(((G11-E11)/(D11-F11)*100))</f>
        <v>-1.529411764709842</v>
      </c>
      <c r="K11" s="23"/>
      <c r="L11" s="23"/>
      <c r="M11" s="23">
        <v>916.24800000000005</v>
      </c>
      <c r="N11" s="23">
        <v>916.31</v>
      </c>
      <c r="O11" s="23"/>
      <c r="P11" s="23"/>
      <c r="Q11" s="22"/>
      <c r="R11" s="23"/>
      <c r="S11" s="23"/>
      <c r="T11" s="23"/>
      <c r="U11" s="22"/>
      <c r="V11" s="22"/>
      <c r="W11" s="23"/>
      <c r="X11" s="22"/>
      <c r="Y11" s="23"/>
      <c r="Z11" s="22"/>
      <c r="AA11" s="23"/>
      <c r="AB11" s="23"/>
      <c r="AC11" s="23"/>
      <c r="AD11" s="22"/>
      <c r="AE11" s="25"/>
      <c r="AF11" s="66"/>
      <c r="AG11" s="67"/>
      <c r="AH11" s="58"/>
      <c r="AI11" s="70"/>
      <c r="AJ11" s="69"/>
    </row>
    <row r="12" spans="1:36" s="26" customFormat="1" ht="22.5" customHeight="1">
      <c r="A12" s="27" t="s">
        <v>40</v>
      </c>
      <c r="B12" s="22">
        <v>-5.75</v>
      </c>
      <c r="C12" s="23">
        <v>917.45</v>
      </c>
      <c r="D12" s="24">
        <v>-5.75</v>
      </c>
      <c r="E12" s="23">
        <v>916.60799999999995</v>
      </c>
      <c r="F12" s="22">
        <v>-5</v>
      </c>
      <c r="G12" s="23">
        <v>916.60900000000004</v>
      </c>
      <c r="H12" s="22">
        <v>-5</v>
      </c>
      <c r="I12" s="23">
        <v>917.529</v>
      </c>
      <c r="J12" s="22">
        <f>(((G12-E12)/(D12-F12)*100))</f>
        <v>-0.13333333334533864</v>
      </c>
      <c r="K12" s="23"/>
      <c r="L12" s="23"/>
      <c r="M12" s="23">
        <v>917.39099999999996</v>
      </c>
      <c r="N12" s="23">
        <v>917.49599999999998</v>
      </c>
      <c r="O12" s="23"/>
      <c r="P12" s="23"/>
      <c r="Q12" s="22"/>
      <c r="R12" s="23"/>
      <c r="S12" s="23"/>
      <c r="T12" s="23"/>
      <c r="U12" s="22"/>
      <c r="V12" s="22"/>
      <c r="W12" s="23"/>
      <c r="X12" s="22"/>
      <c r="Y12" s="23"/>
      <c r="Z12" s="22"/>
      <c r="AA12" s="23"/>
      <c r="AB12" s="23"/>
      <c r="AC12" s="23"/>
      <c r="AD12" s="22"/>
      <c r="AE12" s="25"/>
      <c r="AF12" s="66"/>
      <c r="AG12" s="67"/>
      <c r="AH12" s="58"/>
      <c r="AI12" s="71"/>
      <c r="AJ12" s="69"/>
    </row>
    <row r="13" spans="1:36" s="26" customFormat="1" ht="22.5" customHeight="1">
      <c r="A13" s="27" t="s">
        <v>41</v>
      </c>
      <c r="B13" s="22">
        <v>-5.75</v>
      </c>
      <c r="C13" s="23">
        <v>918.61</v>
      </c>
      <c r="D13" s="24">
        <v>-5.75</v>
      </c>
      <c r="E13" s="23">
        <v>917.85</v>
      </c>
      <c r="F13" s="22">
        <v>-4.9000000000000004</v>
      </c>
      <c r="G13" s="23">
        <v>917.83900000000006</v>
      </c>
      <c r="H13" s="22">
        <v>-4.9000000000000004</v>
      </c>
      <c r="I13" s="23">
        <v>918.75900000000001</v>
      </c>
      <c r="J13" s="22">
        <f>(((G13-E13)/(D13-F13)*100))</f>
        <v>1.294117647054972</v>
      </c>
      <c r="K13" s="23"/>
      <c r="L13" s="23"/>
      <c r="M13" s="23">
        <v>918.52700000000004</v>
      </c>
      <c r="N13" s="23">
        <v>918.68200000000002</v>
      </c>
      <c r="O13" s="23"/>
      <c r="P13" s="23"/>
      <c r="Q13" s="22"/>
      <c r="R13" s="23"/>
      <c r="S13" s="23"/>
      <c r="T13" s="23"/>
      <c r="U13" s="22"/>
      <c r="V13" s="22"/>
      <c r="W13" s="23"/>
      <c r="X13" s="22"/>
      <c r="Y13" s="23"/>
      <c r="Z13" s="22"/>
      <c r="AA13" s="23"/>
      <c r="AB13" s="23"/>
      <c r="AC13" s="23"/>
      <c r="AD13" s="22"/>
      <c r="AE13" s="25"/>
      <c r="AF13" s="66"/>
      <c r="AG13" s="67"/>
      <c r="AH13" s="58"/>
      <c r="AI13" s="71"/>
      <c r="AJ13" s="69"/>
    </row>
    <row r="14" spans="1:36" s="26" customFormat="1" ht="22.5" customHeight="1">
      <c r="A14" s="27" t="s">
        <v>42</v>
      </c>
      <c r="B14" s="22"/>
      <c r="C14" s="23"/>
      <c r="D14" s="24"/>
      <c r="E14" s="23"/>
      <c r="F14" s="22"/>
      <c r="G14" s="23"/>
      <c r="H14" s="22"/>
      <c r="I14" s="23"/>
      <c r="J14" s="22"/>
      <c r="K14" s="23"/>
      <c r="L14" s="23"/>
      <c r="M14" s="23">
        <v>919.67100000000005</v>
      </c>
      <c r="N14" s="23">
        <v>919.86800000000005</v>
      </c>
      <c r="O14" s="23"/>
      <c r="P14" s="23">
        <f>O14-M14</f>
        <v>-919.67100000000005</v>
      </c>
      <c r="Q14" s="22"/>
      <c r="R14" s="23"/>
      <c r="S14" s="23"/>
      <c r="T14" s="23"/>
      <c r="U14" s="22">
        <f>(((AA14-Y14)/(Z14-X14))*100)</f>
        <v>-2.1111111111117165</v>
      </c>
      <c r="V14" s="22">
        <v>4.8499999999999996</v>
      </c>
      <c r="W14" s="23">
        <v>919.76499999999999</v>
      </c>
      <c r="X14" s="22">
        <v>4.8499999999999996</v>
      </c>
      <c r="Y14" s="23">
        <v>918.84500000000003</v>
      </c>
      <c r="Z14" s="22">
        <v>5.75</v>
      </c>
      <c r="AA14" s="23">
        <v>918.82600000000002</v>
      </c>
      <c r="AB14" s="23"/>
      <c r="AC14" s="23"/>
      <c r="AD14" s="22">
        <v>5.75</v>
      </c>
      <c r="AE14" s="25">
        <v>919.45</v>
      </c>
      <c r="AF14" s="66"/>
      <c r="AG14" s="67"/>
      <c r="AH14" s="58"/>
      <c r="AI14" s="71"/>
      <c r="AJ14" s="69"/>
    </row>
    <row r="15" spans="1:36" s="26" customFormat="1" ht="22.5" customHeight="1">
      <c r="A15" s="27" t="s">
        <v>43</v>
      </c>
      <c r="B15" s="22"/>
      <c r="C15" s="23"/>
      <c r="D15" s="24"/>
      <c r="E15" s="23"/>
      <c r="F15" s="22"/>
      <c r="G15" s="23"/>
      <c r="H15" s="22"/>
      <c r="I15" s="23"/>
      <c r="J15" s="22"/>
      <c r="K15" s="23"/>
      <c r="L15" s="23"/>
      <c r="M15" s="23">
        <v>920.875</v>
      </c>
      <c r="N15" s="23">
        <v>921.05399999999997</v>
      </c>
      <c r="O15" s="23"/>
      <c r="P15" s="23">
        <f>O15-M15</f>
        <v>-920.875</v>
      </c>
      <c r="Q15" s="22"/>
      <c r="R15" s="23"/>
      <c r="S15" s="23"/>
      <c r="T15" s="23"/>
      <c r="U15" s="22">
        <f>(((AA15-Y15)/(Z15-X15))*100)</f>
        <v>-1.9999999999997489</v>
      </c>
      <c r="V15" s="22">
        <v>4.3</v>
      </c>
      <c r="W15" s="23">
        <v>920.96799999999996</v>
      </c>
      <c r="X15" s="22">
        <v>4.3</v>
      </c>
      <c r="Y15" s="23">
        <v>920.048</v>
      </c>
      <c r="Z15" s="22">
        <v>5.75</v>
      </c>
      <c r="AA15" s="23">
        <v>920.01900000000001</v>
      </c>
      <c r="AB15" s="23"/>
      <c r="AC15" s="23"/>
      <c r="AD15" s="22">
        <v>5.75</v>
      </c>
      <c r="AE15" s="25">
        <v>920.63</v>
      </c>
      <c r="AF15" s="66"/>
      <c r="AG15" s="67"/>
      <c r="AH15" s="58"/>
      <c r="AI15" s="71"/>
      <c r="AJ15" s="69"/>
    </row>
    <row r="16" spans="1:36" s="26" customFormat="1" ht="22.5" customHeight="1">
      <c r="A16" s="27" t="s">
        <v>44</v>
      </c>
      <c r="B16" s="22"/>
      <c r="C16" s="23"/>
      <c r="D16" s="24"/>
      <c r="E16" s="23"/>
      <c r="F16" s="22"/>
      <c r="G16" s="23"/>
      <c r="H16" s="22"/>
      <c r="I16" s="23"/>
      <c r="J16" s="22"/>
      <c r="K16" s="23"/>
      <c r="L16" s="23"/>
      <c r="M16" s="23">
        <v>922.10199999999998</v>
      </c>
      <c r="N16" s="23">
        <v>922.24</v>
      </c>
      <c r="O16" s="23"/>
      <c r="P16" s="23">
        <f>O16-M16</f>
        <v>-922.10199999999998</v>
      </c>
      <c r="Q16" s="22"/>
      <c r="R16" s="23"/>
      <c r="S16" s="23"/>
      <c r="T16" s="23"/>
      <c r="U16" s="22">
        <f>(((AA16-Y16)/(Z16-X16))*100)</f>
        <v>-1.9999999999948128</v>
      </c>
      <c r="V16" s="22">
        <v>4.4000000000000004</v>
      </c>
      <c r="W16" s="23">
        <v>922.15200000000004</v>
      </c>
      <c r="X16" s="22">
        <v>4.4000000000000004</v>
      </c>
      <c r="Y16" s="23">
        <v>921.23199999999997</v>
      </c>
      <c r="Z16" s="22">
        <v>5.75</v>
      </c>
      <c r="AA16" s="23">
        <v>921.20500000000004</v>
      </c>
      <c r="AB16" s="23"/>
      <c r="AC16" s="23"/>
      <c r="AD16" s="22">
        <v>5.75</v>
      </c>
      <c r="AE16" s="25">
        <v>921.76</v>
      </c>
      <c r="AF16" s="66"/>
      <c r="AG16" s="67"/>
      <c r="AH16" s="58"/>
      <c r="AI16" s="71"/>
      <c r="AJ16" s="69"/>
    </row>
    <row r="17" spans="1:36" s="26" customFormat="1" ht="22.5" customHeight="1">
      <c r="A17" s="27" t="s">
        <v>45</v>
      </c>
      <c r="B17" s="22"/>
      <c r="C17" s="23"/>
      <c r="D17" s="24"/>
      <c r="E17" s="23"/>
      <c r="F17" s="22"/>
      <c r="G17" s="23"/>
      <c r="H17" s="22"/>
      <c r="I17" s="23"/>
      <c r="J17" s="22"/>
      <c r="K17" s="23"/>
      <c r="L17" s="23"/>
      <c r="M17" s="23">
        <v>923.31700000000001</v>
      </c>
      <c r="N17" s="23">
        <v>923.39599999999996</v>
      </c>
      <c r="O17" s="23"/>
      <c r="P17" s="23"/>
      <c r="Q17" s="22"/>
      <c r="R17" s="23"/>
      <c r="S17" s="23"/>
      <c r="T17" s="23"/>
      <c r="U17" s="22"/>
      <c r="V17" s="22"/>
      <c r="W17" s="23"/>
      <c r="X17" s="22"/>
      <c r="Y17" s="23"/>
      <c r="Z17" s="22"/>
      <c r="AA17" s="23"/>
      <c r="AB17" s="23"/>
      <c r="AC17" s="23"/>
      <c r="AD17" s="22"/>
      <c r="AE17" s="25"/>
      <c r="AF17" s="66"/>
      <c r="AG17" s="67"/>
      <c r="AH17" s="58"/>
      <c r="AI17" s="71"/>
      <c r="AJ17" s="69"/>
    </row>
    <row r="18" spans="1:36" s="26" customFormat="1" ht="22.5" customHeight="1">
      <c r="A18" s="27" t="s">
        <v>46</v>
      </c>
      <c r="B18" s="22">
        <v>-0.1</v>
      </c>
      <c r="C18" s="23">
        <v>924.38</v>
      </c>
      <c r="D18" s="24">
        <v>-0.1</v>
      </c>
      <c r="E18" s="23">
        <v>923.49099999999999</v>
      </c>
      <c r="F18" s="22"/>
      <c r="G18" s="23"/>
      <c r="H18" s="22"/>
      <c r="I18" s="23"/>
      <c r="J18" s="22">
        <f>((O18-E18)/D18)*100</f>
        <v>1.9999999999527063</v>
      </c>
      <c r="K18" s="23"/>
      <c r="L18" s="23"/>
      <c r="M18" s="23">
        <v>924.55600000000004</v>
      </c>
      <c r="N18" s="23">
        <f t="shared" ref="N18:N24" si="0">O18+0.92</f>
        <v>924.40899999999999</v>
      </c>
      <c r="O18" s="23">
        <v>923.48900000000003</v>
      </c>
      <c r="P18" s="23">
        <f t="shared" ref="P18:P24" si="1">O18-M18</f>
        <v>-1.0670000000000073</v>
      </c>
      <c r="Q18" s="22"/>
      <c r="R18" s="23"/>
      <c r="S18" s="23"/>
      <c r="T18" s="23"/>
      <c r="U18" s="22">
        <f t="shared" ref="U18:U24" si="2">((AA18-O18)/Z18)*100</f>
        <v>-1.9999999999997491</v>
      </c>
      <c r="V18" s="22"/>
      <c r="W18" s="23"/>
      <c r="X18" s="22"/>
      <c r="Y18" s="23"/>
      <c r="Z18" s="22">
        <v>2.9</v>
      </c>
      <c r="AA18" s="23">
        <v>923.43100000000004</v>
      </c>
      <c r="AB18" s="23"/>
      <c r="AC18" s="23"/>
      <c r="AD18" s="22">
        <v>2.9</v>
      </c>
      <c r="AE18" s="25">
        <v>924.3</v>
      </c>
      <c r="AF18" s="66"/>
      <c r="AG18" s="67"/>
      <c r="AH18" s="58"/>
      <c r="AI18" s="71"/>
      <c r="AJ18" s="69"/>
    </row>
    <row r="19" spans="1:36" s="26" customFormat="1" ht="22.5" customHeight="1">
      <c r="A19" s="27" t="s">
        <v>47</v>
      </c>
      <c r="B19" s="22">
        <v>-1.1499999999999999</v>
      </c>
      <c r="C19" s="23">
        <v>925.23</v>
      </c>
      <c r="D19" s="24">
        <v>-1.1499999999999999</v>
      </c>
      <c r="E19" s="23">
        <v>924.37199999999996</v>
      </c>
      <c r="F19" s="22"/>
      <c r="G19" s="23"/>
      <c r="H19" s="22"/>
      <c r="I19" s="23"/>
      <c r="J19" s="22">
        <f>((O19-E19)/D19)*100</f>
        <v>1.9999999999922498</v>
      </c>
      <c r="K19" s="23"/>
      <c r="L19" s="23"/>
      <c r="M19" s="23">
        <v>925.55600000000004</v>
      </c>
      <c r="N19" s="23">
        <f t="shared" si="0"/>
        <v>925.26900000000001</v>
      </c>
      <c r="O19" s="23">
        <v>924.34900000000005</v>
      </c>
      <c r="P19" s="23">
        <f t="shared" si="1"/>
        <v>-1.2069999999999936</v>
      </c>
      <c r="Q19" s="22"/>
      <c r="R19" s="23"/>
      <c r="S19" s="23"/>
      <c r="T19" s="23"/>
      <c r="U19" s="22">
        <f t="shared" si="2"/>
        <v>-2.0000000000001581</v>
      </c>
      <c r="V19" s="22"/>
      <c r="W19" s="23"/>
      <c r="X19" s="75"/>
      <c r="Y19" s="75"/>
      <c r="Z19" s="22">
        <v>5.75</v>
      </c>
      <c r="AA19" s="23">
        <v>924.23400000000004</v>
      </c>
      <c r="AB19" s="23"/>
      <c r="AC19" s="23"/>
      <c r="AD19" s="22">
        <v>5.75</v>
      </c>
      <c r="AE19" s="25">
        <v>925.02</v>
      </c>
      <c r="AF19" s="66"/>
      <c r="AG19" s="67"/>
      <c r="AH19" s="58"/>
      <c r="AI19" s="71"/>
      <c r="AJ19" s="69"/>
    </row>
    <row r="20" spans="1:36" s="26" customFormat="1" ht="22.5" customHeight="1">
      <c r="A20" s="27" t="s">
        <v>48</v>
      </c>
      <c r="B20" s="22">
        <v>-1.9</v>
      </c>
      <c r="C20" s="23">
        <v>925.08900000000006</v>
      </c>
      <c r="D20" s="24">
        <v>-1.9</v>
      </c>
      <c r="E20" s="23">
        <v>925.08699999999999</v>
      </c>
      <c r="F20" s="22">
        <v>-1.75</v>
      </c>
      <c r="G20" s="23">
        <v>925.09</v>
      </c>
      <c r="H20" s="22"/>
      <c r="I20" s="23"/>
      <c r="J20" s="22">
        <f>((O20-G20)/F20)*100</f>
        <v>2.0000000000046776</v>
      </c>
      <c r="K20" s="23"/>
      <c r="L20" s="23"/>
      <c r="M20" s="23">
        <v>926.05600000000004</v>
      </c>
      <c r="N20" s="23">
        <f t="shared" si="0"/>
        <v>925.97499999999991</v>
      </c>
      <c r="O20" s="23">
        <v>925.05499999999995</v>
      </c>
      <c r="P20" s="23">
        <f t="shared" si="1"/>
        <v>-1.00100000000009</v>
      </c>
      <c r="Q20" s="22"/>
      <c r="R20" s="23"/>
      <c r="S20" s="23"/>
      <c r="T20" s="23"/>
      <c r="U20" s="22">
        <f t="shared" si="2"/>
        <v>-1.999999999998181</v>
      </c>
      <c r="V20" s="22"/>
      <c r="W20" s="23"/>
      <c r="X20" s="22"/>
      <c r="Y20" s="23"/>
      <c r="Z20" s="22">
        <v>5.75</v>
      </c>
      <c r="AA20" s="23">
        <v>924.94</v>
      </c>
      <c r="AB20" s="23"/>
      <c r="AC20" s="23"/>
      <c r="AD20" s="22">
        <v>5.75</v>
      </c>
      <c r="AE20" s="25">
        <v>925.33</v>
      </c>
      <c r="AF20" s="66"/>
      <c r="AG20" s="67"/>
      <c r="AH20" s="58"/>
      <c r="AI20" s="71"/>
      <c r="AJ20" s="69"/>
    </row>
    <row r="21" spans="1:36" s="26" customFormat="1" ht="22.5" customHeight="1">
      <c r="A21" s="27" t="s">
        <v>49</v>
      </c>
      <c r="B21" s="22">
        <v>-2.5</v>
      </c>
      <c r="C21" s="23">
        <v>926.4</v>
      </c>
      <c r="D21" s="24">
        <v>-2.5</v>
      </c>
      <c r="E21" s="23">
        <v>925.59699999999998</v>
      </c>
      <c r="F21" s="22">
        <v>-1.75</v>
      </c>
      <c r="G21" s="23">
        <v>925.61199999999997</v>
      </c>
      <c r="H21" s="22"/>
      <c r="I21" s="23"/>
      <c r="J21" s="22">
        <f>((O21-G21)/F21)*100</f>
        <v>0.28571428571402585</v>
      </c>
      <c r="K21" s="23"/>
      <c r="L21" s="23"/>
      <c r="M21" s="23">
        <v>926.58600000000001</v>
      </c>
      <c r="N21" s="23">
        <f t="shared" si="0"/>
        <v>926.52699999999993</v>
      </c>
      <c r="O21" s="23">
        <v>925.60699999999997</v>
      </c>
      <c r="P21" s="23">
        <f t="shared" si="1"/>
        <v>-0.97900000000004184</v>
      </c>
      <c r="Q21" s="22"/>
      <c r="R21" s="23"/>
      <c r="S21" s="23"/>
      <c r="T21" s="23"/>
      <c r="U21" s="22">
        <f t="shared" si="2"/>
        <v>-0.27826086956456886</v>
      </c>
      <c r="V21" s="22"/>
      <c r="W21" s="23"/>
      <c r="X21" s="22"/>
      <c r="Y21" s="23"/>
      <c r="Z21" s="22">
        <v>5.75</v>
      </c>
      <c r="AA21" s="23">
        <v>925.59100000000001</v>
      </c>
      <c r="AB21" s="23"/>
      <c r="AC21" s="23"/>
      <c r="AD21" s="22">
        <v>5.75</v>
      </c>
      <c r="AE21" s="25">
        <v>926.38</v>
      </c>
      <c r="AF21" s="66"/>
      <c r="AG21" s="67"/>
      <c r="AH21" s="58"/>
      <c r="AI21" s="71"/>
      <c r="AJ21" s="69"/>
    </row>
    <row r="22" spans="1:36" s="26" customFormat="1" ht="22.5" customHeight="1">
      <c r="A22" s="27" t="s">
        <v>50</v>
      </c>
      <c r="B22" s="22">
        <v>-2.6</v>
      </c>
      <c r="C22" s="23">
        <v>926.83100000000002</v>
      </c>
      <c r="D22" s="24">
        <v>-2.6</v>
      </c>
      <c r="E22" s="23">
        <v>925.94</v>
      </c>
      <c r="F22" s="22">
        <v>-1.75</v>
      </c>
      <c r="G22" s="23">
        <v>925.96199999999999</v>
      </c>
      <c r="H22" s="22"/>
      <c r="I22" s="23"/>
      <c r="J22" s="22">
        <f>((O22-G22)/F22)*100</f>
        <v>-2.514285714284727</v>
      </c>
      <c r="K22" s="23"/>
      <c r="L22" s="23"/>
      <c r="M22" s="23">
        <v>927.22199999999998</v>
      </c>
      <c r="N22" s="23">
        <f t="shared" si="0"/>
        <v>926.92599999999993</v>
      </c>
      <c r="O22" s="23">
        <v>926.00599999999997</v>
      </c>
      <c r="P22" s="23">
        <f t="shared" si="1"/>
        <v>-1.2160000000000082</v>
      </c>
      <c r="Q22" s="22"/>
      <c r="R22" s="23"/>
      <c r="S22" s="23"/>
      <c r="T22" s="23"/>
      <c r="U22" s="22">
        <f t="shared" si="2"/>
        <v>2.5217391304344661</v>
      </c>
      <c r="V22" s="22"/>
      <c r="W22" s="23"/>
      <c r="X22" s="22"/>
      <c r="Y22" s="23"/>
      <c r="Z22" s="22">
        <v>5.75</v>
      </c>
      <c r="AA22" s="23">
        <v>926.15099999999995</v>
      </c>
      <c r="AB22" s="23"/>
      <c r="AC22" s="23"/>
      <c r="AD22" s="22">
        <v>5.75</v>
      </c>
      <c r="AE22" s="25">
        <v>927.13</v>
      </c>
      <c r="AF22" s="66"/>
      <c r="AG22" s="67"/>
      <c r="AH22" s="58"/>
      <c r="AI22" s="71"/>
      <c r="AJ22" s="69"/>
    </row>
    <row r="23" spans="1:36" s="26" customFormat="1" ht="22.5" customHeight="1">
      <c r="A23" s="27" t="s">
        <v>51</v>
      </c>
      <c r="B23" s="22">
        <v>-2.5</v>
      </c>
      <c r="C23" s="23">
        <v>927.17499999999995</v>
      </c>
      <c r="D23" s="24">
        <v>-2.5</v>
      </c>
      <c r="E23" s="23">
        <v>926.14700000000005</v>
      </c>
      <c r="F23" s="22">
        <v>-1.75</v>
      </c>
      <c r="G23" s="23">
        <v>926.17899999999997</v>
      </c>
      <c r="H23" s="22"/>
      <c r="I23" s="23"/>
      <c r="J23" s="22">
        <f>((O23-G23)/F23)*100</f>
        <v>-4.1714285714273762</v>
      </c>
      <c r="K23" s="23"/>
      <c r="L23" s="23"/>
      <c r="M23" s="23">
        <v>927.57100000000003</v>
      </c>
      <c r="N23" s="23">
        <f t="shared" si="0"/>
        <v>927.17199999999991</v>
      </c>
      <c r="O23" s="23">
        <v>926.25199999999995</v>
      </c>
      <c r="P23" s="23">
        <f t="shared" si="1"/>
        <v>-1.3190000000000737</v>
      </c>
      <c r="Q23" s="22"/>
      <c r="R23" s="23"/>
      <c r="S23" s="23"/>
      <c r="T23" s="23"/>
      <c r="U23" s="22">
        <f t="shared" si="2"/>
        <v>4.2086956521752263</v>
      </c>
      <c r="V23" s="22"/>
      <c r="W23" s="23"/>
      <c r="X23" s="22"/>
      <c r="Y23" s="23"/>
      <c r="Z23" s="22">
        <v>5.75</v>
      </c>
      <c r="AA23" s="23">
        <v>926.49400000000003</v>
      </c>
      <c r="AB23" s="23"/>
      <c r="AC23" s="23"/>
      <c r="AD23" s="22">
        <v>5.75</v>
      </c>
      <c r="AE23" s="25">
        <v>927.18</v>
      </c>
      <c r="AF23" s="66"/>
      <c r="AG23" s="67"/>
      <c r="AH23" s="58"/>
      <c r="AI23" s="71"/>
      <c r="AJ23" s="69"/>
    </row>
    <row r="24" spans="1:36" s="26" customFormat="1" ht="22.5" customHeight="1">
      <c r="A24" s="27" t="s">
        <v>52</v>
      </c>
      <c r="B24" s="22">
        <v>-8</v>
      </c>
      <c r="C24" s="23">
        <v>927.25900000000001</v>
      </c>
      <c r="D24" s="24">
        <v>-0.8</v>
      </c>
      <c r="E24" s="23">
        <v>926.33900000000006</v>
      </c>
      <c r="F24" s="22"/>
      <c r="G24" s="23"/>
      <c r="H24" s="22"/>
      <c r="I24" s="23"/>
      <c r="J24" s="22">
        <f>((O24-E24)/D24)*100</f>
        <v>-4.2499999999989768</v>
      </c>
      <c r="K24" s="23"/>
      <c r="L24" s="23"/>
      <c r="M24" s="23">
        <v>927.5</v>
      </c>
      <c r="N24" s="23">
        <f t="shared" si="0"/>
        <v>927.29300000000001</v>
      </c>
      <c r="O24" s="23">
        <v>926.37300000000005</v>
      </c>
      <c r="P24" s="23">
        <f t="shared" si="1"/>
        <v>-1.1269999999999527</v>
      </c>
      <c r="Q24" s="22"/>
      <c r="R24" s="23"/>
      <c r="S24" s="23"/>
      <c r="T24" s="23"/>
      <c r="U24" s="22">
        <f t="shared" si="2"/>
        <v>4.2086956521732484</v>
      </c>
      <c r="V24" s="22"/>
      <c r="W24" s="23"/>
      <c r="X24" s="22"/>
      <c r="Y24" s="23"/>
      <c r="Z24" s="22">
        <v>5.75</v>
      </c>
      <c r="AA24" s="23">
        <v>926.61500000000001</v>
      </c>
      <c r="AB24" s="23"/>
      <c r="AC24" s="23"/>
      <c r="AD24" s="22">
        <v>5.75</v>
      </c>
      <c r="AE24" s="25">
        <v>927.32600000000002</v>
      </c>
      <c r="AF24" s="66"/>
      <c r="AG24" s="67"/>
      <c r="AH24" s="58"/>
      <c r="AI24" s="71"/>
      <c r="AJ24" s="69"/>
    </row>
    <row r="25" spans="1:36" s="26" customFormat="1" ht="22.5" customHeight="1">
      <c r="A25" s="27" t="s">
        <v>53</v>
      </c>
      <c r="B25" s="22"/>
      <c r="C25" s="23"/>
      <c r="D25" s="24"/>
      <c r="E25" s="23"/>
      <c r="F25" s="22"/>
      <c r="G25" s="23"/>
      <c r="H25" s="22"/>
      <c r="I25" s="23"/>
      <c r="J25" s="22"/>
      <c r="K25" s="23"/>
      <c r="L25" s="23"/>
      <c r="M25" s="23">
        <v>927.47199999999998</v>
      </c>
      <c r="N25" s="23">
        <v>927.43600000000004</v>
      </c>
      <c r="O25" s="23"/>
      <c r="P25" s="23"/>
      <c r="Q25" s="22"/>
      <c r="R25" s="23"/>
      <c r="S25" s="23"/>
      <c r="T25" s="23"/>
      <c r="U25" s="22">
        <f>(((AA25-Y25)/(Z25-X25))*100)</f>
        <v>4.0689655172392474</v>
      </c>
      <c r="V25" s="22">
        <v>1.4</v>
      </c>
      <c r="W25" s="23">
        <v>927.495</v>
      </c>
      <c r="X25" s="22">
        <v>1.4</v>
      </c>
      <c r="Y25" s="23">
        <v>926.57500000000005</v>
      </c>
      <c r="Z25" s="22">
        <v>5.75</v>
      </c>
      <c r="AA25" s="23">
        <v>926.75199999999995</v>
      </c>
      <c r="AB25" s="23"/>
      <c r="AC25" s="23"/>
      <c r="AD25" s="22">
        <v>5.75</v>
      </c>
      <c r="AE25" s="25">
        <v>927.48</v>
      </c>
      <c r="AF25" s="66"/>
      <c r="AG25" s="67"/>
      <c r="AH25" s="58"/>
      <c r="AI25" s="71"/>
      <c r="AJ25" s="69"/>
    </row>
    <row r="26" spans="1:36" s="26" customFormat="1" ht="22.5" customHeight="1">
      <c r="A26" s="27" t="s">
        <v>54</v>
      </c>
      <c r="B26" s="22"/>
      <c r="C26" s="23"/>
      <c r="D26" s="24"/>
      <c r="E26" s="23"/>
      <c r="F26" s="22"/>
      <c r="G26" s="23"/>
      <c r="H26" s="22"/>
      <c r="I26" s="23"/>
      <c r="J26" s="22"/>
      <c r="K26" s="23"/>
      <c r="L26" s="23"/>
      <c r="M26" s="23">
        <v>927.55399999999997</v>
      </c>
      <c r="N26" s="23">
        <v>927.73</v>
      </c>
      <c r="O26" s="23"/>
      <c r="P26" s="23"/>
      <c r="Q26" s="22"/>
      <c r="R26" s="23"/>
      <c r="S26" s="23"/>
      <c r="T26" s="23"/>
      <c r="U26" s="22">
        <f>(((AA26-Y26)/(Z26-X26))*100)</f>
        <v>4.2181818181812885</v>
      </c>
      <c r="V26" s="22">
        <v>3</v>
      </c>
      <c r="W26" s="23">
        <v>927.85599999999999</v>
      </c>
      <c r="X26" s="22">
        <v>3</v>
      </c>
      <c r="Y26" s="23">
        <v>926.93600000000004</v>
      </c>
      <c r="Z26" s="22">
        <v>5.75</v>
      </c>
      <c r="AA26" s="23">
        <v>927.05200000000002</v>
      </c>
      <c r="AB26" s="23"/>
      <c r="AC26" s="23"/>
      <c r="AD26" s="22">
        <v>5.75</v>
      </c>
      <c r="AE26" s="25">
        <v>927.8</v>
      </c>
      <c r="AF26" s="66"/>
      <c r="AG26" s="67"/>
      <c r="AH26" s="58"/>
      <c r="AI26" s="71"/>
      <c r="AJ26" s="69"/>
    </row>
    <row r="27" spans="1:36" s="26" customFormat="1" ht="22.5" customHeight="1">
      <c r="A27" s="27" t="s">
        <v>55</v>
      </c>
      <c r="B27" s="22"/>
      <c r="C27" s="23"/>
      <c r="D27" s="24"/>
      <c r="E27" s="23"/>
      <c r="F27" s="22"/>
      <c r="G27" s="23"/>
      <c r="H27" s="22"/>
      <c r="I27" s="23"/>
      <c r="J27" s="22"/>
      <c r="K27" s="23"/>
      <c r="L27" s="23"/>
      <c r="M27" s="23">
        <v>927.88099999999997</v>
      </c>
      <c r="N27" s="23">
        <v>928.18700000000001</v>
      </c>
      <c r="O27" s="23"/>
      <c r="P27" s="23"/>
      <c r="Q27" s="22"/>
      <c r="R27" s="23"/>
      <c r="S27" s="23"/>
      <c r="T27" s="23"/>
      <c r="U27" s="22"/>
      <c r="V27" s="22"/>
      <c r="W27" s="23"/>
      <c r="X27" s="22"/>
      <c r="Y27" s="23"/>
      <c r="Z27" s="22"/>
      <c r="AA27" s="23"/>
      <c r="AB27" s="23"/>
      <c r="AC27" s="23"/>
      <c r="AD27" s="22"/>
      <c r="AE27" s="25"/>
      <c r="AF27" s="66"/>
      <c r="AG27" s="67"/>
      <c r="AH27" s="58"/>
      <c r="AI27" s="71"/>
      <c r="AJ27" s="69"/>
    </row>
    <row r="28" spans="1:36" s="26" customFormat="1" ht="22.5" customHeight="1">
      <c r="A28" s="27" t="s">
        <v>56</v>
      </c>
      <c r="B28" s="22">
        <v>-5.75</v>
      </c>
      <c r="C28" s="23">
        <v>928.32</v>
      </c>
      <c r="D28" s="24">
        <v>-5.75</v>
      </c>
      <c r="E28" s="23">
        <v>927.79899999999998</v>
      </c>
      <c r="F28" s="22">
        <v>-4.5999999999999996</v>
      </c>
      <c r="G28" s="23">
        <v>927.822</v>
      </c>
      <c r="H28" s="22">
        <v>-4.5999999999999996</v>
      </c>
      <c r="I28" s="23">
        <v>928.74199999999996</v>
      </c>
      <c r="J28" s="22">
        <f>(((G28-E28)/(D28-F28)*100))</f>
        <v>-2.0000000000021347</v>
      </c>
      <c r="K28" s="23"/>
      <c r="L28" s="23"/>
      <c r="M28" s="23">
        <v>928.48099999999999</v>
      </c>
      <c r="N28" s="23">
        <v>928.77599999999995</v>
      </c>
      <c r="O28" s="23"/>
      <c r="P28" s="23"/>
      <c r="Q28" s="22"/>
      <c r="R28" s="23"/>
      <c r="S28" s="23"/>
      <c r="T28" s="23"/>
      <c r="U28" s="22"/>
      <c r="V28" s="22"/>
      <c r="W28" s="23"/>
      <c r="X28" s="22"/>
      <c r="Y28" s="23"/>
      <c r="Z28" s="22"/>
      <c r="AA28" s="23"/>
      <c r="AB28" s="23"/>
      <c r="AC28" s="23"/>
      <c r="AD28" s="22"/>
      <c r="AE28" s="25"/>
      <c r="AF28" s="66"/>
      <c r="AG28" s="67"/>
      <c r="AH28" s="58"/>
      <c r="AI28" s="71"/>
      <c r="AJ28" s="69"/>
    </row>
    <row r="29" spans="1:36" s="26" customFormat="1" ht="22.5" customHeight="1">
      <c r="A29" s="27" t="s">
        <v>57</v>
      </c>
      <c r="B29" s="22">
        <v>-5.75</v>
      </c>
      <c r="C29" s="23">
        <v>929</v>
      </c>
      <c r="D29" s="24">
        <v>-5.75</v>
      </c>
      <c r="E29" s="23">
        <v>928.40499999999997</v>
      </c>
      <c r="F29" s="22">
        <v>-4.5999999999999996</v>
      </c>
      <c r="G29" s="23">
        <v>928.428</v>
      </c>
      <c r="H29" s="22">
        <v>-4.5999999999999996</v>
      </c>
      <c r="I29" s="23">
        <v>929.34799999999996</v>
      </c>
      <c r="J29" s="22">
        <f>(((G29-E29)/(D29-F29)*100))</f>
        <v>-2.0000000000021347</v>
      </c>
      <c r="K29" s="23"/>
      <c r="L29" s="23"/>
      <c r="M29" s="23">
        <v>929.26199999999994</v>
      </c>
      <c r="N29" s="23">
        <v>929.37</v>
      </c>
      <c r="O29" s="23"/>
      <c r="P29" s="23"/>
      <c r="Q29" s="22"/>
      <c r="R29" s="23"/>
      <c r="S29" s="23"/>
      <c r="T29" s="23"/>
      <c r="U29" s="22"/>
      <c r="V29" s="22"/>
      <c r="W29" s="23"/>
      <c r="X29" s="22"/>
      <c r="Y29" s="23"/>
      <c r="Z29" s="22"/>
      <c r="AA29" s="23"/>
      <c r="AB29" s="23"/>
      <c r="AC29" s="23"/>
      <c r="AD29" s="22"/>
      <c r="AE29" s="25"/>
      <c r="AF29" s="66"/>
      <c r="AG29" s="67"/>
      <c r="AH29" s="58"/>
      <c r="AI29" s="71"/>
      <c r="AJ29" s="69"/>
    </row>
    <row r="30" spans="1:36" s="26" customFormat="1" ht="22.5" customHeight="1">
      <c r="A30" s="27" t="s">
        <v>58</v>
      </c>
      <c r="B30" s="22">
        <v>-5.75</v>
      </c>
      <c r="C30" s="23">
        <v>929.803</v>
      </c>
      <c r="D30" s="24">
        <v>-5.75</v>
      </c>
      <c r="E30" s="23">
        <v>928.85500000000002</v>
      </c>
      <c r="F30" s="22">
        <v>-4.8499999999999996</v>
      </c>
      <c r="G30" s="23">
        <v>928.87300000000005</v>
      </c>
      <c r="H30" s="22">
        <v>-4.8499999999999996</v>
      </c>
      <c r="I30" s="23">
        <v>929.79300000000001</v>
      </c>
      <c r="J30" s="22">
        <f>(((G30-E30)/(D30-F30)*100))</f>
        <v>-2.000000000003233</v>
      </c>
      <c r="K30" s="23"/>
      <c r="L30" s="23"/>
      <c r="M30" s="23">
        <v>929.87199999999996</v>
      </c>
      <c r="N30" s="23">
        <v>929.82</v>
      </c>
      <c r="O30" s="23"/>
      <c r="P30" s="23"/>
      <c r="Q30" s="22"/>
      <c r="R30" s="23"/>
      <c r="S30" s="23"/>
      <c r="T30" s="23"/>
      <c r="U30" s="22">
        <f>(((AC30-Y30)/(AB30-X30))*100)</f>
        <v>-1.999999999998181</v>
      </c>
      <c r="V30" s="22">
        <v>5.75</v>
      </c>
      <c r="W30" s="23">
        <v>929.70500000000004</v>
      </c>
      <c r="X30" s="22">
        <v>5.75</v>
      </c>
      <c r="Y30" s="23">
        <v>928.78499999999997</v>
      </c>
      <c r="Z30" s="22"/>
      <c r="AA30" s="23"/>
      <c r="AB30" s="22">
        <v>9.25</v>
      </c>
      <c r="AC30" s="23">
        <v>928.71500000000003</v>
      </c>
      <c r="AD30" s="22">
        <v>9.25</v>
      </c>
      <c r="AE30" s="25">
        <v>929.8</v>
      </c>
      <c r="AF30" s="66"/>
      <c r="AG30" s="67"/>
      <c r="AH30" s="58"/>
      <c r="AI30" s="71"/>
      <c r="AJ30" s="69"/>
    </row>
    <row r="31" spans="1:36" s="26" customFormat="1" ht="22.5" customHeight="1">
      <c r="A31" s="27" t="s">
        <v>59</v>
      </c>
      <c r="B31" s="22"/>
      <c r="C31" s="23"/>
      <c r="D31" s="24"/>
      <c r="E31" s="23"/>
      <c r="F31" s="22"/>
      <c r="G31" s="23"/>
      <c r="H31" s="22"/>
      <c r="I31" s="23"/>
      <c r="J31" s="22"/>
      <c r="K31" s="23"/>
      <c r="L31" s="23"/>
      <c r="M31" s="23">
        <v>930.25699999999995</v>
      </c>
      <c r="N31" s="23">
        <v>930.07</v>
      </c>
      <c r="O31" s="23"/>
      <c r="P31" s="23"/>
      <c r="Q31" s="22"/>
      <c r="R31" s="23"/>
      <c r="S31" s="23"/>
      <c r="T31" s="23"/>
      <c r="U31" s="22">
        <f>(((AC31-Y31)/(AB31-X31))*100)</f>
        <v>-2.0093457943901649</v>
      </c>
      <c r="V31" s="22">
        <v>5</v>
      </c>
      <c r="W31" s="23">
        <v>929.97</v>
      </c>
      <c r="X31" s="22">
        <v>5</v>
      </c>
      <c r="Y31" s="23">
        <v>929.05</v>
      </c>
      <c r="Z31" s="22"/>
      <c r="AA31" s="23"/>
      <c r="AB31" s="22">
        <v>9.2799999999999994</v>
      </c>
      <c r="AC31" s="23">
        <v>928.96400000000006</v>
      </c>
      <c r="AD31" s="22">
        <v>9.2799999999999994</v>
      </c>
      <c r="AE31" s="25">
        <v>929.62</v>
      </c>
      <c r="AF31" s="66"/>
      <c r="AG31" s="67"/>
      <c r="AH31" s="58"/>
      <c r="AI31" s="71"/>
      <c r="AJ31" s="69"/>
    </row>
    <row r="32" spans="1:36" s="26" customFormat="1" ht="22.5" customHeight="1">
      <c r="A32" s="27" t="s">
        <v>60</v>
      </c>
      <c r="B32" s="22"/>
      <c r="C32" s="23"/>
      <c r="D32" s="24"/>
      <c r="E32" s="23"/>
      <c r="F32" s="22"/>
      <c r="G32" s="23"/>
      <c r="H32" s="22"/>
      <c r="I32" s="23"/>
      <c r="J32" s="22"/>
      <c r="K32" s="23"/>
      <c r="L32" s="23"/>
      <c r="M32" s="23">
        <v>930.23900000000003</v>
      </c>
      <c r="N32" s="23">
        <v>930.12599999999998</v>
      </c>
      <c r="O32" s="23"/>
      <c r="P32" s="23"/>
      <c r="Q32" s="22"/>
      <c r="R32" s="23"/>
      <c r="S32" s="23"/>
      <c r="T32" s="23"/>
      <c r="U32" s="22">
        <f>(((AA32-Y32)/(Z32-X32))*100)</f>
        <v>-1.9999999999997489</v>
      </c>
      <c r="V32" s="22">
        <v>4.3</v>
      </c>
      <c r="W32" s="23">
        <v>930.04</v>
      </c>
      <c r="X32" s="22">
        <v>4.3</v>
      </c>
      <c r="Y32" s="23">
        <v>929.12</v>
      </c>
      <c r="Z32" s="22">
        <v>5.75</v>
      </c>
      <c r="AA32" s="23">
        <v>929.09100000000001</v>
      </c>
      <c r="AB32" s="23"/>
      <c r="AC32" s="23"/>
      <c r="AD32" s="22">
        <v>5.75</v>
      </c>
      <c r="AE32" s="25">
        <v>930.5</v>
      </c>
      <c r="AG32" s="58"/>
      <c r="AJ32" s="58"/>
    </row>
    <row r="33" spans="1:36" s="26" customFormat="1" ht="22.5" customHeight="1">
      <c r="A33" s="27" t="s">
        <v>61</v>
      </c>
      <c r="B33" s="153" t="s">
        <v>138</v>
      </c>
      <c r="C33" s="153"/>
      <c r="D33" s="153"/>
      <c r="E33" s="153"/>
      <c r="F33" s="22"/>
      <c r="G33" s="23"/>
      <c r="H33" s="22"/>
      <c r="I33" s="23"/>
      <c r="J33" s="22"/>
      <c r="K33" s="23"/>
      <c r="L33" s="23"/>
      <c r="M33" s="23"/>
      <c r="N33" s="23">
        <v>930.12599999999998</v>
      </c>
      <c r="O33" s="23"/>
      <c r="P33" s="23"/>
      <c r="Q33" s="22"/>
      <c r="R33" s="23"/>
      <c r="S33" s="23"/>
      <c r="T33" s="23"/>
      <c r="U33" s="22"/>
      <c r="V33" s="22"/>
      <c r="W33" s="23"/>
      <c r="X33" s="22"/>
      <c r="Y33" s="23"/>
      <c r="Z33" s="22"/>
      <c r="AA33" s="23"/>
      <c r="AB33" s="23"/>
      <c r="AC33" s="23"/>
      <c r="AD33" s="22"/>
      <c r="AE33" s="25"/>
      <c r="AG33" s="58"/>
      <c r="AJ33" s="58"/>
    </row>
    <row r="34" spans="1:36" s="26" customFormat="1" ht="22.5" customHeight="1">
      <c r="A34" s="27" t="s">
        <v>62</v>
      </c>
      <c r="B34" s="153" t="s">
        <v>138</v>
      </c>
      <c r="C34" s="153"/>
      <c r="D34" s="153"/>
      <c r="E34" s="153"/>
      <c r="F34" s="22"/>
      <c r="G34" s="23"/>
      <c r="H34" s="22"/>
      <c r="I34" s="23"/>
      <c r="J34" s="22"/>
      <c r="K34" s="23"/>
      <c r="L34" s="23"/>
      <c r="M34" s="23"/>
      <c r="N34" s="23">
        <v>930.12599999999998</v>
      </c>
      <c r="O34" s="23"/>
      <c r="P34" s="23"/>
      <c r="Q34" s="22"/>
      <c r="R34" s="23"/>
      <c r="S34" s="23"/>
      <c r="T34" s="23"/>
      <c r="U34" s="22"/>
      <c r="V34" s="22"/>
      <c r="W34" s="23"/>
      <c r="X34" s="22"/>
      <c r="Y34" s="23"/>
      <c r="Z34" s="22"/>
      <c r="AA34" s="23"/>
      <c r="AB34" s="23"/>
      <c r="AC34" s="23"/>
      <c r="AD34" s="22"/>
      <c r="AE34" s="25"/>
      <c r="AG34" s="58"/>
      <c r="AJ34" s="58"/>
    </row>
    <row r="35" spans="1:36" s="26" customFormat="1" ht="22.5" customHeight="1">
      <c r="A35" s="27" t="s">
        <v>63</v>
      </c>
      <c r="B35" s="153" t="s">
        <v>138</v>
      </c>
      <c r="C35" s="153"/>
      <c r="D35" s="153"/>
      <c r="E35" s="153"/>
      <c r="F35" s="22"/>
      <c r="G35" s="23"/>
      <c r="H35" s="22"/>
      <c r="I35" s="23"/>
      <c r="J35" s="22"/>
      <c r="K35" s="23"/>
      <c r="L35" s="23"/>
      <c r="M35" s="23"/>
      <c r="N35" s="23">
        <v>930.12599999999998</v>
      </c>
      <c r="O35" s="23"/>
      <c r="P35" s="23"/>
      <c r="Q35" s="22"/>
      <c r="R35" s="23"/>
      <c r="S35" s="23"/>
      <c r="T35" s="23"/>
      <c r="U35" s="22"/>
      <c r="V35" s="22"/>
      <c r="W35" s="23"/>
      <c r="X35" s="22"/>
      <c r="Y35" s="23"/>
      <c r="Z35" s="22"/>
      <c r="AA35" s="23"/>
      <c r="AB35" s="23"/>
      <c r="AC35" s="23"/>
      <c r="AD35" s="22"/>
      <c r="AE35" s="25"/>
      <c r="AG35" s="58"/>
      <c r="AJ35" s="58"/>
    </row>
    <row r="36" spans="1:36" s="26" customFormat="1" ht="22.5" customHeight="1">
      <c r="A36" s="27" t="s">
        <v>64</v>
      </c>
      <c r="B36" s="22"/>
      <c r="C36" s="23"/>
      <c r="D36" s="24"/>
      <c r="E36" s="23"/>
      <c r="F36" s="22"/>
      <c r="G36" s="23"/>
      <c r="H36" s="22"/>
      <c r="I36" s="23"/>
      <c r="J36" s="22"/>
      <c r="K36" s="23"/>
      <c r="L36" s="23"/>
      <c r="M36" s="23">
        <v>930.19799999999998</v>
      </c>
      <c r="N36" s="23">
        <v>930.12599999999998</v>
      </c>
      <c r="O36" s="23"/>
      <c r="P36" s="23"/>
      <c r="Q36" s="22"/>
      <c r="R36" s="23"/>
      <c r="S36" s="23"/>
      <c r="T36" s="23"/>
      <c r="U36" s="22">
        <f t="shared" ref="U36:U43" si="3">(((AA36-Y36)/(Z36-X36))*100)</f>
        <v>-1.999999999999982</v>
      </c>
      <c r="V36" s="22">
        <v>0.7</v>
      </c>
      <c r="W36" s="23">
        <v>930.11199999999997</v>
      </c>
      <c r="X36" s="22">
        <v>0.7</v>
      </c>
      <c r="Y36" s="23">
        <v>929.19200000000001</v>
      </c>
      <c r="Z36" s="22">
        <v>5.75</v>
      </c>
      <c r="AA36" s="23">
        <v>929.09100000000001</v>
      </c>
      <c r="AB36" s="23"/>
      <c r="AC36" s="23"/>
      <c r="AD36" s="22">
        <v>5.75</v>
      </c>
      <c r="AE36" s="25">
        <v>929.8</v>
      </c>
      <c r="AG36" s="58"/>
      <c r="AJ36" s="58"/>
    </row>
    <row r="37" spans="1:36" s="26" customFormat="1" ht="22.5" customHeight="1">
      <c r="A37" s="27" t="s">
        <v>65</v>
      </c>
      <c r="B37" s="22"/>
      <c r="C37" s="23"/>
      <c r="D37" s="24"/>
      <c r="E37" s="23"/>
      <c r="F37" s="22"/>
      <c r="G37" s="23"/>
      <c r="H37" s="22"/>
      <c r="I37" s="23"/>
      <c r="J37" s="22"/>
      <c r="K37" s="23"/>
      <c r="L37" s="23"/>
      <c r="M37" s="23">
        <v>930.14</v>
      </c>
      <c r="N37" s="23">
        <v>930.04</v>
      </c>
      <c r="O37" s="23"/>
      <c r="P37" s="23"/>
      <c r="Q37" s="22"/>
      <c r="R37" s="23"/>
      <c r="S37" s="23"/>
      <c r="T37" s="23"/>
      <c r="U37" s="22">
        <f t="shared" si="3"/>
        <v>-24.790697674419324</v>
      </c>
      <c r="V37" s="22">
        <v>2.7</v>
      </c>
      <c r="W37" s="23">
        <v>929.98599999999999</v>
      </c>
      <c r="X37" s="22">
        <v>2.7</v>
      </c>
      <c r="Y37" s="23">
        <v>929.06600000000003</v>
      </c>
      <c r="Z37" s="22">
        <v>7</v>
      </c>
      <c r="AA37" s="23">
        <v>928</v>
      </c>
      <c r="AB37" s="23"/>
      <c r="AC37" s="23"/>
      <c r="AD37" s="22">
        <v>9.82</v>
      </c>
      <c r="AE37" s="25">
        <v>927.09</v>
      </c>
      <c r="AG37" s="58"/>
      <c r="AJ37" s="58"/>
    </row>
    <row r="38" spans="1:36" s="26" customFormat="1" ht="22.5" customHeight="1">
      <c r="A38" s="27" t="s">
        <v>66</v>
      </c>
      <c r="B38" s="22"/>
      <c r="C38" s="23"/>
      <c r="D38" s="24"/>
      <c r="E38" s="23"/>
      <c r="F38" s="22"/>
      <c r="G38" s="23"/>
      <c r="H38" s="22"/>
      <c r="I38" s="23"/>
      <c r="J38" s="22"/>
      <c r="K38" s="23"/>
      <c r="L38" s="23"/>
      <c r="M38" s="23">
        <v>929.62400000000002</v>
      </c>
      <c r="N38" s="23">
        <v>929.65700000000004</v>
      </c>
      <c r="O38" s="23"/>
      <c r="P38" s="23"/>
      <c r="Q38" s="22"/>
      <c r="R38" s="23"/>
      <c r="S38" s="23"/>
      <c r="T38" s="23"/>
      <c r="U38" s="22">
        <f t="shared" si="3"/>
        <v>-1.1951219512189799</v>
      </c>
      <c r="V38" s="22">
        <v>2.9</v>
      </c>
      <c r="W38" s="23">
        <v>929.62199999999996</v>
      </c>
      <c r="X38" s="22">
        <v>2.9</v>
      </c>
      <c r="Y38" s="23">
        <v>928.702</v>
      </c>
      <c r="Z38" s="22">
        <v>7</v>
      </c>
      <c r="AA38" s="23">
        <v>928.65300000000002</v>
      </c>
      <c r="AB38" s="23"/>
      <c r="AC38" s="23"/>
      <c r="AD38" s="22">
        <v>11</v>
      </c>
      <c r="AE38" s="25">
        <v>925.98</v>
      </c>
      <c r="AG38" s="58"/>
      <c r="AJ38" s="58"/>
    </row>
    <row r="39" spans="1:36" s="26" customFormat="1" ht="22.5" customHeight="1">
      <c r="A39" s="27" t="s">
        <v>67</v>
      </c>
      <c r="B39" s="22"/>
      <c r="C39" s="23"/>
      <c r="D39" s="24"/>
      <c r="E39" s="23"/>
      <c r="F39" s="22"/>
      <c r="G39" s="23"/>
      <c r="H39" s="22"/>
      <c r="I39" s="23"/>
      <c r="J39" s="22"/>
      <c r="K39" s="23"/>
      <c r="L39" s="23"/>
      <c r="M39" s="23">
        <v>928.85400000000004</v>
      </c>
      <c r="N39" s="23">
        <v>928.96799999999996</v>
      </c>
      <c r="O39" s="23"/>
      <c r="P39" s="23"/>
      <c r="Q39" s="22"/>
      <c r="R39" s="23"/>
      <c r="S39" s="23"/>
      <c r="T39" s="23"/>
      <c r="U39" s="22">
        <f t="shared" si="3"/>
        <v>0.80412371133994376</v>
      </c>
      <c r="V39" s="22">
        <v>2.15</v>
      </c>
      <c r="W39" s="23">
        <v>928.98500000000001</v>
      </c>
      <c r="X39" s="22">
        <v>2.15</v>
      </c>
      <c r="Y39" s="23">
        <v>928.06500000000005</v>
      </c>
      <c r="Z39" s="22">
        <v>7</v>
      </c>
      <c r="AA39" s="23">
        <v>928.10400000000004</v>
      </c>
      <c r="AB39" s="23"/>
      <c r="AC39" s="23"/>
      <c r="AD39" s="22">
        <v>11.81</v>
      </c>
      <c r="AE39" s="25">
        <v>924.89</v>
      </c>
      <c r="AG39" s="58"/>
      <c r="AJ39" s="58"/>
    </row>
    <row r="40" spans="1:36" s="26" customFormat="1" ht="22.5" customHeight="1">
      <c r="A40" s="27" t="s">
        <v>68</v>
      </c>
      <c r="B40" s="22"/>
      <c r="C40" s="23"/>
      <c r="D40" s="24"/>
      <c r="E40" s="23"/>
      <c r="F40" s="22"/>
      <c r="G40" s="23"/>
      <c r="H40" s="22"/>
      <c r="I40" s="23"/>
      <c r="J40" s="22"/>
      <c r="K40" s="23"/>
      <c r="L40" s="23"/>
      <c r="M40" s="23">
        <v>928.00400000000002</v>
      </c>
      <c r="N40" s="23">
        <v>928.05799999999999</v>
      </c>
      <c r="O40" s="23"/>
      <c r="P40" s="23"/>
      <c r="Q40" s="22"/>
      <c r="R40" s="23"/>
      <c r="S40" s="23"/>
      <c r="T40" s="23"/>
      <c r="U40" s="22">
        <f t="shared" si="3"/>
        <v>0.87272727272730577</v>
      </c>
      <c r="V40" s="22">
        <v>1.5</v>
      </c>
      <c r="W40" s="23">
        <v>928.07100000000003</v>
      </c>
      <c r="X40" s="22">
        <v>1.5</v>
      </c>
      <c r="Y40" s="23">
        <v>927.15099999999995</v>
      </c>
      <c r="Z40" s="22">
        <v>7</v>
      </c>
      <c r="AA40" s="23">
        <v>927.19899999999996</v>
      </c>
      <c r="AB40" s="23"/>
      <c r="AC40" s="23"/>
      <c r="AD40" s="22">
        <v>10.77</v>
      </c>
      <c r="AE40" s="25">
        <v>924.68</v>
      </c>
      <c r="AG40" s="58"/>
      <c r="AJ40" s="58"/>
    </row>
    <row r="41" spans="1:36" s="26" customFormat="1" ht="22.5" customHeight="1">
      <c r="A41" s="27" t="s">
        <v>69</v>
      </c>
      <c r="B41" s="22"/>
      <c r="C41" s="23"/>
      <c r="D41" s="24"/>
      <c r="E41" s="23"/>
      <c r="F41" s="22"/>
      <c r="G41" s="23"/>
      <c r="H41" s="22"/>
      <c r="I41" s="23"/>
      <c r="J41" s="22"/>
      <c r="K41" s="23"/>
      <c r="L41" s="23"/>
      <c r="M41" s="23">
        <v>927.125</v>
      </c>
      <c r="N41" s="23">
        <v>927.13900000000001</v>
      </c>
      <c r="O41" s="23"/>
      <c r="P41" s="23"/>
      <c r="Q41" s="22"/>
      <c r="R41" s="23"/>
      <c r="S41" s="23"/>
      <c r="T41" s="23"/>
      <c r="U41" s="22">
        <f t="shared" si="3"/>
        <v>-0.46666666666700013</v>
      </c>
      <c r="V41" s="22">
        <v>1</v>
      </c>
      <c r="W41" s="23">
        <v>927.13400000000001</v>
      </c>
      <c r="X41" s="22">
        <v>1</v>
      </c>
      <c r="Y41" s="23">
        <v>926.21400000000006</v>
      </c>
      <c r="Z41" s="22">
        <v>7</v>
      </c>
      <c r="AA41" s="23">
        <v>926.18600000000004</v>
      </c>
      <c r="AB41" s="23"/>
      <c r="AC41" s="23"/>
      <c r="AD41" s="22">
        <v>9.33</v>
      </c>
      <c r="AE41" s="25">
        <v>924.62</v>
      </c>
      <c r="AG41" s="58"/>
      <c r="AJ41" s="58"/>
    </row>
    <row r="42" spans="1:36" s="26" customFormat="1" ht="22.5" customHeight="1">
      <c r="A42" s="27" t="s">
        <v>70</v>
      </c>
      <c r="B42" s="22"/>
      <c r="C42" s="23"/>
      <c r="D42" s="24"/>
      <c r="E42" s="23"/>
      <c r="F42" s="22"/>
      <c r="G42" s="23"/>
      <c r="H42" s="22"/>
      <c r="I42" s="23"/>
      <c r="J42" s="22"/>
      <c r="K42" s="23"/>
      <c r="L42" s="23"/>
      <c r="M42" s="23">
        <v>926.15300000000002</v>
      </c>
      <c r="N42" s="23">
        <v>926.22</v>
      </c>
      <c r="O42" s="23"/>
      <c r="P42" s="23"/>
      <c r="Q42" s="22"/>
      <c r="R42" s="23"/>
      <c r="S42" s="23"/>
      <c r="T42" s="23"/>
      <c r="U42" s="22">
        <f t="shared" si="3"/>
        <v>-1.8000000000011613</v>
      </c>
      <c r="V42" s="22">
        <v>0.5</v>
      </c>
      <c r="W42" s="23">
        <v>926.21100000000001</v>
      </c>
      <c r="X42" s="22">
        <v>0.5</v>
      </c>
      <c r="Y42" s="23">
        <v>925.29100000000005</v>
      </c>
      <c r="Z42" s="22">
        <v>7</v>
      </c>
      <c r="AA42" s="23">
        <v>925.17399999999998</v>
      </c>
      <c r="AB42" s="23"/>
      <c r="AC42" s="23"/>
      <c r="AD42" s="22">
        <v>7</v>
      </c>
      <c r="AE42" s="25">
        <v>925.17399999999998</v>
      </c>
      <c r="AG42" s="58"/>
      <c r="AJ42" s="58"/>
    </row>
    <row r="43" spans="1:36" s="26" customFormat="1" ht="22.5" customHeight="1">
      <c r="A43" s="27" t="s">
        <v>71</v>
      </c>
      <c r="B43" s="22"/>
      <c r="C43" s="23"/>
      <c r="D43" s="24"/>
      <c r="E43" s="23"/>
      <c r="F43" s="22"/>
      <c r="G43" s="23"/>
      <c r="H43" s="22"/>
      <c r="I43" s="23"/>
      <c r="J43" s="22"/>
      <c r="K43" s="23"/>
      <c r="L43" s="23"/>
      <c r="M43" s="23">
        <v>925.22500000000002</v>
      </c>
      <c r="N43" s="23">
        <v>925.30100000000004</v>
      </c>
      <c r="O43" s="23"/>
      <c r="P43" s="23"/>
      <c r="Q43" s="22"/>
      <c r="R43" s="23"/>
      <c r="S43" s="23"/>
      <c r="T43" s="23"/>
      <c r="U43" s="22">
        <f t="shared" si="3"/>
        <v>-1.9999999999995184</v>
      </c>
      <c r="V43" s="22">
        <v>0.2</v>
      </c>
      <c r="W43" s="23">
        <v>925.29700000000003</v>
      </c>
      <c r="X43" s="22">
        <v>0.2</v>
      </c>
      <c r="Y43" s="23">
        <v>924.37699999999995</v>
      </c>
      <c r="Z43" s="22">
        <v>7</v>
      </c>
      <c r="AA43" s="23">
        <v>924.24099999999999</v>
      </c>
      <c r="AB43" s="23"/>
      <c r="AC43" s="23"/>
      <c r="AD43" s="22">
        <v>7</v>
      </c>
      <c r="AE43" s="25">
        <v>924.24099999999999</v>
      </c>
      <c r="AG43" s="58"/>
      <c r="AJ43" s="58"/>
    </row>
    <row r="44" spans="1:36" s="26" customFormat="1" ht="22.5" customHeight="1">
      <c r="A44" s="27" t="s">
        <v>72</v>
      </c>
      <c r="B44" s="22">
        <v>-0.1</v>
      </c>
      <c r="C44" s="23">
        <v>924.35</v>
      </c>
      <c r="D44" s="24">
        <v>-0.1</v>
      </c>
      <c r="E44" s="23">
        <v>923.46400000000006</v>
      </c>
      <c r="F44" s="22"/>
      <c r="G44" s="23"/>
      <c r="H44" s="22"/>
      <c r="I44" s="23"/>
      <c r="J44" s="22">
        <f>((O44-E44)/D44)*100</f>
        <v>2.0000000000663931</v>
      </c>
      <c r="K44" s="23"/>
      <c r="L44" s="23"/>
      <c r="M44" s="23">
        <v>924.37300000000005</v>
      </c>
      <c r="N44" s="23">
        <f>O44+0.92</f>
        <v>924.38199999999995</v>
      </c>
      <c r="O44" s="23">
        <v>923.46199999999999</v>
      </c>
      <c r="P44" s="23">
        <f>O44-M44</f>
        <v>-0.91100000000005821</v>
      </c>
      <c r="Q44" s="22"/>
      <c r="R44" s="23"/>
      <c r="S44" s="23"/>
      <c r="T44" s="23"/>
      <c r="U44" s="22">
        <f>((AA44-O44)/Z44)*100</f>
        <v>-1.999999999999805</v>
      </c>
      <c r="V44" s="22"/>
      <c r="W44" s="23"/>
      <c r="X44" s="22"/>
      <c r="Y44" s="23"/>
      <c r="Z44" s="22">
        <v>7</v>
      </c>
      <c r="AA44" s="23">
        <v>923.322</v>
      </c>
      <c r="AB44" s="23"/>
      <c r="AC44" s="23"/>
      <c r="AD44" s="22">
        <v>7.86</v>
      </c>
      <c r="AE44" s="25">
        <v>922.74</v>
      </c>
      <c r="AG44" s="58"/>
      <c r="AJ44" s="58"/>
    </row>
    <row r="45" spans="1:36" s="26" customFormat="1" ht="22.5" customHeight="1">
      <c r="A45" s="27" t="s">
        <v>73</v>
      </c>
      <c r="B45" s="22">
        <v>-0.3</v>
      </c>
      <c r="C45" s="23">
        <v>923.46799999999996</v>
      </c>
      <c r="D45" s="24">
        <v>-0.3</v>
      </c>
      <c r="E45" s="23">
        <v>922.548</v>
      </c>
      <c r="F45" s="22"/>
      <c r="G45" s="23"/>
      <c r="H45" s="22"/>
      <c r="I45" s="23"/>
      <c r="J45" s="22">
        <f>((O45-E45)/D45)*100</f>
        <v>1.999999999990602</v>
      </c>
      <c r="K45" s="23"/>
      <c r="L45" s="23"/>
      <c r="M45" s="23">
        <v>923.38099999999997</v>
      </c>
      <c r="N45" s="23">
        <f>O45+0.92</f>
        <v>923.46199999999999</v>
      </c>
      <c r="O45" s="23">
        <v>922.54200000000003</v>
      </c>
      <c r="P45" s="23">
        <f>O45-M45</f>
        <v>-0.83899999999994179</v>
      </c>
      <c r="Q45" s="22"/>
      <c r="R45" s="23"/>
      <c r="S45" s="23"/>
      <c r="T45" s="23"/>
      <c r="U45" s="22">
        <f>((AA45-O45)/Z45)*100</f>
        <v>-1.999999999999805</v>
      </c>
      <c r="V45" s="22"/>
      <c r="W45" s="23"/>
      <c r="X45" s="22"/>
      <c r="Y45" s="23"/>
      <c r="Z45" s="22">
        <v>7</v>
      </c>
      <c r="AA45" s="23">
        <v>922.40200000000004</v>
      </c>
      <c r="AB45" s="23"/>
      <c r="AC45" s="23"/>
      <c r="AD45" s="22">
        <v>8.18</v>
      </c>
      <c r="AE45" s="25">
        <v>921.6</v>
      </c>
      <c r="AG45" s="58"/>
      <c r="AJ45" s="58"/>
    </row>
    <row r="46" spans="1:36" s="26" customFormat="1" ht="22.5" customHeight="1" thickBot="1">
      <c r="A46" s="48" t="s">
        <v>74</v>
      </c>
      <c r="B46" s="49">
        <v>-0.1</v>
      </c>
      <c r="C46" s="50">
        <v>922.54499999999996</v>
      </c>
      <c r="D46" s="51">
        <v>-0.1</v>
      </c>
      <c r="E46" s="50">
        <v>921.625</v>
      </c>
      <c r="F46" s="49"/>
      <c r="G46" s="50"/>
      <c r="H46" s="49"/>
      <c r="I46" s="50"/>
      <c r="J46" s="49">
        <f>((O46-E46)/D46)*100</f>
        <v>1.9999999999527063</v>
      </c>
      <c r="K46" s="50"/>
      <c r="L46" s="50"/>
      <c r="M46" s="50">
        <v>922.64300000000003</v>
      </c>
      <c r="N46" s="50">
        <f>O46+0.92</f>
        <v>922.54300000000001</v>
      </c>
      <c r="O46" s="50">
        <v>921.62300000000005</v>
      </c>
      <c r="P46" s="50">
        <f>O46-M46</f>
        <v>-1.0199999999999818</v>
      </c>
      <c r="Q46" s="49"/>
      <c r="R46" s="50"/>
      <c r="S46" s="50"/>
      <c r="T46" s="50"/>
      <c r="U46" s="49">
        <f>((AA46-O46)/Z46)*100</f>
        <v>-2.0000000000001581</v>
      </c>
      <c r="V46" s="49"/>
      <c r="W46" s="50"/>
      <c r="X46" s="49"/>
      <c r="Y46" s="50"/>
      <c r="Z46" s="49">
        <v>5.75</v>
      </c>
      <c r="AA46" s="50">
        <v>921.50800000000004</v>
      </c>
      <c r="AB46" s="50"/>
      <c r="AC46" s="50"/>
      <c r="AD46" s="49">
        <v>5.75</v>
      </c>
      <c r="AE46" s="52">
        <v>921.9</v>
      </c>
      <c r="AG46" s="58"/>
      <c r="AJ46" s="58"/>
    </row>
    <row r="47" spans="1:36" s="26" customFormat="1" ht="22.5" customHeight="1">
      <c r="A47" s="53" t="s">
        <v>75</v>
      </c>
      <c r="B47" s="54"/>
      <c r="C47" s="55"/>
      <c r="D47" s="56"/>
      <c r="E47" s="55"/>
      <c r="F47" s="54"/>
      <c r="G47" s="55"/>
      <c r="H47" s="54"/>
      <c r="I47" s="55"/>
      <c r="J47" s="54"/>
      <c r="K47" s="55"/>
      <c r="L47" s="55"/>
      <c r="M47" s="55">
        <v>921.79100000000005</v>
      </c>
      <c r="N47" s="55">
        <v>921.64499999999998</v>
      </c>
      <c r="O47" s="55"/>
      <c r="P47" s="55"/>
      <c r="Q47" s="54"/>
      <c r="R47" s="55"/>
      <c r="S47" s="55"/>
      <c r="T47" s="55"/>
      <c r="U47" s="54">
        <f>(((AA47-Y47)/(Z47-X47))*100)</f>
        <v>-1.5618448637316658</v>
      </c>
      <c r="V47" s="54">
        <v>0.15</v>
      </c>
      <c r="W47" s="55">
        <v>921.64300000000003</v>
      </c>
      <c r="X47" s="54">
        <v>0.15</v>
      </c>
      <c r="Y47" s="55">
        <v>920.72299999999996</v>
      </c>
      <c r="Z47" s="54">
        <v>9.69</v>
      </c>
      <c r="AA47" s="55">
        <v>920.57399999999996</v>
      </c>
      <c r="AB47" s="55"/>
      <c r="AC47" s="55"/>
      <c r="AD47" s="54">
        <v>9.69</v>
      </c>
      <c r="AE47" s="57">
        <v>920.43</v>
      </c>
      <c r="AG47" s="58"/>
      <c r="AJ47" s="58"/>
    </row>
    <row r="48" spans="1:36" s="26" customFormat="1" ht="22.5" customHeight="1">
      <c r="A48" s="27" t="s">
        <v>76</v>
      </c>
      <c r="B48" s="22"/>
      <c r="C48" s="23"/>
      <c r="D48" s="24"/>
      <c r="E48" s="23"/>
      <c r="F48" s="22"/>
      <c r="G48" s="23"/>
      <c r="H48" s="22"/>
      <c r="I48" s="23"/>
      <c r="J48" s="22"/>
      <c r="K48" s="23"/>
      <c r="L48" s="23"/>
      <c r="M48" s="23">
        <v>920.947</v>
      </c>
      <c r="N48" s="23">
        <v>920.89499999999998</v>
      </c>
      <c r="O48" s="23"/>
      <c r="P48" s="23"/>
      <c r="Q48" s="22"/>
      <c r="R48" s="23"/>
      <c r="S48" s="23"/>
      <c r="T48" s="23"/>
      <c r="U48" s="22">
        <f>(((AA48-Y48)/(Z48-X48))*100)</f>
        <v>-0.22018348623958345</v>
      </c>
      <c r="V48" s="22">
        <v>0.3</v>
      </c>
      <c r="W48" s="23">
        <v>920.89400000000001</v>
      </c>
      <c r="X48" s="22">
        <v>0.3</v>
      </c>
      <c r="Y48" s="23">
        <v>919.97400000000005</v>
      </c>
      <c r="Z48" s="22">
        <v>5.75</v>
      </c>
      <c r="AA48" s="23">
        <v>919.96199999999999</v>
      </c>
      <c r="AB48" s="23"/>
      <c r="AC48" s="23"/>
      <c r="AD48" s="22">
        <v>5.75</v>
      </c>
      <c r="AE48" s="25">
        <v>920.26</v>
      </c>
      <c r="AG48" s="58"/>
      <c r="AJ48" s="58"/>
    </row>
    <row r="49" spans="1:36" s="26" customFormat="1" ht="22.5" customHeight="1">
      <c r="A49" s="27" t="s">
        <v>77</v>
      </c>
      <c r="B49" s="22">
        <v>-0.7</v>
      </c>
      <c r="C49" s="23">
        <v>920.30499999999995</v>
      </c>
      <c r="D49" s="24">
        <v>-0.7</v>
      </c>
      <c r="E49" s="23">
        <v>919.38499999999999</v>
      </c>
      <c r="F49" s="22"/>
      <c r="G49" s="23"/>
      <c r="H49" s="22"/>
      <c r="I49" s="23"/>
      <c r="J49" s="22">
        <f>((O49-E49)/D49)*100</f>
        <v>-1.1428571428626</v>
      </c>
      <c r="K49" s="23"/>
      <c r="L49" s="23"/>
      <c r="M49" s="23">
        <v>920.23400000000004</v>
      </c>
      <c r="N49" s="23">
        <f>O49+0.92</f>
        <v>920.31299999999999</v>
      </c>
      <c r="O49" s="23">
        <v>919.39300000000003</v>
      </c>
      <c r="P49" s="23">
        <f>O49-M49</f>
        <v>-0.84100000000000819</v>
      </c>
      <c r="Q49" s="22"/>
      <c r="R49" s="23"/>
      <c r="S49" s="23"/>
      <c r="T49" s="23"/>
      <c r="U49" s="22">
        <f>((AA49-O49)/Z49)*100</f>
        <v>1.1129568106313503</v>
      </c>
      <c r="V49" s="22"/>
      <c r="W49" s="23"/>
      <c r="X49" s="22"/>
      <c r="Y49" s="23"/>
      <c r="Z49" s="22">
        <v>6.02</v>
      </c>
      <c r="AA49" s="23">
        <v>919.46</v>
      </c>
      <c r="AB49" s="22"/>
      <c r="AC49" s="23"/>
      <c r="AD49" s="22">
        <v>6.02</v>
      </c>
      <c r="AE49" s="25">
        <v>920</v>
      </c>
      <c r="AG49" s="58"/>
      <c r="AJ49" s="58"/>
    </row>
    <row r="50" spans="1:36" s="26" customFormat="1" ht="22.5" customHeight="1">
      <c r="A50" s="27" t="s">
        <v>78</v>
      </c>
      <c r="B50" s="22">
        <v>-0.8</v>
      </c>
      <c r="C50" s="23">
        <v>919.88400000000001</v>
      </c>
      <c r="D50" s="24">
        <v>-0.8</v>
      </c>
      <c r="E50" s="23">
        <v>918.96400000000006</v>
      </c>
      <c r="F50" s="22"/>
      <c r="G50" s="23"/>
      <c r="H50" s="22"/>
      <c r="I50" s="23"/>
      <c r="J50" s="22">
        <f>((O50-E50)/D50)*100</f>
        <v>-1.9999999999953388</v>
      </c>
      <c r="K50" s="23"/>
      <c r="L50" s="23"/>
      <c r="M50" s="23">
        <v>919.85599999999999</v>
      </c>
      <c r="N50" s="23">
        <f>O50+0.92</f>
        <v>919.9</v>
      </c>
      <c r="O50" s="23">
        <v>918.98</v>
      </c>
      <c r="P50" s="23">
        <f>O50-M50</f>
        <v>-0.87599999999997635</v>
      </c>
      <c r="Q50" s="22"/>
      <c r="R50" s="23"/>
      <c r="S50" s="23"/>
      <c r="T50" s="23"/>
      <c r="U50" s="22">
        <f>((AA50-O50)/Z50)*100</f>
        <v>2.0000000000003468</v>
      </c>
      <c r="V50" s="22"/>
      <c r="W50" s="23"/>
      <c r="X50" s="22"/>
      <c r="Y50" s="23"/>
      <c r="Z50" s="22">
        <v>5.25</v>
      </c>
      <c r="AA50" s="23">
        <v>919.08500000000004</v>
      </c>
      <c r="AB50" s="22">
        <v>8.64</v>
      </c>
      <c r="AC50" s="23">
        <v>919.01700000000005</v>
      </c>
      <c r="AD50" s="22">
        <v>8.64</v>
      </c>
      <c r="AE50" s="25">
        <v>919.67</v>
      </c>
      <c r="AG50" s="58"/>
      <c r="AJ50" s="58"/>
    </row>
    <row r="51" spans="1:36" s="26" customFormat="1" ht="22.5" customHeight="1">
      <c r="A51" s="27" t="s">
        <v>79</v>
      </c>
      <c r="B51" s="22"/>
      <c r="C51" s="23"/>
      <c r="D51" s="24"/>
      <c r="E51" s="23"/>
      <c r="F51" s="22"/>
      <c r="G51" s="23"/>
      <c r="H51" s="22"/>
      <c r="I51" s="23"/>
      <c r="J51" s="22"/>
      <c r="K51" s="23"/>
      <c r="L51" s="23"/>
      <c r="M51" s="23">
        <v>919.55700000000002</v>
      </c>
      <c r="N51" s="23">
        <v>919.65599999999995</v>
      </c>
      <c r="O51" s="23"/>
      <c r="P51" s="23"/>
      <c r="Q51" s="22"/>
      <c r="R51" s="23"/>
      <c r="S51" s="23"/>
      <c r="T51" s="23"/>
      <c r="U51" s="22">
        <f t="shared" ref="U51:U63" si="4">(((AA51-Y51)/(Z51-X51))*100)</f>
        <v>2.0000000000001803</v>
      </c>
      <c r="V51" s="22">
        <v>0.7</v>
      </c>
      <c r="W51" s="23">
        <v>919.67</v>
      </c>
      <c r="X51" s="22">
        <v>0.7</v>
      </c>
      <c r="Y51" s="23">
        <v>918.75</v>
      </c>
      <c r="Z51" s="22">
        <v>5.25</v>
      </c>
      <c r="AA51" s="23">
        <v>918.84100000000001</v>
      </c>
      <c r="AB51" s="23">
        <v>9</v>
      </c>
      <c r="AC51" s="23">
        <v>918.76599999999996</v>
      </c>
      <c r="AD51" s="22">
        <v>9</v>
      </c>
      <c r="AE51" s="25">
        <v>919.39</v>
      </c>
      <c r="AG51" s="58"/>
      <c r="AJ51" s="58"/>
    </row>
    <row r="52" spans="1:36" s="26" customFormat="1" ht="22.5" customHeight="1">
      <c r="A52" s="27" t="s">
        <v>80</v>
      </c>
      <c r="B52" s="22"/>
      <c r="C52" s="23"/>
      <c r="D52" s="24"/>
      <c r="E52" s="23"/>
      <c r="F52" s="22"/>
      <c r="G52" s="23"/>
      <c r="H52" s="22"/>
      <c r="I52" s="23"/>
      <c r="J52" s="22"/>
      <c r="K52" s="23"/>
      <c r="L52" s="23"/>
      <c r="M52" s="23">
        <v>919.52499999999998</v>
      </c>
      <c r="N52" s="23">
        <v>919.55899999999997</v>
      </c>
      <c r="O52" s="23"/>
      <c r="P52" s="23"/>
      <c r="Q52" s="22"/>
      <c r="R52" s="23"/>
      <c r="S52" s="23"/>
      <c r="T52" s="23"/>
      <c r="U52" s="22">
        <f t="shared" si="4"/>
        <v>2.0000000000002172</v>
      </c>
      <c r="V52" s="22">
        <v>2.4</v>
      </c>
      <c r="W52" s="23">
        <v>919.60699999999997</v>
      </c>
      <c r="X52" s="22">
        <v>2.4</v>
      </c>
      <c r="Y52" s="23">
        <v>918.68700000000001</v>
      </c>
      <c r="Z52" s="22">
        <v>5.75</v>
      </c>
      <c r="AA52" s="23">
        <v>918.75400000000002</v>
      </c>
      <c r="AB52" s="23"/>
      <c r="AC52" s="23"/>
      <c r="AD52" s="22">
        <v>5.75</v>
      </c>
      <c r="AE52" s="25">
        <v>918.85</v>
      </c>
      <c r="AG52" s="58"/>
      <c r="AJ52" s="58"/>
    </row>
    <row r="53" spans="1:36" s="26" customFormat="1" ht="22.5" customHeight="1">
      <c r="A53" s="27" t="s">
        <v>81</v>
      </c>
      <c r="B53" s="22"/>
      <c r="C53" s="23"/>
      <c r="D53" s="24"/>
      <c r="E53" s="23"/>
      <c r="F53" s="22"/>
      <c r="G53" s="23"/>
      <c r="H53" s="22"/>
      <c r="I53" s="23"/>
      <c r="J53" s="22"/>
      <c r="K53" s="23"/>
      <c r="L53" s="23"/>
      <c r="M53" s="23">
        <v>919.48</v>
      </c>
      <c r="N53" s="23">
        <v>919.48299999999995</v>
      </c>
      <c r="O53" s="23"/>
      <c r="P53" s="23"/>
      <c r="Q53" s="22"/>
      <c r="R53" s="23"/>
      <c r="S53" s="23"/>
      <c r="T53" s="23"/>
      <c r="U53" s="22">
        <f t="shared" si="4"/>
        <v>1.9999999999987224</v>
      </c>
      <c r="V53" s="22">
        <v>2.8</v>
      </c>
      <c r="W53" s="23">
        <v>919.53899999999999</v>
      </c>
      <c r="X53" s="22">
        <v>2.8</v>
      </c>
      <c r="Y53" s="23">
        <v>918.61900000000003</v>
      </c>
      <c r="Z53" s="22">
        <v>7</v>
      </c>
      <c r="AA53" s="23">
        <v>918.70299999999997</v>
      </c>
      <c r="AB53" s="23"/>
      <c r="AC53" s="23"/>
      <c r="AD53" s="22">
        <v>7.93</v>
      </c>
      <c r="AE53" s="25">
        <v>918.08</v>
      </c>
      <c r="AG53" s="58"/>
      <c r="AJ53" s="58"/>
    </row>
    <row r="54" spans="1:36" s="26" customFormat="1" ht="22.5" customHeight="1">
      <c r="A54" s="27" t="s">
        <v>82</v>
      </c>
      <c r="B54" s="22"/>
      <c r="C54" s="23"/>
      <c r="D54" s="24"/>
      <c r="E54" s="23"/>
      <c r="F54" s="22"/>
      <c r="G54" s="23"/>
      <c r="H54" s="22"/>
      <c r="I54" s="23"/>
      <c r="J54" s="22"/>
      <c r="K54" s="23"/>
      <c r="L54" s="23"/>
      <c r="M54" s="23">
        <v>919.36</v>
      </c>
      <c r="N54" s="23">
        <v>919.40700000000004</v>
      </c>
      <c r="O54" s="23"/>
      <c r="P54" s="23"/>
      <c r="Q54" s="22"/>
      <c r="R54" s="23"/>
      <c r="S54" s="23"/>
      <c r="T54" s="23"/>
      <c r="U54" s="22">
        <f t="shared" si="4"/>
        <v>1.4857142857148833</v>
      </c>
      <c r="V54" s="22">
        <v>3.5</v>
      </c>
      <c r="W54" s="23">
        <v>919.45899999999995</v>
      </c>
      <c r="X54" s="22">
        <v>3.5</v>
      </c>
      <c r="Y54" s="23">
        <v>918.53899999999999</v>
      </c>
      <c r="Z54" s="22">
        <v>7</v>
      </c>
      <c r="AA54" s="23">
        <v>918.59100000000001</v>
      </c>
      <c r="AB54" s="23"/>
      <c r="AC54" s="23"/>
      <c r="AD54" s="22">
        <v>8.25</v>
      </c>
      <c r="AE54" s="25">
        <v>917.65</v>
      </c>
      <c r="AG54" s="58"/>
      <c r="AJ54" s="58"/>
    </row>
    <row r="55" spans="1:36" s="26" customFormat="1" ht="22.5" customHeight="1">
      <c r="A55" s="27" t="s">
        <v>83</v>
      </c>
      <c r="B55" s="22"/>
      <c r="C55" s="23"/>
      <c r="D55" s="24"/>
      <c r="E55" s="23"/>
      <c r="F55" s="22"/>
      <c r="G55" s="23"/>
      <c r="H55" s="22"/>
      <c r="I55" s="23"/>
      <c r="J55" s="22"/>
      <c r="K55" s="23"/>
      <c r="L55" s="23"/>
      <c r="M55" s="23">
        <v>919.25699999999995</v>
      </c>
      <c r="N55" s="23">
        <v>919.33100000000002</v>
      </c>
      <c r="O55" s="23"/>
      <c r="P55" s="23"/>
      <c r="Q55" s="22"/>
      <c r="R55" s="23"/>
      <c r="S55" s="23"/>
      <c r="T55" s="23"/>
      <c r="U55" s="22">
        <f t="shared" si="4"/>
        <v>-0.99999999999987443</v>
      </c>
      <c r="V55" s="22">
        <v>4.0999999999999996</v>
      </c>
      <c r="W55" s="23">
        <v>919.29</v>
      </c>
      <c r="X55" s="22">
        <v>4.0999999999999996</v>
      </c>
      <c r="Y55" s="23">
        <v>918.37</v>
      </c>
      <c r="Z55" s="22">
        <v>7</v>
      </c>
      <c r="AA55" s="23">
        <v>918.34100000000001</v>
      </c>
      <c r="AB55" s="23"/>
      <c r="AC55" s="23"/>
      <c r="AD55" s="22">
        <v>8.1300000000000008</v>
      </c>
      <c r="AE55" s="25">
        <v>917.58</v>
      </c>
      <c r="AG55" s="58"/>
      <c r="AJ55" s="58"/>
    </row>
    <row r="56" spans="1:36" s="26" customFormat="1" ht="22.5" customHeight="1">
      <c r="A56" s="27" t="s">
        <v>84</v>
      </c>
      <c r="B56" s="22"/>
      <c r="C56" s="23"/>
      <c r="D56" s="24"/>
      <c r="E56" s="23"/>
      <c r="F56" s="22"/>
      <c r="G56" s="23"/>
      <c r="H56" s="22"/>
      <c r="I56" s="23"/>
      <c r="J56" s="22"/>
      <c r="K56" s="23"/>
      <c r="L56" s="23"/>
      <c r="M56" s="23">
        <v>919.24</v>
      </c>
      <c r="N56" s="23">
        <v>919.26599999999996</v>
      </c>
      <c r="O56" s="23"/>
      <c r="P56" s="23"/>
      <c r="Q56" s="22"/>
      <c r="R56" s="23"/>
      <c r="S56" s="23"/>
      <c r="T56" s="23"/>
      <c r="U56" s="22">
        <f t="shared" si="4"/>
        <v>-1.999999999998181</v>
      </c>
      <c r="V56" s="22">
        <v>4</v>
      </c>
      <c r="W56" s="23">
        <v>919.18600000000004</v>
      </c>
      <c r="X56" s="22">
        <v>4</v>
      </c>
      <c r="Y56" s="23">
        <v>918.26599999999996</v>
      </c>
      <c r="Z56" s="22">
        <v>5.75</v>
      </c>
      <c r="AA56" s="23">
        <v>918.23099999999999</v>
      </c>
      <c r="AB56" s="23"/>
      <c r="AC56" s="23"/>
      <c r="AD56" s="22">
        <v>5.75</v>
      </c>
      <c r="AE56" s="25">
        <v>918.7</v>
      </c>
      <c r="AG56" s="58"/>
      <c r="AJ56" s="58"/>
    </row>
    <row r="57" spans="1:36" s="26" customFormat="1" ht="22.5" customHeight="1">
      <c r="A57" s="27" t="s">
        <v>85</v>
      </c>
      <c r="B57" s="22"/>
      <c r="C57" s="23"/>
      <c r="D57" s="24"/>
      <c r="E57" s="23"/>
      <c r="F57" s="22"/>
      <c r="G57" s="23"/>
      <c r="H57" s="22"/>
      <c r="I57" s="23"/>
      <c r="J57" s="22"/>
      <c r="K57" s="23"/>
      <c r="L57" s="23"/>
      <c r="M57" s="23">
        <v>919.22699999999998</v>
      </c>
      <c r="N57" s="23">
        <v>919.27200000000005</v>
      </c>
      <c r="O57" s="23"/>
      <c r="P57" s="23"/>
      <c r="Q57" s="22"/>
      <c r="R57" s="23"/>
      <c r="S57" s="23"/>
      <c r="T57" s="23"/>
      <c r="U57" s="22">
        <f t="shared" si="4"/>
        <v>-1.9999999999997489</v>
      </c>
      <c r="V57" s="22">
        <v>4.0999999999999996</v>
      </c>
      <c r="W57" s="23">
        <v>919.19</v>
      </c>
      <c r="X57" s="22">
        <v>4.0999999999999996</v>
      </c>
      <c r="Y57" s="23">
        <v>918.27</v>
      </c>
      <c r="Z57" s="22">
        <v>7</v>
      </c>
      <c r="AA57" s="23">
        <v>918.21199999999999</v>
      </c>
      <c r="AB57" s="23"/>
      <c r="AC57" s="23"/>
      <c r="AD57" s="22">
        <v>7.8</v>
      </c>
      <c r="AE57" s="25">
        <v>917.67</v>
      </c>
      <c r="AG57" s="58"/>
      <c r="AJ57" s="58"/>
    </row>
    <row r="58" spans="1:36" s="26" customFormat="1" ht="22.5" customHeight="1">
      <c r="A58" s="27" t="s">
        <v>86</v>
      </c>
      <c r="B58" s="22"/>
      <c r="C58" s="23"/>
      <c r="D58" s="24"/>
      <c r="E58" s="23"/>
      <c r="F58" s="22"/>
      <c r="G58" s="23"/>
      <c r="H58" s="22"/>
      <c r="I58" s="23"/>
      <c r="J58" s="22"/>
      <c r="K58" s="23"/>
      <c r="L58" s="23"/>
      <c r="M58" s="23">
        <v>919.31500000000005</v>
      </c>
      <c r="N58" s="23">
        <v>919.36099999999999</v>
      </c>
      <c r="O58" s="23"/>
      <c r="P58" s="23"/>
      <c r="Q58" s="22"/>
      <c r="R58" s="23"/>
      <c r="S58" s="23"/>
      <c r="T58" s="23"/>
      <c r="U58" s="22">
        <f t="shared" si="4"/>
        <v>-1.9999999999974358</v>
      </c>
      <c r="V58" s="22">
        <v>3.95</v>
      </c>
      <c r="W58" s="23">
        <v>919.28200000000004</v>
      </c>
      <c r="X58" s="22">
        <v>3.95</v>
      </c>
      <c r="Y58" s="23">
        <v>918.36199999999997</v>
      </c>
      <c r="Z58" s="22">
        <v>7</v>
      </c>
      <c r="AA58" s="23">
        <v>918.30100000000004</v>
      </c>
      <c r="AB58" s="23"/>
      <c r="AC58" s="23"/>
      <c r="AD58" s="22">
        <v>8.25</v>
      </c>
      <c r="AE58" s="25">
        <v>917.11</v>
      </c>
      <c r="AG58" s="58"/>
      <c r="AJ58" s="58"/>
    </row>
    <row r="59" spans="1:36" s="26" customFormat="1" ht="22.5" customHeight="1">
      <c r="A59" s="27" t="s">
        <v>87</v>
      </c>
      <c r="B59" s="22"/>
      <c r="C59" s="23"/>
      <c r="D59" s="24"/>
      <c r="E59" s="23"/>
      <c r="F59" s="22"/>
      <c r="G59" s="23"/>
      <c r="H59" s="22"/>
      <c r="I59" s="23"/>
      <c r="J59" s="22"/>
      <c r="K59" s="23"/>
      <c r="L59" s="23"/>
      <c r="M59" s="23">
        <v>919.52499999999998</v>
      </c>
      <c r="N59" s="23">
        <v>919.52099999999996</v>
      </c>
      <c r="O59" s="23"/>
      <c r="P59" s="23"/>
      <c r="Q59" s="22"/>
      <c r="R59" s="23"/>
      <c r="S59" s="23"/>
      <c r="T59" s="23"/>
      <c r="U59" s="22">
        <f t="shared" si="4"/>
        <v>-2.0000000000009366</v>
      </c>
      <c r="V59" s="22">
        <v>4.0999999999999996</v>
      </c>
      <c r="W59" s="23">
        <v>919.43899999999996</v>
      </c>
      <c r="X59" s="22">
        <v>4.0999999999999996</v>
      </c>
      <c r="Y59" s="23">
        <v>918.51900000000001</v>
      </c>
      <c r="Z59" s="22">
        <v>5.75</v>
      </c>
      <c r="AA59" s="23">
        <v>918.48599999999999</v>
      </c>
      <c r="AB59" s="23"/>
      <c r="AC59" s="23"/>
      <c r="AD59" s="22">
        <v>5.75</v>
      </c>
      <c r="AE59" s="25">
        <v>918.81</v>
      </c>
      <c r="AG59" s="58"/>
      <c r="AJ59" s="58"/>
    </row>
    <row r="60" spans="1:36" s="26" customFormat="1" ht="22.5" customHeight="1">
      <c r="A60" s="27" t="s">
        <v>88</v>
      </c>
      <c r="B60" s="22"/>
      <c r="C60" s="23"/>
      <c r="D60" s="24"/>
      <c r="E60" s="23"/>
      <c r="F60" s="22"/>
      <c r="G60" s="23"/>
      <c r="H60" s="22"/>
      <c r="I60" s="23"/>
      <c r="J60" s="22"/>
      <c r="K60" s="23"/>
      <c r="L60" s="23"/>
      <c r="M60" s="23">
        <v>919.70299999999997</v>
      </c>
      <c r="N60" s="23">
        <v>919.69100000000003</v>
      </c>
      <c r="O60" s="23"/>
      <c r="P60" s="23"/>
      <c r="Q60" s="22"/>
      <c r="R60" s="23"/>
      <c r="S60" s="23"/>
      <c r="T60" s="23"/>
      <c r="U60" s="22">
        <f t="shared" si="4"/>
        <v>-1.9999999999997489</v>
      </c>
      <c r="V60" s="22">
        <v>4.3</v>
      </c>
      <c r="W60" s="23">
        <v>919.60500000000002</v>
      </c>
      <c r="X60" s="22">
        <v>4.3</v>
      </c>
      <c r="Y60" s="23">
        <v>918.68499999999995</v>
      </c>
      <c r="Z60" s="22">
        <v>5.75</v>
      </c>
      <c r="AA60" s="23">
        <v>918.65599999999995</v>
      </c>
      <c r="AB60" s="23"/>
      <c r="AC60" s="23"/>
      <c r="AD60" s="22">
        <v>5.75</v>
      </c>
      <c r="AE60" s="25">
        <v>919.5</v>
      </c>
      <c r="AG60" s="58"/>
      <c r="AJ60" s="58"/>
    </row>
    <row r="61" spans="1:36" s="26" customFormat="1" ht="22.5" customHeight="1">
      <c r="A61" s="27" t="s">
        <v>89</v>
      </c>
      <c r="B61" s="22">
        <v>-5.75</v>
      </c>
      <c r="C61" s="23">
        <v>919.9</v>
      </c>
      <c r="D61" s="24">
        <v>-5.75</v>
      </c>
      <c r="E61" s="23">
        <v>918.952</v>
      </c>
      <c r="F61" s="22">
        <v>-4.9000000000000004</v>
      </c>
      <c r="G61" s="23">
        <v>918.95699999999999</v>
      </c>
      <c r="H61" s="22">
        <v>-4.9000000000000004</v>
      </c>
      <c r="I61" s="23">
        <v>919.87699999999995</v>
      </c>
      <c r="J61" s="22">
        <f>(((G61-E61)/(D61-F61)*100))</f>
        <v>-0.58823529411711228</v>
      </c>
      <c r="K61" s="23"/>
      <c r="L61" s="23"/>
      <c r="M61" s="23">
        <v>919.85900000000004</v>
      </c>
      <c r="N61" s="23">
        <v>919.86199999999997</v>
      </c>
      <c r="O61" s="23"/>
      <c r="P61" s="23"/>
      <c r="Q61" s="22"/>
      <c r="R61" s="23"/>
      <c r="S61" s="23"/>
      <c r="T61" s="23"/>
      <c r="U61" s="22">
        <f t="shared" si="4"/>
        <v>-2.0000000000021347</v>
      </c>
      <c r="V61" s="22">
        <v>4.5999999999999996</v>
      </c>
      <c r="W61" s="23">
        <v>919.77</v>
      </c>
      <c r="X61" s="22">
        <v>4.5999999999999996</v>
      </c>
      <c r="Y61" s="23">
        <v>918.85</v>
      </c>
      <c r="Z61" s="22">
        <v>5.75</v>
      </c>
      <c r="AA61" s="23">
        <v>918.827</v>
      </c>
      <c r="AB61" s="23"/>
      <c r="AC61" s="23"/>
      <c r="AD61" s="22">
        <v>5.75</v>
      </c>
      <c r="AE61" s="25">
        <v>919.47</v>
      </c>
      <c r="AG61" s="58"/>
      <c r="AJ61" s="58"/>
    </row>
    <row r="62" spans="1:36" s="26" customFormat="1" ht="22.5" customHeight="1">
      <c r="A62" s="27" t="s">
        <v>90</v>
      </c>
      <c r="B62" s="22">
        <v>-5.75</v>
      </c>
      <c r="C62" s="23">
        <v>920.03</v>
      </c>
      <c r="D62" s="24">
        <v>-5.75</v>
      </c>
      <c r="E62" s="23">
        <v>919.16600000000005</v>
      </c>
      <c r="F62" s="22">
        <v>-4.9000000000000004</v>
      </c>
      <c r="G62" s="23">
        <v>919.16099999999994</v>
      </c>
      <c r="H62" s="22">
        <v>-4.9000000000000004</v>
      </c>
      <c r="I62" s="23">
        <v>920.08100000000002</v>
      </c>
      <c r="J62" s="22">
        <f>(((G62-E62)/(D62-F62)*100))</f>
        <v>0.58823529413048725</v>
      </c>
      <c r="K62" s="23"/>
      <c r="L62" s="23"/>
      <c r="M62" s="23">
        <v>919.976</v>
      </c>
      <c r="N62" s="23">
        <v>920.02800000000002</v>
      </c>
      <c r="O62" s="23"/>
      <c r="P62" s="23"/>
      <c r="Q62" s="22"/>
      <c r="R62" s="23"/>
      <c r="S62" s="23"/>
      <c r="T62" s="23"/>
      <c r="U62" s="22">
        <f t="shared" si="4"/>
        <v>-1.9999999999967144</v>
      </c>
      <c r="V62" s="22">
        <v>4.2</v>
      </c>
      <c r="W62" s="23">
        <v>919.94399999999996</v>
      </c>
      <c r="X62" s="22">
        <v>4.2</v>
      </c>
      <c r="Y62" s="23">
        <v>919.024</v>
      </c>
      <c r="Z62" s="22">
        <v>5.75</v>
      </c>
      <c r="AA62" s="23">
        <v>918.99300000000005</v>
      </c>
      <c r="AB62" s="23"/>
      <c r="AC62" s="23"/>
      <c r="AD62" s="22">
        <v>5.75</v>
      </c>
      <c r="AE62" s="25">
        <v>919.72</v>
      </c>
      <c r="AG62" s="58"/>
      <c r="AJ62" s="58"/>
    </row>
    <row r="63" spans="1:36" s="26" customFormat="1" ht="22.5" customHeight="1">
      <c r="A63" s="27" t="s">
        <v>91</v>
      </c>
      <c r="B63" s="22">
        <v>-5.75</v>
      </c>
      <c r="C63" s="23">
        <v>920.11</v>
      </c>
      <c r="D63" s="24">
        <v>-5.75</v>
      </c>
      <c r="E63" s="23">
        <v>919.279</v>
      </c>
      <c r="F63" s="22">
        <v>-4.8</v>
      </c>
      <c r="G63" s="23">
        <v>919.26199999999994</v>
      </c>
      <c r="H63" s="22">
        <v>-4.8</v>
      </c>
      <c r="I63" s="23">
        <v>920.18200000000002</v>
      </c>
      <c r="J63" s="22">
        <f>(((G63-E63)/(D63-F63)*100))</f>
        <v>1.7894736842160788</v>
      </c>
      <c r="K63" s="23"/>
      <c r="L63" s="23"/>
      <c r="M63" s="23">
        <v>920.07799999999997</v>
      </c>
      <c r="N63" s="23">
        <v>920.09299999999996</v>
      </c>
      <c r="O63" s="23"/>
      <c r="P63" s="23"/>
      <c r="Q63" s="22"/>
      <c r="R63" s="23"/>
      <c r="S63" s="23"/>
      <c r="T63" s="23"/>
      <c r="U63" s="22">
        <f t="shared" si="4"/>
        <v>-2.0000000000032343</v>
      </c>
      <c r="V63" s="22">
        <v>4.4000000000000004</v>
      </c>
      <c r="W63" s="23">
        <v>920.005</v>
      </c>
      <c r="X63" s="22">
        <v>4.4000000000000004</v>
      </c>
      <c r="Y63" s="23">
        <v>919.08500000000004</v>
      </c>
      <c r="Z63" s="22">
        <v>5.75</v>
      </c>
      <c r="AA63" s="23">
        <v>919.05799999999999</v>
      </c>
      <c r="AB63" s="23"/>
      <c r="AC63" s="23"/>
      <c r="AD63" s="22">
        <v>5.75</v>
      </c>
      <c r="AE63" s="25">
        <v>919.68</v>
      </c>
      <c r="AG63" s="58"/>
      <c r="AJ63" s="58"/>
    </row>
    <row r="64" spans="1:36" s="26" customFormat="1" ht="22.5" customHeight="1">
      <c r="A64" s="27" t="s">
        <v>92</v>
      </c>
      <c r="B64" s="22"/>
      <c r="C64" s="23"/>
      <c r="D64" s="24"/>
      <c r="E64" s="23"/>
      <c r="F64" s="22"/>
      <c r="G64" s="23"/>
      <c r="H64" s="22"/>
      <c r="I64" s="23"/>
      <c r="J64" s="22"/>
      <c r="K64" s="23"/>
      <c r="L64" s="23"/>
      <c r="M64" s="23">
        <v>920.00300000000004</v>
      </c>
      <c r="N64" s="23">
        <v>920.18</v>
      </c>
      <c r="O64" s="23"/>
      <c r="P64" s="23"/>
      <c r="Q64" s="22"/>
      <c r="R64" s="23"/>
      <c r="S64" s="23"/>
      <c r="T64" s="23"/>
      <c r="U64" s="22"/>
      <c r="V64" s="22"/>
      <c r="W64" s="23"/>
      <c r="X64" s="22"/>
      <c r="Y64" s="23"/>
      <c r="Z64" s="22"/>
      <c r="AA64" s="23"/>
      <c r="AB64" s="23"/>
      <c r="AC64" s="23"/>
      <c r="AD64" s="22"/>
      <c r="AE64" s="25"/>
      <c r="AG64" s="58"/>
      <c r="AJ64" s="58"/>
    </row>
    <row r="65" spans="1:36" s="26" customFormat="1" ht="22.5" customHeight="1">
      <c r="A65" s="27" t="s">
        <v>93</v>
      </c>
      <c r="B65" s="22">
        <v>-5.75</v>
      </c>
      <c r="C65" s="23">
        <v>919.91</v>
      </c>
      <c r="D65" s="24">
        <v>-5.75</v>
      </c>
      <c r="E65" s="23">
        <v>919.12199999999996</v>
      </c>
      <c r="F65" s="22">
        <v>-4.5</v>
      </c>
      <c r="G65" s="23">
        <v>919.07</v>
      </c>
      <c r="H65" s="22">
        <v>-4.5</v>
      </c>
      <c r="I65" s="23">
        <v>919.99</v>
      </c>
      <c r="J65" s="22">
        <f t="shared" ref="J65:J80" si="5">(((G65-E65)/(D65-F65)*100))</f>
        <v>4.1599999999925785</v>
      </c>
      <c r="K65" s="23"/>
      <c r="L65" s="23"/>
      <c r="M65" s="23">
        <v>919.80899999999997</v>
      </c>
      <c r="N65" s="23">
        <v>919.80200000000002</v>
      </c>
      <c r="O65" s="23"/>
      <c r="P65" s="23"/>
      <c r="Q65" s="22"/>
      <c r="R65" s="23"/>
      <c r="S65" s="23"/>
      <c r="T65" s="23"/>
      <c r="U65" s="22"/>
      <c r="V65" s="22"/>
      <c r="W65" s="23"/>
      <c r="X65" s="22"/>
      <c r="Y65" s="23"/>
      <c r="Z65" s="22"/>
      <c r="AA65" s="23"/>
      <c r="AB65" s="23"/>
      <c r="AC65" s="23"/>
      <c r="AD65" s="22"/>
      <c r="AE65" s="25"/>
      <c r="AG65" s="58"/>
      <c r="AJ65" s="58"/>
    </row>
    <row r="66" spans="1:36" s="26" customFormat="1" ht="22.5" customHeight="1">
      <c r="A66" s="27" t="s">
        <v>94</v>
      </c>
      <c r="B66" s="22">
        <v>-5.75</v>
      </c>
      <c r="C66" s="23">
        <v>919.54</v>
      </c>
      <c r="D66" s="24">
        <v>-5.75</v>
      </c>
      <c r="E66" s="23">
        <v>918.84100000000001</v>
      </c>
      <c r="F66" s="22">
        <v>-3.7</v>
      </c>
      <c r="G66" s="23">
        <v>918.73099999999999</v>
      </c>
      <c r="H66" s="22">
        <v>-3.7</v>
      </c>
      <c r="I66" s="23">
        <v>919.65099999999995</v>
      </c>
      <c r="J66" s="22">
        <f t="shared" si="5"/>
        <v>5.3658536585372518</v>
      </c>
      <c r="K66" s="23"/>
      <c r="L66" s="23"/>
      <c r="M66" s="23">
        <v>919.47799999999995</v>
      </c>
      <c r="N66" s="23">
        <v>919.452</v>
      </c>
      <c r="O66" s="23"/>
      <c r="P66" s="23"/>
      <c r="Q66" s="22"/>
      <c r="R66" s="23"/>
      <c r="S66" s="23"/>
      <c r="T66" s="23"/>
      <c r="U66" s="22"/>
      <c r="V66" s="22"/>
      <c r="W66" s="23"/>
      <c r="X66" s="22"/>
      <c r="Y66" s="23"/>
      <c r="Z66" s="22"/>
      <c r="AA66" s="23"/>
      <c r="AB66" s="23"/>
      <c r="AC66" s="23"/>
      <c r="AD66" s="22"/>
      <c r="AE66" s="25"/>
      <c r="AG66" s="58"/>
      <c r="AJ66" s="58"/>
    </row>
    <row r="67" spans="1:36" s="26" customFormat="1" ht="22.5" customHeight="1">
      <c r="A67" s="27" t="s">
        <v>95</v>
      </c>
      <c r="B67" s="22">
        <v>-5.75</v>
      </c>
      <c r="C67" s="23">
        <v>919.02800000000002</v>
      </c>
      <c r="D67" s="24">
        <v>-5.75</v>
      </c>
      <c r="E67" s="23">
        <v>918.45299999999997</v>
      </c>
      <c r="F67" s="22">
        <v>-3</v>
      </c>
      <c r="G67" s="23">
        <v>918.30499999999995</v>
      </c>
      <c r="H67" s="22">
        <v>-3</v>
      </c>
      <c r="I67" s="23">
        <v>919.22500000000002</v>
      </c>
      <c r="J67" s="22">
        <f t="shared" si="5"/>
        <v>5.3818181818190753</v>
      </c>
      <c r="K67" s="23"/>
      <c r="L67" s="23"/>
      <c r="M67" s="23">
        <v>919.10699999999997</v>
      </c>
      <c r="N67" s="23">
        <v>919.06100000000004</v>
      </c>
      <c r="O67" s="23"/>
      <c r="P67" s="23"/>
      <c r="Q67" s="22"/>
      <c r="R67" s="23"/>
      <c r="S67" s="23"/>
      <c r="T67" s="23"/>
      <c r="U67" s="22"/>
      <c r="V67" s="22"/>
      <c r="W67" s="23"/>
      <c r="X67" s="22"/>
      <c r="Y67" s="23"/>
      <c r="Z67" s="22"/>
      <c r="AA67" s="23"/>
      <c r="AB67" s="23"/>
      <c r="AC67" s="23"/>
      <c r="AD67" s="22"/>
      <c r="AE67" s="25"/>
      <c r="AG67" s="58"/>
      <c r="AJ67" s="58"/>
    </row>
    <row r="68" spans="1:36" s="26" customFormat="1" ht="22.5" customHeight="1">
      <c r="A68" s="27" t="s">
        <v>96</v>
      </c>
      <c r="B68" s="22">
        <v>-5.75</v>
      </c>
      <c r="C68" s="23">
        <v>918.58</v>
      </c>
      <c r="D68" s="24">
        <v>-5.75</v>
      </c>
      <c r="E68" s="23">
        <v>918.06100000000004</v>
      </c>
      <c r="F68" s="22">
        <v>-2.2999999999999998</v>
      </c>
      <c r="G68" s="23">
        <v>917.875</v>
      </c>
      <c r="H68" s="22">
        <v>-2.2999999999999998</v>
      </c>
      <c r="I68" s="23">
        <v>918.79499999999996</v>
      </c>
      <c r="J68" s="22">
        <f t="shared" si="5"/>
        <v>5.3913043478271145</v>
      </c>
      <c r="K68" s="23"/>
      <c r="L68" s="23"/>
      <c r="M68" s="23">
        <v>918.70600000000002</v>
      </c>
      <c r="N68" s="23">
        <v>918.67100000000005</v>
      </c>
      <c r="O68" s="23"/>
      <c r="P68" s="23"/>
      <c r="Q68" s="22"/>
      <c r="R68" s="23"/>
      <c r="S68" s="23"/>
      <c r="T68" s="23"/>
      <c r="U68" s="22"/>
      <c r="V68" s="22"/>
      <c r="W68" s="23"/>
      <c r="X68" s="22"/>
      <c r="Y68" s="23"/>
      <c r="Z68" s="22"/>
      <c r="AA68" s="23"/>
      <c r="AB68" s="23"/>
      <c r="AC68" s="23"/>
      <c r="AD68" s="22"/>
      <c r="AE68" s="25"/>
      <c r="AG68" s="58"/>
      <c r="AJ68" s="58"/>
    </row>
    <row r="69" spans="1:36" s="26" customFormat="1" ht="22.5" customHeight="1">
      <c r="A69" s="27" t="s">
        <v>97</v>
      </c>
      <c r="B69" s="22">
        <v>-5.75</v>
      </c>
      <c r="C69" s="23">
        <v>918.14</v>
      </c>
      <c r="D69" s="24">
        <v>-5.75</v>
      </c>
      <c r="E69" s="23">
        <v>917.67200000000003</v>
      </c>
      <c r="F69" s="22">
        <v>-2</v>
      </c>
      <c r="G69" s="23">
        <v>917.46900000000005</v>
      </c>
      <c r="H69" s="22">
        <v>-2</v>
      </c>
      <c r="I69" s="23">
        <v>918.38900000000001</v>
      </c>
      <c r="J69" s="22">
        <f t="shared" si="5"/>
        <v>5.4133333333326545</v>
      </c>
      <c r="K69" s="23"/>
      <c r="L69" s="23"/>
      <c r="M69" s="23">
        <v>918.29300000000001</v>
      </c>
      <c r="N69" s="23">
        <v>918.28099999999995</v>
      </c>
      <c r="O69" s="23"/>
      <c r="P69" s="23"/>
      <c r="Q69" s="22"/>
      <c r="R69" s="23"/>
      <c r="S69" s="23"/>
      <c r="T69" s="23"/>
      <c r="U69" s="22"/>
      <c r="V69" s="22"/>
      <c r="W69" s="23"/>
      <c r="X69" s="22"/>
      <c r="Y69" s="23"/>
      <c r="Z69" s="22"/>
      <c r="AA69" s="23"/>
      <c r="AB69" s="23"/>
      <c r="AC69" s="23"/>
      <c r="AD69" s="22"/>
      <c r="AE69" s="25"/>
      <c r="AG69" s="58"/>
      <c r="AJ69" s="58"/>
    </row>
    <row r="70" spans="1:36" s="26" customFormat="1" ht="22.5" customHeight="1">
      <c r="A70" s="27" t="s">
        <v>98</v>
      </c>
      <c r="B70" s="22">
        <v>-5.75</v>
      </c>
      <c r="C70" s="23">
        <v>917.76</v>
      </c>
      <c r="D70" s="24">
        <v>-5.75</v>
      </c>
      <c r="E70" s="23">
        <v>917.28099999999995</v>
      </c>
      <c r="F70" s="22">
        <v>-1.8</v>
      </c>
      <c r="G70" s="23">
        <v>917.06799999999998</v>
      </c>
      <c r="H70" s="22">
        <v>-1.8</v>
      </c>
      <c r="I70" s="23">
        <v>917.98800000000006</v>
      </c>
      <c r="J70" s="22">
        <f t="shared" si="5"/>
        <v>5.3924050632902638</v>
      </c>
      <c r="K70" s="23"/>
      <c r="L70" s="23"/>
      <c r="M70" s="23">
        <v>917.91</v>
      </c>
      <c r="N70" s="23">
        <v>917.89099999999996</v>
      </c>
      <c r="O70" s="23"/>
      <c r="P70" s="23"/>
      <c r="Q70" s="22"/>
      <c r="R70" s="23"/>
      <c r="S70" s="23"/>
      <c r="T70" s="23"/>
      <c r="U70" s="22"/>
      <c r="V70" s="22"/>
      <c r="W70" s="23"/>
      <c r="X70" s="22"/>
      <c r="Y70" s="23"/>
      <c r="Z70" s="22"/>
      <c r="AA70" s="23"/>
      <c r="AB70" s="23"/>
      <c r="AC70" s="23"/>
      <c r="AD70" s="22"/>
      <c r="AE70" s="25"/>
      <c r="AG70" s="58"/>
      <c r="AJ70" s="58"/>
    </row>
    <row r="71" spans="1:36" s="26" customFormat="1" ht="22.5" customHeight="1">
      <c r="A71" s="27" t="s">
        <v>99</v>
      </c>
      <c r="B71" s="22">
        <v>-5.75</v>
      </c>
      <c r="C71" s="23">
        <v>917.34</v>
      </c>
      <c r="D71" s="24">
        <v>-5.75</v>
      </c>
      <c r="E71" s="23">
        <v>916.88800000000003</v>
      </c>
      <c r="F71" s="22">
        <v>-1.85</v>
      </c>
      <c r="G71" s="23">
        <v>916.67700000000002</v>
      </c>
      <c r="H71" s="22">
        <v>-1.85</v>
      </c>
      <c r="I71" s="23">
        <v>917.59699999999998</v>
      </c>
      <c r="J71" s="22">
        <f t="shared" si="5"/>
        <v>5.4102564102567374</v>
      </c>
      <c r="K71" s="23"/>
      <c r="L71" s="23"/>
      <c r="M71" s="23">
        <v>917.548</v>
      </c>
      <c r="N71" s="23">
        <v>917.49699999999996</v>
      </c>
      <c r="O71" s="23"/>
      <c r="P71" s="23"/>
      <c r="Q71" s="22"/>
      <c r="R71" s="23"/>
      <c r="S71" s="23"/>
      <c r="T71" s="23"/>
      <c r="U71" s="22"/>
      <c r="V71" s="22"/>
      <c r="W71" s="23"/>
      <c r="X71" s="22"/>
      <c r="Y71" s="23"/>
      <c r="Z71" s="22"/>
      <c r="AA71" s="23"/>
      <c r="AB71" s="23"/>
      <c r="AC71" s="23"/>
      <c r="AD71" s="22"/>
      <c r="AE71" s="25"/>
      <c r="AG71" s="58"/>
      <c r="AJ71" s="58"/>
    </row>
    <row r="72" spans="1:36" s="26" customFormat="1" ht="22.5" customHeight="1">
      <c r="A72" s="27" t="s">
        <v>100</v>
      </c>
      <c r="B72" s="22">
        <v>-5.75</v>
      </c>
      <c r="C72" s="23">
        <v>916.78</v>
      </c>
      <c r="D72" s="24">
        <v>-5.75</v>
      </c>
      <c r="E72" s="23">
        <v>916.39300000000003</v>
      </c>
      <c r="F72" s="22">
        <v>-1.9</v>
      </c>
      <c r="G72" s="23">
        <v>916.18600000000004</v>
      </c>
      <c r="H72" s="22">
        <v>-1.9</v>
      </c>
      <c r="I72" s="23">
        <v>917.10599999999999</v>
      </c>
      <c r="J72" s="22">
        <f t="shared" si="5"/>
        <v>5.3766233766232112</v>
      </c>
      <c r="K72" s="23"/>
      <c r="L72" s="23"/>
      <c r="M72" s="23">
        <v>917.02499999999998</v>
      </c>
      <c r="N72" s="23">
        <v>917.00300000000004</v>
      </c>
      <c r="O72" s="23"/>
      <c r="P72" s="23"/>
      <c r="Q72" s="22"/>
      <c r="R72" s="23"/>
      <c r="S72" s="23"/>
      <c r="T72" s="23"/>
      <c r="U72" s="22"/>
      <c r="V72" s="22"/>
      <c r="W72" s="23"/>
      <c r="X72" s="22"/>
      <c r="Y72" s="23"/>
      <c r="Z72" s="22"/>
      <c r="AA72" s="23"/>
      <c r="AB72" s="23"/>
      <c r="AC72" s="23"/>
      <c r="AD72" s="22"/>
      <c r="AE72" s="25"/>
      <c r="AG72" s="58"/>
      <c r="AJ72" s="58"/>
    </row>
    <row r="73" spans="1:36" s="26" customFormat="1" ht="22.5" customHeight="1">
      <c r="A73" s="27" t="s">
        <v>101</v>
      </c>
      <c r="B73" s="22">
        <v>-5.75</v>
      </c>
      <c r="C73" s="23">
        <v>916.07</v>
      </c>
      <c r="D73" s="24">
        <v>-5.75</v>
      </c>
      <c r="E73" s="23">
        <v>915.76199999999994</v>
      </c>
      <c r="F73" s="22">
        <v>-2.2000000000000002</v>
      </c>
      <c r="G73" s="23">
        <v>915.57</v>
      </c>
      <c r="H73" s="22">
        <v>-2.2000000000000002</v>
      </c>
      <c r="I73" s="23">
        <v>916.49</v>
      </c>
      <c r="J73" s="22">
        <f t="shared" si="5"/>
        <v>5.4084507042223544</v>
      </c>
      <c r="K73" s="23"/>
      <c r="L73" s="23"/>
      <c r="M73" s="23">
        <v>916.36900000000003</v>
      </c>
      <c r="N73" s="23">
        <v>916.37099999999998</v>
      </c>
      <c r="O73" s="23"/>
      <c r="P73" s="23"/>
      <c r="Q73" s="22"/>
      <c r="R73" s="23"/>
      <c r="S73" s="23"/>
      <c r="T73" s="23"/>
      <c r="U73" s="22"/>
      <c r="V73" s="22"/>
      <c r="W73" s="23"/>
      <c r="X73" s="22"/>
      <c r="Y73" s="23"/>
      <c r="Z73" s="22"/>
      <c r="AA73" s="23"/>
      <c r="AB73" s="23"/>
      <c r="AC73" s="23"/>
      <c r="AD73" s="22"/>
      <c r="AE73" s="25"/>
      <c r="AG73" s="58"/>
      <c r="AJ73" s="58"/>
    </row>
    <row r="74" spans="1:36" s="26" customFormat="1" ht="22.5" customHeight="1">
      <c r="A74" s="27" t="s">
        <v>102</v>
      </c>
      <c r="B74" s="22">
        <v>-5.75</v>
      </c>
      <c r="C74" s="23">
        <v>915.23</v>
      </c>
      <c r="D74" s="24">
        <v>-5.75</v>
      </c>
      <c r="E74" s="23">
        <v>914.99599999999998</v>
      </c>
      <c r="F74" s="22">
        <v>-2.7</v>
      </c>
      <c r="G74" s="23">
        <v>914.83199999999999</v>
      </c>
      <c r="H74" s="22">
        <v>-2.7</v>
      </c>
      <c r="I74" s="23">
        <v>915.75199999999995</v>
      </c>
      <c r="J74" s="22">
        <f t="shared" si="5"/>
        <v>5.377049180327452</v>
      </c>
      <c r="K74" s="23"/>
      <c r="L74" s="23"/>
      <c r="M74" s="23">
        <v>915.55799999999999</v>
      </c>
      <c r="N74" s="23">
        <v>915.60599999999999</v>
      </c>
      <c r="O74" s="23"/>
      <c r="P74" s="23"/>
      <c r="Q74" s="22"/>
      <c r="R74" s="23"/>
      <c r="S74" s="23"/>
      <c r="T74" s="23"/>
      <c r="U74" s="22"/>
      <c r="V74" s="22"/>
      <c r="W74" s="23"/>
      <c r="X74" s="22"/>
      <c r="Y74" s="23"/>
      <c r="Z74" s="22"/>
      <c r="AA74" s="23"/>
      <c r="AB74" s="23"/>
      <c r="AC74" s="23"/>
      <c r="AD74" s="22"/>
      <c r="AE74" s="25"/>
      <c r="AG74" s="58"/>
      <c r="AJ74" s="58"/>
    </row>
    <row r="75" spans="1:36" s="26" customFormat="1" ht="22.5" customHeight="1">
      <c r="A75" s="27" t="s">
        <v>103</v>
      </c>
      <c r="B75" s="22">
        <v>-5.75</v>
      </c>
      <c r="C75" s="23">
        <v>914.6</v>
      </c>
      <c r="D75" s="24">
        <v>-5.75</v>
      </c>
      <c r="E75" s="23">
        <v>914.19200000000001</v>
      </c>
      <c r="F75" s="22">
        <v>-3.3</v>
      </c>
      <c r="G75" s="23">
        <v>914.06</v>
      </c>
      <c r="H75" s="22">
        <v>-3.3</v>
      </c>
      <c r="I75" s="23">
        <v>914.98</v>
      </c>
      <c r="J75" s="22">
        <f t="shared" si="5"/>
        <v>5.3877551020433403</v>
      </c>
      <c r="K75" s="23"/>
      <c r="L75" s="23"/>
      <c r="M75" s="23">
        <v>914.74800000000005</v>
      </c>
      <c r="N75" s="23">
        <v>914.80200000000002</v>
      </c>
      <c r="O75" s="23"/>
      <c r="P75" s="23"/>
      <c r="Q75" s="22"/>
      <c r="R75" s="23"/>
      <c r="S75" s="23"/>
      <c r="T75" s="23"/>
      <c r="U75" s="22"/>
      <c r="V75" s="22"/>
      <c r="W75" s="23"/>
      <c r="X75" s="22"/>
      <c r="Y75" s="23"/>
      <c r="Z75" s="22"/>
      <c r="AA75" s="23"/>
      <c r="AB75" s="23"/>
      <c r="AC75" s="23"/>
      <c r="AD75" s="22"/>
      <c r="AE75" s="25"/>
      <c r="AG75" s="58"/>
      <c r="AJ75" s="58"/>
    </row>
    <row r="76" spans="1:36" s="26" customFormat="1" ht="22.5" customHeight="1">
      <c r="A76" s="27" t="s">
        <v>104</v>
      </c>
      <c r="B76" s="22">
        <v>-5.75</v>
      </c>
      <c r="C76" s="23">
        <v>914.04</v>
      </c>
      <c r="D76" s="24">
        <v>-5.75</v>
      </c>
      <c r="E76" s="23">
        <v>913.33199999999999</v>
      </c>
      <c r="F76" s="22">
        <v>-4</v>
      </c>
      <c r="G76" s="23">
        <v>913.255</v>
      </c>
      <c r="H76" s="22">
        <v>-4</v>
      </c>
      <c r="I76" s="23">
        <v>914.17499999999995</v>
      </c>
      <c r="J76" s="22">
        <f t="shared" si="5"/>
        <v>4.3999999999998964</v>
      </c>
      <c r="K76" s="23"/>
      <c r="L76" s="23"/>
      <c r="M76" s="23">
        <v>913.96500000000003</v>
      </c>
      <c r="N76" s="23">
        <v>913.99800000000005</v>
      </c>
      <c r="O76" s="23"/>
      <c r="P76" s="23"/>
      <c r="Q76" s="22"/>
      <c r="R76" s="23"/>
      <c r="S76" s="23"/>
      <c r="T76" s="23"/>
      <c r="U76" s="22"/>
      <c r="V76" s="22"/>
      <c r="W76" s="23"/>
      <c r="X76" s="22"/>
      <c r="Y76" s="23"/>
      <c r="Z76" s="22"/>
      <c r="AA76" s="23"/>
      <c r="AB76" s="23"/>
      <c r="AC76" s="23"/>
      <c r="AD76" s="22"/>
      <c r="AE76" s="25"/>
      <c r="AG76" s="58"/>
      <c r="AJ76" s="58"/>
    </row>
    <row r="77" spans="1:36" s="26" customFormat="1" ht="22.5" customHeight="1">
      <c r="A77" s="27" t="s">
        <v>105</v>
      </c>
      <c r="B77" s="22">
        <v>-5.75</v>
      </c>
      <c r="C77" s="23">
        <v>913.47</v>
      </c>
      <c r="D77" s="24">
        <v>-5.75</v>
      </c>
      <c r="E77" s="23">
        <v>912.51599999999996</v>
      </c>
      <c r="F77" s="22">
        <v>-4.5999999999999996</v>
      </c>
      <c r="G77" s="23">
        <v>912.47900000000004</v>
      </c>
      <c r="H77" s="22">
        <v>-4.5999999999999996</v>
      </c>
      <c r="I77" s="23">
        <v>913.399</v>
      </c>
      <c r="J77" s="22">
        <f t="shared" si="5"/>
        <v>3.217391304340945</v>
      </c>
      <c r="K77" s="23"/>
      <c r="L77" s="23"/>
      <c r="M77" s="23">
        <v>913.26599999999996</v>
      </c>
      <c r="N77" s="23">
        <v>913.25099999999998</v>
      </c>
      <c r="O77" s="23"/>
      <c r="P77" s="23"/>
      <c r="Q77" s="22"/>
      <c r="R77" s="23"/>
      <c r="S77" s="23"/>
      <c r="T77" s="23"/>
      <c r="U77" s="22"/>
      <c r="V77" s="22"/>
      <c r="W77" s="23"/>
      <c r="X77" s="22"/>
      <c r="Y77" s="23"/>
      <c r="Z77" s="22"/>
      <c r="AA77" s="23"/>
      <c r="AB77" s="23"/>
      <c r="AC77" s="23"/>
      <c r="AD77" s="22"/>
      <c r="AE77" s="25"/>
      <c r="AG77" s="58"/>
      <c r="AJ77" s="58"/>
    </row>
    <row r="78" spans="1:36" s="26" customFormat="1" ht="22.5" customHeight="1">
      <c r="A78" s="27" t="s">
        <v>106</v>
      </c>
      <c r="B78" s="22">
        <v>-5.75</v>
      </c>
      <c r="C78" s="23">
        <v>912.95</v>
      </c>
      <c r="D78" s="24">
        <v>-5.75</v>
      </c>
      <c r="E78" s="23">
        <v>911.899</v>
      </c>
      <c r="F78" s="22">
        <v>-5</v>
      </c>
      <c r="G78" s="23">
        <v>911.88400000000001</v>
      </c>
      <c r="H78" s="22">
        <v>-5</v>
      </c>
      <c r="I78" s="23">
        <v>912.80399999999997</v>
      </c>
      <c r="J78" s="22">
        <f t="shared" si="5"/>
        <v>1.999999999998181</v>
      </c>
      <c r="K78" s="23"/>
      <c r="L78" s="23"/>
      <c r="M78" s="23">
        <v>912.73900000000003</v>
      </c>
      <c r="N78" s="23">
        <v>912.70299999999997</v>
      </c>
      <c r="O78" s="23"/>
      <c r="P78" s="23"/>
      <c r="Q78" s="22"/>
      <c r="R78" s="23"/>
      <c r="S78" s="23"/>
      <c r="T78" s="23"/>
      <c r="U78" s="22">
        <f t="shared" ref="U78:U85" si="6">(((AA78-Y78)/(Z78-X78))*100)</f>
        <v>-2.0000000000005738</v>
      </c>
      <c r="V78" s="22">
        <v>4.8</v>
      </c>
      <c r="W78" s="23">
        <v>912.60599999999999</v>
      </c>
      <c r="X78" s="22">
        <v>4.8</v>
      </c>
      <c r="Y78" s="23">
        <v>911.68600000000004</v>
      </c>
      <c r="Z78" s="22">
        <v>5.75</v>
      </c>
      <c r="AA78" s="23">
        <v>911.66700000000003</v>
      </c>
      <c r="AB78" s="23"/>
      <c r="AC78" s="23"/>
      <c r="AD78" s="22">
        <v>5.75</v>
      </c>
      <c r="AE78" s="25">
        <v>912.44</v>
      </c>
      <c r="AG78" s="58"/>
      <c r="AJ78" s="58"/>
    </row>
    <row r="79" spans="1:36" s="26" customFormat="1" ht="22.5" customHeight="1">
      <c r="A79" s="27" t="s">
        <v>107</v>
      </c>
      <c r="B79" s="22">
        <v>-5.75</v>
      </c>
      <c r="C79" s="23">
        <v>912.56</v>
      </c>
      <c r="D79" s="24">
        <v>-5.75</v>
      </c>
      <c r="E79" s="23">
        <v>911.50699999999995</v>
      </c>
      <c r="F79" s="22">
        <v>-4.9000000000000004</v>
      </c>
      <c r="G79" s="23">
        <v>911.5</v>
      </c>
      <c r="H79" s="22">
        <v>-4.9000000000000004</v>
      </c>
      <c r="I79" s="23">
        <v>912.42</v>
      </c>
      <c r="J79" s="22">
        <f t="shared" si="5"/>
        <v>0.82352941175860739</v>
      </c>
      <c r="K79" s="23"/>
      <c r="L79" s="23"/>
      <c r="M79" s="23">
        <v>912.404</v>
      </c>
      <c r="N79" s="23">
        <v>912.35900000000004</v>
      </c>
      <c r="O79" s="23"/>
      <c r="P79" s="23"/>
      <c r="Q79" s="22"/>
      <c r="R79" s="23"/>
      <c r="S79" s="23"/>
      <c r="T79" s="23"/>
      <c r="U79" s="22">
        <f t="shared" si="6"/>
        <v>-2.000000000007276</v>
      </c>
      <c r="V79" s="22">
        <v>4.5</v>
      </c>
      <c r="W79" s="23">
        <v>912.26900000000001</v>
      </c>
      <c r="X79" s="22">
        <v>4.5</v>
      </c>
      <c r="Y79" s="23">
        <v>911.34900000000005</v>
      </c>
      <c r="Z79" s="22">
        <v>5.75</v>
      </c>
      <c r="AA79" s="23">
        <v>911.32399999999996</v>
      </c>
      <c r="AB79" s="23"/>
      <c r="AC79" s="23"/>
      <c r="AD79" s="22">
        <v>5.75</v>
      </c>
      <c r="AE79" s="25">
        <v>912.06</v>
      </c>
      <c r="AG79" s="58"/>
      <c r="AJ79" s="58"/>
    </row>
    <row r="80" spans="1:36" s="26" customFormat="1" ht="22.5" customHeight="1">
      <c r="A80" s="27" t="s">
        <v>108</v>
      </c>
      <c r="B80" s="22">
        <v>-5.75</v>
      </c>
      <c r="C80" s="23">
        <v>912.37</v>
      </c>
      <c r="D80" s="24">
        <v>-5.75</v>
      </c>
      <c r="E80" s="23">
        <v>911.31899999999996</v>
      </c>
      <c r="F80" s="22">
        <v>-5</v>
      </c>
      <c r="G80" s="23">
        <v>911.322</v>
      </c>
      <c r="H80" s="22">
        <v>-5</v>
      </c>
      <c r="I80" s="23">
        <v>912.24199999999996</v>
      </c>
      <c r="J80" s="22">
        <f t="shared" si="5"/>
        <v>-0.40000000000569952</v>
      </c>
      <c r="K80" s="23"/>
      <c r="L80" s="23"/>
      <c r="M80" s="23">
        <v>912.27800000000002</v>
      </c>
      <c r="N80" s="23">
        <v>912.22</v>
      </c>
      <c r="O80" s="23"/>
      <c r="P80" s="23"/>
      <c r="Q80" s="22"/>
      <c r="R80" s="23"/>
      <c r="S80" s="23"/>
      <c r="T80" s="23"/>
      <c r="U80" s="22">
        <f t="shared" si="6"/>
        <v>-2.0000000000040488</v>
      </c>
      <c r="V80" s="22">
        <v>4.2</v>
      </c>
      <c r="W80" s="23">
        <v>912.13599999999997</v>
      </c>
      <c r="X80" s="22">
        <v>4.2</v>
      </c>
      <c r="Y80" s="23">
        <v>911.21600000000001</v>
      </c>
      <c r="Z80" s="22">
        <v>5.75</v>
      </c>
      <c r="AA80" s="23">
        <v>911.18499999999995</v>
      </c>
      <c r="AB80" s="23"/>
      <c r="AC80" s="23"/>
      <c r="AD80" s="22">
        <v>5.75</v>
      </c>
      <c r="AE80" s="25">
        <v>911.54</v>
      </c>
      <c r="AG80" s="58"/>
      <c r="AJ80" s="58"/>
    </row>
    <row r="81" spans="1:36" s="26" customFormat="1" ht="22.5" customHeight="1">
      <c r="A81" s="27" t="s">
        <v>109</v>
      </c>
      <c r="B81" s="22"/>
      <c r="C81" s="23"/>
      <c r="D81" s="24"/>
      <c r="E81" s="23"/>
      <c r="F81" s="22"/>
      <c r="G81" s="23"/>
      <c r="H81" s="22"/>
      <c r="I81" s="23"/>
      <c r="J81" s="22"/>
      <c r="K81" s="23"/>
      <c r="L81" s="23"/>
      <c r="M81" s="23">
        <v>912.35599999999999</v>
      </c>
      <c r="N81" s="23">
        <v>912.28499999999997</v>
      </c>
      <c r="O81" s="23"/>
      <c r="P81" s="23"/>
      <c r="Q81" s="22"/>
      <c r="R81" s="23"/>
      <c r="S81" s="23"/>
      <c r="T81" s="23"/>
      <c r="U81" s="22">
        <f t="shared" si="6"/>
        <v>-1.999999999998181</v>
      </c>
      <c r="V81" s="22">
        <v>4</v>
      </c>
      <c r="W81" s="23">
        <v>912.20500000000004</v>
      </c>
      <c r="X81" s="22">
        <v>4</v>
      </c>
      <c r="Y81" s="23">
        <v>911.28499999999997</v>
      </c>
      <c r="Z81" s="22">
        <v>5.75</v>
      </c>
      <c r="AA81" s="23">
        <v>911.25</v>
      </c>
      <c r="AB81" s="23"/>
      <c r="AC81" s="23"/>
      <c r="AD81" s="22">
        <v>5.75</v>
      </c>
      <c r="AE81" s="25">
        <v>911.91</v>
      </c>
      <c r="AG81" s="58"/>
      <c r="AJ81" s="58"/>
    </row>
    <row r="82" spans="1:36" s="26" customFormat="1" ht="22.5" customHeight="1">
      <c r="A82" s="27" t="s">
        <v>110</v>
      </c>
      <c r="B82" s="22"/>
      <c r="C82" s="23"/>
      <c r="D82" s="24"/>
      <c r="E82" s="23"/>
      <c r="F82" s="22"/>
      <c r="G82" s="23"/>
      <c r="H82" s="22"/>
      <c r="I82" s="23"/>
      <c r="J82" s="22"/>
      <c r="K82" s="23"/>
      <c r="L82" s="23"/>
      <c r="M82" s="23">
        <v>912.60500000000002</v>
      </c>
      <c r="N82" s="23">
        <v>912.55399999999997</v>
      </c>
      <c r="O82" s="23"/>
      <c r="P82" s="23"/>
      <c r="Q82" s="22"/>
      <c r="R82" s="23"/>
      <c r="S82" s="23"/>
      <c r="T82" s="23"/>
      <c r="U82" s="22">
        <f t="shared" si="6"/>
        <v>-2.0000000000009366</v>
      </c>
      <c r="V82" s="22">
        <v>4.0999999999999996</v>
      </c>
      <c r="W82" s="23">
        <v>912.47199999999998</v>
      </c>
      <c r="X82" s="22">
        <v>4.0999999999999996</v>
      </c>
      <c r="Y82" s="23">
        <v>911.55200000000002</v>
      </c>
      <c r="Z82" s="22">
        <v>5.75</v>
      </c>
      <c r="AA82" s="23">
        <v>911.51900000000001</v>
      </c>
      <c r="AB82" s="23"/>
      <c r="AC82" s="23"/>
      <c r="AD82" s="22">
        <v>5.75</v>
      </c>
      <c r="AE82" s="25">
        <v>912.07</v>
      </c>
      <c r="AG82" s="58"/>
      <c r="AJ82" s="58"/>
    </row>
    <row r="83" spans="1:36" s="26" customFormat="1" ht="22.5" customHeight="1" thickBot="1">
      <c r="A83" s="48" t="s">
        <v>111</v>
      </c>
      <c r="B83" s="49"/>
      <c r="C83" s="50"/>
      <c r="D83" s="51"/>
      <c r="E83" s="50"/>
      <c r="F83" s="49"/>
      <c r="G83" s="50"/>
      <c r="H83" s="49"/>
      <c r="I83" s="50"/>
      <c r="J83" s="49"/>
      <c r="K83" s="50"/>
      <c r="L83" s="50"/>
      <c r="M83" s="50">
        <v>912.95100000000002</v>
      </c>
      <c r="N83" s="50">
        <v>912.97</v>
      </c>
      <c r="O83" s="50"/>
      <c r="P83" s="50"/>
      <c r="Q83" s="49"/>
      <c r="R83" s="50"/>
      <c r="S83" s="50"/>
      <c r="T83" s="50"/>
      <c r="U83" s="49">
        <f t="shared" si="6"/>
        <v>-2.0000000000075895</v>
      </c>
      <c r="V83" s="49">
        <v>4.3</v>
      </c>
      <c r="W83" s="50">
        <v>912.88400000000001</v>
      </c>
      <c r="X83" s="49">
        <v>4.3</v>
      </c>
      <c r="Y83" s="50">
        <v>911.96400000000006</v>
      </c>
      <c r="Z83" s="49">
        <v>5.75</v>
      </c>
      <c r="AA83" s="50">
        <v>911.93499999999995</v>
      </c>
      <c r="AB83" s="50"/>
      <c r="AC83" s="50"/>
      <c r="AD83" s="49">
        <v>5.75</v>
      </c>
      <c r="AE83" s="52">
        <v>911.46</v>
      </c>
      <c r="AG83" s="58"/>
      <c r="AJ83" s="58"/>
    </row>
    <row r="84" spans="1:36" s="26" customFormat="1" ht="22.5" customHeight="1">
      <c r="A84" s="53" t="s">
        <v>112</v>
      </c>
      <c r="B84" s="54"/>
      <c r="C84" s="55"/>
      <c r="D84" s="56"/>
      <c r="E84" s="55"/>
      <c r="F84" s="54"/>
      <c r="G84" s="55"/>
      <c r="H84" s="54"/>
      <c r="I84" s="55"/>
      <c r="J84" s="54"/>
      <c r="K84" s="55"/>
      <c r="L84" s="55"/>
      <c r="M84" s="55">
        <v>913.37</v>
      </c>
      <c r="N84" s="55">
        <v>913.39200000000005</v>
      </c>
      <c r="O84" s="55"/>
      <c r="P84" s="55"/>
      <c r="Q84" s="54"/>
      <c r="R84" s="55"/>
      <c r="S84" s="55"/>
      <c r="T84" s="55"/>
      <c r="U84" s="54">
        <f t="shared" si="6"/>
        <v>-1.9999999999997489</v>
      </c>
      <c r="V84" s="54">
        <v>4.3</v>
      </c>
      <c r="W84" s="55">
        <v>913.30600000000004</v>
      </c>
      <c r="X84" s="54">
        <v>4.3</v>
      </c>
      <c r="Y84" s="55">
        <v>912.38599999999997</v>
      </c>
      <c r="Z84" s="54">
        <v>5.75</v>
      </c>
      <c r="AA84" s="55">
        <v>912.35699999999997</v>
      </c>
      <c r="AB84" s="55"/>
      <c r="AC84" s="55"/>
      <c r="AD84" s="54">
        <v>5.75</v>
      </c>
      <c r="AE84" s="57">
        <v>913.05</v>
      </c>
      <c r="AG84" s="58"/>
      <c r="AJ84" s="58"/>
    </row>
    <row r="85" spans="1:36" s="26" customFormat="1" ht="22.5" customHeight="1">
      <c r="A85" s="27" t="s">
        <v>113</v>
      </c>
      <c r="B85" s="22"/>
      <c r="C85" s="23"/>
      <c r="D85" s="24"/>
      <c r="E85" s="23"/>
      <c r="F85" s="22"/>
      <c r="G85" s="23"/>
      <c r="H85" s="22"/>
      <c r="I85" s="23"/>
      <c r="J85" s="22"/>
      <c r="K85" s="23"/>
      <c r="L85" s="23"/>
      <c r="M85" s="23">
        <v>913.83299999999997</v>
      </c>
      <c r="N85" s="23">
        <v>913.81399999999996</v>
      </c>
      <c r="O85" s="23"/>
      <c r="P85" s="23"/>
      <c r="Q85" s="22"/>
      <c r="R85" s="23"/>
      <c r="S85" s="23"/>
      <c r="T85" s="23"/>
      <c r="U85" s="22">
        <f t="shared" si="6"/>
        <v>-1.9999999999997489</v>
      </c>
      <c r="V85" s="22">
        <v>4.3</v>
      </c>
      <c r="W85" s="23">
        <v>913.72799999999995</v>
      </c>
      <c r="X85" s="22">
        <v>4.3</v>
      </c>
      <c r="Y85" s="23">
        <v>912.80799999999999</v>
      </c>
      <c r="Z85" s="22">
        <v>5.75</v>
      </c>
      <c r="AA85" s="23">
        <v>912.779</v>
      </c>
      <c r="AB85" s="23"/>
      <c r="AC85" s="23"/>
      <c r="AD85" s="22">
        <v>5.75</v>
      </c>
      <c r="AE85" s="25">
        <v>913.38</v>
      </c>
      <c r="AG85" s="58"/>
      <c r="AJ85" s="58"/>
    </row>
    <row r="86" spans="1:36" s="26" customFormat="1" ht="22.5" customHeight="1">
      <c r="A86" s="27" t="s">
        <v>114</v>
      </c>
      <c r="B86" s="22"/>
      <c r="C86" s="23"/>
      <c r="D86" s="24"/>
      <c r="E86" s="23"/>
      <c r="F86" s="22"/>
      <c r="G86" s="23"/>
      <c r="H86" s="22"/>
      <c r="I86" s="23"/>
      <c r="J86" s="22"/>
      <c r="K86" s="23"/>
      <c r="L86" s="23"/>
      <c r="M86" s="23">
        <v>914.28800000000001</v>
      </c>
      <c r="N86" s="23">
        <v>914.25199999999995</v>
      </c>
      <c r="O86" s="23"/>
      <c r="P86" s="23"/>
      <c r="Q86" s="22"/>
      <c r="R86" s="23"/>
      <c r="S86" s="23"/>
      <c r="T86" s="23"/>
      <c r="U86" s="22">
        <f t="shared" ref="U86:U97" si="7">(((AA86-Y86)/(Z86-X86))*100)</f>
        <v>-2.0000000000021347</v>
      </c>
      <c r="V86" s="22">
        <v>4.5999999999999996</v>
      </c>
      <c r="W86" s="23">
        <v>914.16</v>
      </c>
      <c r="X86" s="22">
        <v>4.5999999999999996</v>
      </c>
      <c r="Y86" s="23">
        <v>913.24</v>
      </c>
      <c r="Z86" s="22">
        <v>5.75</v>
      </c>
      <c r="AA86" s="23">
        <v>913.21699999999998</v>
      </c>
      <c r="AB86" s="23"/>
      <c r="AC86" s="23"/>
      <c r="AD86" s="22">
        <v>5.75</v>
      </c>
      <c r="AE86" s="25">
        <v>914.13</v>
      </c>
      <c r="AG86" s="58"/>
      <c r="AJ86" s="58"/>
    </row>
    <row r="87" spans="1:36" s="26" customFormat="1" ht="22.5" customHeight="1">
      <c r="A87" s="27" t="s">
        <v>115</v>
      </c>
      <c r="B87" s="22"/>
      <c r="C87" s="23"/>
      <c r="D87" s="24"/>
      <c r="E87" s="23"/>
      <c r="F87" s="22"/>
      <c r="G87" s="23"/>
      <c r="H87" s="22"/>
      <c r="I87" s="23"/>
      <c r="J87" s="22"/>
      <c r="K87" s="23"/>
      <c r="L87" s="23"/>
      <c r="M87" s="23">
        <v>914.76599999999996</v>
      </c>
      <c r="N87" s="23">
        <v>914.73400000000004</v>
      </c>
      <c r="O87" s="23"/>
      <c r="P87" s="23"/>
      <c r="Q87" s="22"/>
      <c r="R87" s="23"/>
      <c r="S87" s="23"/>
      <c r="T87" s="23"/>
      <c r="U87" s="22">
        <f t="shared" si="7"/>
        <v>-2.0000000000046776</v>
      </c>
      <c r="V87" s="22">
        <v>4</v>
      </c>
      <c r="W87" s="23">
        <v>914.654</v>
      </c>
      <c r="X87" s="22">
        <v>4</v>
      </c>
      <c r="Y87" s="23">
        <v>913.73400000000004</v>
      </c>
      <c r="Z87" s="22">
        <v>5.75</v>
      </c>
      <c r="AA87" s="23">
        <v>913.69899999999996</v>
      </c>
      <c r="AB87" s="23"/>
      <c r="AC87" s="23"/>
      <c r="AD87" s="22">
        <v>5.75</v>
      </c>
      <c r="AE87" s="25">
        <v>914.38</v>
      </c>
      <c r="AG87" s="58"/>
      <c r="AJ87" s="58"/>
    </row>
    <row r="88" spans="1:36" s="26" customFormat="1" ht="22.5" customHeight="1">
      <c r="A88" s="27" t="s">
        <v>116</v>
      </c>
      <c r="B88" s="22"/>
      <c r="C88" s="23"/>
      <c r="D88" s="24"/>
      <c r="E88" s="23"/>
      <c r="F88" s="22"/>
      <c r="G88" s="23"/>
      <c r="H88" s="22"/>
      <c r="I88" s="23"/>
      <c r="J88" s="22"/>
      <c r="K88" s="23"/>
      <c r="L88" s="23"/>
      <c r="M88" s="23">
        <v>915.28300000000002</v>
      </c>
      <c r="N88" s="23">
        <v>915.25900000000001</v>
      </c>
      <c r="O88" s="23"/>
      <c r="P88" s="23"/>
      <c r="Q88" s="22"/>
      <c r="R88" s="23"/>
      <c r="S88" s="23"/>
      <c r="T88" s="23"/>
      <c r="U88" s="22">
        <f t="shared" si="7"/>
        <v>-1.999999999998181</v>
      </c>
      <c r="V88" s="22">
        <v>4</v>
      </c>
      <c r="W88" s="23">
        <v>915.17899999999997</v>
      </c>
      <c r="X88" s="22">
        <v>4</v>
      </c>
      <c r="Y88" s="23">
        <v>914.25900000000001</v>
      </c>
      <c r="Z88" s="22">
        <v>5.75</v>
      </c>
      <c r="AA88" s="23">
        <v>914.22400000000005</v>
      </c>
      <c r="AB88" s="23"/>
      <c r="AC88" s="23"/>
      <c r="AD88" s="22">
        <v>5.75</v>
      </c>
      <c r="AE88" s="25">
        <v>914.84</v>
      </c>
      <c r="AG88" s="58"/>
      <c r="AJ88" s="58"/>
    </row>
    <row r="89" spans="1:36" s="26" customFormat="1" ht="22.5" customHeight="1">
      <c r="A89" s="27" t="s">
        <v>117</v>
      </c>
      <c r="B89" s="22"/>
      <c r="C89" s="23"/>
      <c r="D89" s="24"/>
      <c r="E89" s="23"/>
      <c r="F89" s="22"/>
      <c r="G89" s="23"/>
      <c r="H89" s="22"/>
      <c r="I89" s="23"/>
      <c r="J89" s="22"/>
      <c r="K89" s="23"/>
      <c r="L89" s="23"/>
      <c r="M89" s="23">
        <v>915.81700000000001</v>
      </c>
      <c r="N89" s="23">
        <v>915.82600000000002</v>
      </c>
      <c r="O89" s="23"/>
      <c r="P89" s="23"/>
      <c r="Q89" s="22"/>
      <c r="R89" s="23"/>
      <c r="S89" s="23"/>
      <c r="T89" s="23"/>
      <c r="U89" s="22">
        <f t="shared" si="7"/>
        <v>-1.999999999995723</v>
      </c>
      <c r="V89" s="22">
        <v>3.9</v>
      </c>
      <c r="W89" s="23">
        <v>915.74800000000005</v>
      </c>
      <c r="X89" s="22">
        <v>3.9</v>
      </c>
      <c r="Y89" s="23">
        <v>914.82799999999997</v>
      </c>
      <c r="Z89" s="22">
        <v>5.75</v>
      </c>
      <c r="AA89" s="23">
        <v>914.79100000000005</v>
      </c>
      <c r="AB89" s="23"/>
      <c r="AC89" s="23"/>
      <c r="AD89" s="22">
        <v>5.75</v>
      </c>
      <c r="AE89" s="25">
        <v>915.52</v>
      </c>
      <c r="AG89" s="58"/>
      <c r="AJ89" s="58"/>
    </row>
    <row r="90" spans="1:36" s="26" customFormat="1" ht="22.5" customHeight="1">
      <c r="A90" s="27" t="s">
        <v>118</v>
      </c>
      <c r="B90" s="22"/>
      <c r="C90" s="23"/>
      <c r="D90" s="24"/>
      <c r="E90" s="23"/>
      <c r="F90" s="22"/>
      <c r="G90" s="23"/>
      <c r="H90" s="22"/>
      <c r="I90" s="23"/>
      <c r="J90" s="22"/>
      <c r="K90" s="23"/>
      <c r="L90" s="23"/>
      <c r="M90" s="23">
        <v>916.43600000000004</v>
      </c>
      <c r="N90" s="23">
        <v>916.43700000000001</v>
      </c>
      <c r="O90" s="23"/>
      <c r="P90" s="23"/>
      <c r="Q90" s="22"/>
      <c r="R90" s="23"/>
      <c r="S90" s="23"/>
      <c r="T90" s="23"/>
      <c r="U90" s="22">
        <f t="shared" si="7"/>
        <v>-1.9999999999962457</v>
      </c>
      <c r="V90" s="22">
        <v>3.4</v>
      </c>
      <c r="W90" s="23">
        <v>916.36900000000003</v>
      </c>
      <c r="X90" s="22">
        <v>3.4</v>
      </c>
      <c r="Y90" s="23">
        <v>915.44899999999996</v>
      </c>
      <c r="Z90" s="22">
        <v>5.75</v>
      </c>
      <c r="AA90" s="23">
        <v>915.40200000000004</v>
      </c>
      <c r="AB90" s="23"/>
      <c r="AC90" s="23"/>
      <c r="AD90" s="22">
        <v>5.75</v>
      </c>
      <c r="AE90" s="25">
        <v>915.65</v>
      </c>
      <c r="AG90" s="58"/>
      <c r="AJ90" s="58"/>
    </row>
    <row r="91" spans="1:36" s="26" customFormat="1" ht="22.5" customHeight="1">
      <c r="A91" s="27" t="s">
        <v>119</v>
      </c>
      <c r="B91" s="22"/>
      <c r="C91" s="23"/>
      <c r="D91" s="24"/>
      <c r="E91" s="23"/>
      <c r="F91" s="22"/>
      <c r="G91" s="23"/>
      <c r="H91" s="22"/>
      <c r="I91" s="23"/>
      <c r="J91" s="22"/>
      <c r="K91" s="23"/>
      <c r="L91" s="23"/>
      <c r="M91" s="23">
        <v>917.13800000000003</v>
      </c>
      <c r="N91" s="23">
        <v>917.07500000000005</v>
      </c>
      <c r="O91" s="23"/>
      <c r="P91" s="23"/>
      <c r="Q91" s="22"/>
      <c r="R91" s="23"/>
      <c r="S91" s="23"/>
      <c r="T91" s="23"/>
      <c r="U91" s="22">
        <f t="shared" si="7"/>
        <v>-1.999999999999897</v>
      </c>
      <c r="V91" s="22">
        <v>3.1</v>
      </c>
      <c r="W91" s="23">
        <v>917.01300000000003</v>
      </c>
      <c r="X91" s="22">
        <v>3.1</v>
      </c>
      <c r="Y91" s="23">
        <v>916.09299999999996</v>
      </c>
      <c r="Z91" s="22">
        <v>5.75</v>
      </c>
      <c r="AA91" s="23">
        <v>916.04</v>
      </c>
      <c r="AB91" s="23"/>
      <c r="AC91" s="23"/>
      <c r="AD91" s="22">
        <v>5.75</v>
      </c>
      <c r="AE91" s="25">
        <v>916.43</v>
      </c>
      <c r="AG91" s="58"/>
      <c r="AJ91" s="58"/>
    </row>
    <row r="92" spans="1:36" s="26" customFormat="1" ht="22.5" customHeight="1">
      <c r="A92" s="27" t="s">
        <v>120</v>
      </c>
      <c r="B92" s="22"/>
      <c r="C92" s="23"/>
      <c r="D92" s="24"/>
      <c r="E92" s="23"/>
      <c r="F92" s="22"/>
      <c r="G92" s="23"/>
      <c r="H92" s="22"/>
      <c r="I92" s="23"/>
      <c r="J92" s="22"/>
      <c r="K92" s="23"/>
      <c r="L92" s="23"/>
      <c r="M92" s="23">
        <v>917.73099999999999</v>
      </c>
      <c r="N92" s="23">
        <v>917.71299999999997</v>
      </c>
      <c r="O92" s="23"/>
      <c r="P92" s="23"/>
      <c r="Q92" s="22"/>
      <c r="R92" s="23"/>
      <c r="S92" s="23"/>
      <c r="T92" s="23"/>
      <c r="U92" s="22">
        <f t="shared" si="7"/>
        <v>-1.4509803921537598</v>
      </c>
      <c r="V92" s="22">
        <v>3.2</v>
      </c>
      <c r="W92" s="23">
        <v>917.66700000000003</v>
      </c>
      <c r="X92" s="22">
        <v>3.2</v>
      </c>
      <c r="Y92" s="23">
        <v>916.74699999999996</v>
      </c>
      <c r="Z92" s="22">
        <v>5.75</v>
      </c>
      <c r="AA92" s="23">
        <v>916.71</v>
      </c>
      <c r="AB92" s="23"/>
      <c r="AC92" s="23"/>
      <c r="AD92" s="22">
        <v>5.75</v>
      </c>
      <c r="AE92" s="25">
        <v>717.06</v>
      </c>
      <c r="AG92" s="58"/>
      <c r="AJ92" s="58"/>
    </row>
    <row r="93" spans="1:36" s="26" customFormat="1" ht="22.5" customHeight="1">
      <c r="A93" s="27" t="s">
        <v>121</v>
      </c>
      <c r="B93" s="22"/>
      <c r="C93" s="23"/>
      <c r="D93" s="24"/>
      <c r="E93" s="23"/>
      <c r="F93" s="22"/>
      <c r="G93" s="23"/>
      <c r="H93" s="22"/>
      <c r="I93" s="23"/>
      <c r="J93" s="22"/>
      <c r="K93" s="23"/>
      <c r="L93" s="23"/>
      <c r="M93" s="23">
        <v>918.34400000000005</v>
      </c>
      <c r="N93" s="23">
        <v>918.351</v>
      </c>
      <c r="O93" s="23"/>
      <c r="P93" s="23"/>
      <c r="Q93" s="22"/>
      <c r="R93" s="23"/>
      <c r="S93" s="23"/>
      <c r="T93" s="23"/>
      <c r="U93" s="22">
        <f t="shared" si="7"/>
        <v>1.9322033898310633</v>
      </c>
      <c r="V93" s="22">
        <v>2.8</v>
      </c>
      <c r="W93" s="23">
        <v>918.40599999999995</v>
      </c>
      <c r="X93" s="22">
        <v>2.8</v>
      </c>
      <c r="Y93" s="23">
        <v>917.48599999999999</v>
      </c>
      <c r="Z93" s="22">
        <v>5.75</v>
      </c>
      <c r="AA93" s="23">
        <v>917.54300000000001</v>
      </c>
      <c r="AB93" s="23"/>
      <c r="AC93" s="23"/>
      <c r="AD93" s="22">
        <v>6.45</v>
      </c>
      <c r="AE93" s="25">
        <v>917.07</v>
      </c>
      <c r="AG93" s="58"/>
      <c r="AJ93" s="58"/>
    </row>
    <row r="94" spans="1:36" s="26" customFormat="1" ht="22.5" customHeight="1">
      <c r="A94" s="27" t="s">
        <v>122</v>
      </c>
      <c r="B94" s="22"/>
      <c r="C94" s="23"/>
      <c r="D94" s="24"/>
      <c r="E94" s="23"/>
      <c r="F94" s="22"/>
      <c r="G94" s="23"/>
      <c r="H94" s="22"/>
      <c r="I94" s="23"/>
      <c r="J94" s="22"/>
      <c r="K94" s="23"/>
      <c r="L94" s="23"/>
      <c r="M94" s="23">
        <v>918.97</v>
      </c>
      <c r="N94" s="23">
        <v>918.98900000000003</v>
      </c>
      <c r="O94" s="23"/>
      <c r="P94" s="23"/>
      <c r="Q94" s="22"/>
      <c r="R94" s="23"/>
      <c r="S94" s="23"/>
      <c r="T94" s="23"/>
      <c r="U94" s="22">
        <f t="shared" si="7"/>
        <v>5.0847457627110932</v>
      </c>
      <c r="V94" s="22">
        <v>2.8</v>
      </c>
      <c r="W94" s="23">
        <v>919.13199999999995</v>
      </c>
      <c r="X94" s="22">
        <v>2.8</v>
      </c>
      <c r="Y94" s="23">
        <v>918.21199999999999</v>
      </c>
      <c r="Z94" s="22">
        <v>5.75</v>
      </c>
      <c r="AA94" s="23">
        <v>918.36199999999997</v>
      </c>
      <c r="AB94" s="23"/>
      <c r="AC94" s="23"/>
      <c r="AD94" s="22">
        <v>5.75</v>
      </c>
      <c r="AE94" s="25">
        <v>918.57</v>
      </c>
      <c r="AG94" s="58"/>
      <c r="AJ94" s="58"/>
    </row>
    <row r="95" spans="1:36" s="95" customFormat="1" ht="22.5" customHeight="1">
      <c r="A95" s="93" t="s">
        <v>123</v>
      </c>
      <c r="B95" s="94"/>
      <c r="C95" s="23"/>
      <c r="D95" s="22"/>
      <c r="E95" s="23"/>
      <c r="F95" s="22"/>
      <c r="G95" s="23"/>
      <c r="H95" s="22"/>
      <c r="I95" s="23"/>
      <c r="J95" s="22"/>
      <c r="K95" s="23"/>
      <c r="L95" s="23"/>
      <c r="M95" s="23">
        <v>919.55899999999997</v>
      </c>
      <c r="N95" s="23">
        <v>919.62699999999995</v>
      </c>
      <c r="O95" s="23"/>
      <c r="P95" s="23"/>
      <c r="Q95" s="22"/>
      <c r="R95" s="23"/>
      <c r="S95" s="23"/>
      <c r="T95" s="23"/>
      <c r="U95" s="22">
        <f t="shared" si="7"/>
        <v>5.0980392156860965</v>
      </c>
      <c r="V95" s="22">
        <v>3.2</v>
      </c>
      <c r="W95" s="23">
        <v>919.79</v>
      </c>
      <c r="X95" s="22">
        <v>3.2</v>
      </c>
      <c r="Y95" s="23">
        <v>918.87</v>
      </c>
      <c r="Z95" s="22">
        <v>5.75</v>
      </c>
      <c r="AA95" s="23">
        <v>919</v>
      </c>
      <c r="AB95" s="23"/>
      <c r="AC95" s="23"/>
      <c r="AD95" s="22">
        <v>5.75</v>
      </c>
      <c r="AE95" s="25">
        <v>919.32</v>
      </c>
      <c r="AG95" s="96"/>
      <c r="AJ95" s="96"/>
    </row>
    <row r="96" spans="1:36" s="95" customFormat="1" ht="22.5" customHeight="1">
      <c r="A96" s="93" t="s">
        <v>124</v>
      </c>
      <c r="B96" s="94"/>
      <c r="C96" s="23"/>
      <c r="D96" s="22"/>
      <c r="E96" s="23"/>
      <c r="F96" s="22"/>
      <c r="G96" s="23"/>
      <c r="H96" s="22"/>
      <c r="I96" s="23"/>
      <c r="J96" s="22"/>
      <c r="K96" s="23"/>
      <c r="L96" s="23"/>
      <c r="M96" s="23">
        <v>920.14300000000003</v>
      </c>
      <c r="N96" s="23">
        <v>920.20799999999997</v>
      </c>
      <c r="O96" s="23"/>
      <c r="P96" s="23"/>
      <c r="Q96" s="22"/>
      <c r="R96" s="23"/>
      <c r="S96" s="23"/>
      <c r="T96" s="23"/>
      <c r="U96" s="22">
        <f t="shared" si="7"/>
        <v>5.0697674418621999</v>
      </c>
      <c r="V96" s="22">
        <v>3.6</v>
      </c>
      <c r="W96" s="23">
        <v>920.39200000000005</v>
      </c>
      <c r="X96" s="22">
        <v>3.6</v>
      </c>
      <c r="Y96" s="23">
        <v>919.47199999999998</v>
      </c>
      <c r="Z96" s="22">
        <v>5.75</v>
      </c>
      <c r="AA96" s="23">
        <v>919.58100000000002</v>
      </c>
      <c r="AB96" s="23"/>
      <c r="AC96" s="23"/>
      <c r="AD96" s="22">
        <v>5.75</v>
      </c>
      <c r="AE96" s="25">
        <v>919.92</v>
      </c>
      <c r="AG96" s="96"/>
      <c r="AJ96" s="96"/>
    </row>
    <row r="97" spans="1:36" s="95" customFormat="1" ht="22.5" customHeight="1">
      <c r="A97" s="93" t="s">
        <v>125</v>
      </c>
      <c r="B97" s="94"/>
      <c r="C97" s="23"/>
      <c r="D97" s="22"/>
      <c r="E97" s="23"/>
      <c r="F97" s="22"/>
      <c r="G97" s="23"/>
      <c r="H97" s="22"/>
      <c r="I97" s="23"/>
      <c r="J97" s="22"/>
      <c r="K97" s="23"/>
      <c r="L97" s="23"/>
      <c r="M97" s="23">
        <v>920.62300000000005</v>
      </c>
      <c r="N97" s="23">
        <v>920.59199999999998</v>
      </c>
      <c r="O97" s="23"/>
      <c r="P97" s="23"/>
      <c r="Q97" s="22"/>
      <c r="R97" s="23"/>
      <c r="S97" s="23"/>
      <c r="T97" s="23"/>
      <c r="U97" s="22">
        <f t="shared" si="7"/>
        <v>5.1764705882466382</v>
      </c>
      <c r="V97" s="22">
        <v>4.4000000000000004</v>
      </c>
      <c r="W97" s="23">
        <v>920.81600000000003</v>
      </c>
      <c r="X97" s="22">
        <v>4.4000000000000004</v>
      </c>
      <c r="Y97" s="23">
        <v>919.89599999999996</v>
      </c>
      <c r="Z97" s="22">
        <v>5.25</v>
      </c>
      <c r="AA97" s="23">
        <v>919.94</v>
      </c>
      <c r="AB97" s="23" t="s">
        <v>164</v>
      </c>
      <c r="AC97" s="23">
        <v>920.01099999999997</v>
      </c>
      <c r="AD97" s="22">
        <v>9.34</v>
      </c>
      <c r="AE97" s="25">
        <v>919.65</v>
      </c>
      <c r="AG97" s="96"/>
      <c r="AJ97" s="96"/>
    </row>
    <row r="98" spans="1:36" s="95" customFormat="1" ht="22.5" customHeight="1">
      <c r="A98" s="93" t="s">
        <v>126</v>
      </c>
      <c r="B98" s="94"/>
      <c r="C98" s="23"/>
      <c r="D98" s="22"/>
      <c r="E98" s="23"/>
      <c r="F98" s="22"/>
      <c r="G98" s="23"/>
      <c r="H98" s="22"/>
      <c r="I98" s="23"/>
      <c r="J98" s="22"/>
      <c r="K98" s="23"/>
      <c r="L98" s="23"/>
      <c r="M98" s="23">
        <v>920.63199999999995</v>
      </c>
      <c r="N98" s="23">
        <v>920.77499999999998</v>
      </c>
      <c r="O98" s="23"/>
      <c r="P98" s="23"/>
      <c r="Q98" s="22"/>
      <c r="R98" s="23"/>
      <c r="S98" s="23"/>
      <c r="T98" s="23"/>
      <c r="U98" s="22"/>
      <c r="V98" s="22"/>
      <c r="W98" s="23"/>
      <c r="X98" s="22"/>
      <c r="Y98" s="23"/>
      <c r="Z98" s="22"/>
      <c r="AA98" s="23"/>
      <c r="AB98" s="23"/>
      <c r="AC98" s="23"/>
      <c r="AD98" s="22"/>
      <c r="AE98" s="25"/>
      <c r="AG98" s="96"/>
      <c r="AJ98" s="96"/>
    </row>
    <row r="99" spans="1:36" s="95" customFormat="1" ht="22.5" customHeight="1">
      <c r="A99" s="93" t="s">
        <v>127</v>
      </c>
      <c r="B99" s="94"/>
      <c r="C99" s="23"/>
      <c r="D99" s="22"/>
      <c r="E99" s="23"/>
      <c r="F99" s="22"/>
      <c r="G99" s="23"/>
      <c r="H99" s="22"/>
      <c r="I99" s="23"/>
      <c r="J99" s="22"/>
      <c r="K99" s="23"/>
      <c r="L99" s="23"/>
      <c r="M99" s="23">
        <v>920.62699999999995</v>
      </c>
      <c r="N99" s="23">
        <v>920.75400000000002</v>
      </c>
      <c r="O99" s="23"/>
      <c r="P99" s="23"/>
      <c r="Q99" s="22"/>
      <c r="R99" s="23"/>
      <c r="S99" s="23"/>
      <c r="T99" s="23"/>
      <c r="U99" s="22"/>
      <c r="V99" s="22"/>
      <c r="W99" s="23"/>
      <c r="X99" s="22"/>
      <c r="Y99" s="23"/>
      <c r="Z99" s="22"/>
      <c r="AA99" s="23"/>
      <c r="AB99" s="23"/>
      <c r="AC99" s="23"/>
      <c r="AD99" s="22"/>
      <c r="AE99" s="25"/>
      <c r="AG99" s="96"/>
      <c r="AJ99" s="96"/>
    </row>
    <row r="100" spans="1:36" s="95" customFormat="1" ht="22.5" customHeight="1">
      <c r="A100" s="93" t="s">
        <v>128</v>
      </c>
      <c r="B100" s="94"/>
      <c r="C100" s="23"/>
      <c r="D100" s="22"/>
      <c r="E100" s="23"/>
      <c r="F100" s="22"/>
      <c r="G100" s="23"/>
      <c r="H100" s="22"/>
      <c r="I100" s="23"/>
      <c r="J100" s="22"/>
      <c r="K100" s="23"/>
      <c r="L100" s="23"/>
      <c r="M100" s="23">
        <v>920.40099999999995</v>
      </c>
      <c r="N100" s="23">
        <v>920.53200000000004</v>
      </c>
      <c r="O100" s="23"/>
      <c r="P100" s="23"/>
      <c r="Q100" s="22"/>
      <c r="R100" s="23"/>
      <c r="S100" s="23"/>
      <c r="T100" s="23"/>
      <c r="U100" s="22"/>
      <c r="V100" s="22"/>
      <c r="W100" s="23"/>
      <c r="X100" s="22"/>
      <c r="Y100" s="23"/>
      <c r="Z100" s="22"/>
      <c r="AA100" s="23"/>
      <c r="AB100" s="23"/>
      <c r="AC100" s="23"/>
      <c r="AD100" s="22"/>
      <c r="AE100" s="25"/>
      <c r="AG100" s="96"/>
      <c r="AJ100" s="96"/>
    </row>
    <row r="101" spans="1:36" s="95" customFormat="1" ht="22.5" customHeight="1">
      <c r="A101" s="93" t="s">
        <v>153</v>
      </c>
      <c r="B101" s="94"/>
      <c r="C101" s="23"/>
      <c r="D101" s="22"/>
      <c r="E101" s="23"/>
      <c r="F101" s="22"/>
      <c r="G101" s="23"/>
      <c r="H101" s="22"/>
      <c r="I101" s="23"/>
      <c r="J101" s="22"/>
      <c r="K101" s="23"/>
      <c r="L101" s="23"/>
      <c r="M101" s="23">
        <v>920.04899999999998</v>
      </c>
      <c r="N101" s="23">
        <v>920.10699999999997</v>
      </c>
      <c r="O101" s="23"/>
      <c r="P101" s="23"/>
      <c r="Q101" s="22"/>
      <c r="R101" s="23"/>
      <c r="S101" s="23"/>
      <c r="T101" s="23"/>
      <c r="U101" s="22"/>
      <c r="V101" s="22"/>
      <c r="W101" s="23"/>
      <c r="X101" s="22"/>
      <c r="Y101" s="23"/>
      <c r="Z101" s="22"/>
      <c r="AA101" s="23"/>
      <c r="AB101" s="23"/>
      <c r="AC101" s="23"/>
      <c r="AD101" s="22"/>
      <c r="AE101" s="25"/>
      <c r="AG101" s="96"/>
      <c r="AJ101" s="96"/>
    </row>
    <row r="102" spans="1:36" s="95" customFormat="1" ht="22.5" customHeight="1">
      <c r="A102" s="93" t="s">
        <v>154</v>
      </c>
      <c r="B102" s="94"/>
      <c r="C102" s="23"/>
      <c r="D102" s="22"/>
      <c r="E102" s="23"/>
      <c r="F102" s="22"/>
      <c r="G102" s="23"/>
      <c r="H102" s="22"/>
      <c r="I102" s="23"/>
      <c r="J102" s="22"/>
      <c r="K102" s="23"/>
      <c r="L102" s="23"/>
      <c r="M102" s="23">
        <v>919.58299999999997</v>
      </c>
      <c r="N102" s="23">
        <v>919.48</v>
      </c>
      <c r="O102" s="23"/>
      <c r="P102" s="23"/>
      <c r="Q102" s="22"/>
      <c r="R102" s="23"/>
      <c r="S102" s="23"/>
      <c r="T102" s="23"/>
      <c r="U102" s="22"/>
      <c r="V102" s="22"/>
      <c r="W102" s="23"/>
      <c r="X102" s="22"/>
      <c r="Y102" s="23"/>
      <c r="Z102" s="22"/>
      <c r="AA102" s="23"/>
      <c r="AB102" s="23"/>
      <c r="AC102" s="23"/>
      <c r="AD102" s="22"/>
      <c r="AE102" s="25"/>
      <c r="AG102" s="96"/>
      <c r="AJ102" s="96"/>
    </row>
    <row r="103" spans="1:36" s="95" customFormat="1" ht="22.5" customHeight="1">
      <c r="A103" s="93" t="s">
        <v>155</v>
      </c>
      <c r="B103" s="94">
        <v>-5.75</v>
      </c>
      <c r="C103" s="23">
        <v>918.97</v>
      </c>
      <c r="D103" s="22">
        <v>-5.75</v>
      </c>
      <c r="E103" s="23">
        <v>917.68499999999995</v>
      </c>
      <c r="F103" s="22">
        <v>-1.75</v>
      </c>
      <c r="G103" s="23">
        <v>917.76499999999999</v>
      </c>
      <c r="H103" s="22"/>
      <c r="I103" s="23"/>
      <c r="J103" s="22">
        <f>((O103-G103)/F103)*100</f>
        <v>1.999999999998181</v>
      </c>
      <c r="K103" s="23"/>
      <c r="L103" s="23"/>
      <c r="M103" s="23">
        <v>918.93600000000004</v>
      </c>
      <c r="N103" s="23">
        <f>O103+0.92</f>
        <v>918.65</v>
      </c>
      <c r="O103" s="23">
        <v>917.73</v>
      </c>
      <c r="P103" s="23">
        <f>O103-M103</f>
        <v>-1.2060000000000173</v>
      </c>
      <c r="Q103" s="22"/>
      <c r="R103" s="23"/>
      <c r="S103" s="23"/>
      <c r="T103" s="23"/>
      <c r="U103" s="22">
        <f>((Y103-O103)/X103)*100</f>
        <v>-1.999999999998181</v>
      </c>
      <c r="V103" s="22"/>
      <c r="W103" s="23"/>
      <c r="X103" s="22">
        <v>1.75</v>
      </c>
      <c r="Y103" s="23">
        <v>917.69500000000005</v>
      </c>
      <c r="Z103" s="22">
        <v>10.27</v>
      </c>
      <c r="AA103" s="23">
        <v>917.52499999999998</v>
      </c>
      <c r="AB103" s="23"/>
      <c r="AC103" s="23"/>
      <c r="AD103" s="22">
        <v>10.27</v>
      </c>
      <c r="AE103" s="25">
        <v>918.62</v>
      </c>
      <c r="AG103" s="96"/>
      <c r="AJ103" s="96"/>
    </row>
    <row r="104" spans="1:36" s="95" customFormat="1" ht="22.5" customHeight="1">
      <c r="A104" s="99" t="s">
        <v>156</v>
      </c>
      <c r="B104" s="100">
        <v>-5.75</v>
      </c>
      <c r="C104" s="63">
        <v>918.31</v>
      </c>
      <c r="D104" s="64">
        <v>-5.75</v>
      </c>
      <c r="E104" s="63">
        <v>916.77599999999995</v>
      </c>
      <c r="F104" s="64">
        <v>-1.75</v>
      </c>
      <c r="G104" s="63">
        <v>916.85599999999999</v>
      </c>
      <c r="H104" s="64"/>
      <c r="I104" s="63"/>
      <c r="J104" s="64">
        <f>((O104-G104)/F104)*100</f>
        <v>1.999999999998181</v>
      </c>
      <c r="K104" s="63"/>
      <c r="L104" s="63"/>
      <c r="M104" s="63">
        <v>918.23800000000006</v>
      </c>
      <c r="N104" s="63">
        <f>O104+0.92</f>
        <v>917.74099999999999</v>
      </c>
      <c r="O104" s="63">
        <v>916.82100000000003</v>
      </c>
      <c r="P104" s="63">
        <f>O104-M104</f>
        <v>-1.41700000000003</v>
      </c>
      <c r="Q104" s="64"/>
      <c r="R104" s="63"/>
      <c r="S104" s="63"/>
      <c r="T104" s="63"/>
      <c r="U104" s="64">
        <f>((Y104-O104)/X104)*100</f>
        <v>-2.0000000000046776</v>
      </c>
      <c r="V104" s="64"/>
      <c r="W104" s="63"/>
      <c r="X104" s="64">
        <v>1.75</v>
      </c>
      <c r="Y104" s="63">
        <v>916.78599999999994</v>
      </c>
      <c r="Z104" s="64">
        <v>9.25</v>
      </c>
      <c r="AA104" s="63">
        <v>916.63599999999997</v>
      </c>
      <c r="AB104" s="63"/>
      <c r="AC104" s="63"/>
      <c r="AD104" s="64">
        <v>9.25</v>
      </c>
      <c r="AE104" s="65">
        <v>917.726</v>
      </c>
      <c r="AG104" s="96"/>
      <c r="AJ104" s="96"/>
    </row>
    <row r="105" spans="1:36" s="95" customFormat="1" ht="22.5" customHeight="1">
      <c r="A105" s="99"/>
      <c r="B105" s="100"/>
      <c r="C105" s="63"/>
      <c r="D105" s="64"/>
      <c r="E105" s="63"/>
      <c r="F105" s="64"/>
      <c r="G105" s="63"/>
      <c r="H105" s="64"/>
      <c r="I105" s="63"/>
      <c r="J105" s="64"/>
      <c r="K105" s="63"/>
      <c r="L105" s="63"/>
      <c r="M105" s="63"/>
      <c r="N105" s="63"/>
      <c r="O105" s="63"/>
      <c r="P105" s="63"/>
      <c r="Q105" s="64"/>
      <c r="R105" s="63"/>
      <c r="S105" s="63"/>
      <c r="T105" s="63"/>
      <c r="U105" s="64"/>
      <c r="V105" s="64"/>
      <c r="W105" s="63"/>
      <c r="X105" s="64"/>
      <c r="Y105" s="63"/>
      <c r="Z105" s="64"/>
      <c r="AA105" s="63"/>
      <c r="AB105" s="63"/>
      <c r="AC105" s="63"/>
      <c r="AD105" s="64"/>
      <c r="AE105" s="65"/>
      <c r="AG105" s="96"/>
      <c r="AJ105" s="96"/>
    </row>
    <row r="106" spans="1:36" s="95" customFormat="1" ht="22.5" customHeight="1">
      <c r="A106" s="99"/>
      <c r="B106" s="100"/>
      <c r="C106" s="63"/>
      <c r="D106" s="64"/>
      <c r="E106" s="63"/>
      <c r="F106" s="64"/>
      <c r="G106" s="63"/>
      <c r="H106" s="64"/>
      <c r="I106" s="63"/>
      <c r="J106" s="64"/>
      <c r="K106" s="63"/>
      <c r="L106" s="63"/>
      <c r="M106" s="63"/>
      <c r="N106" s="63"/>
      <c r="O106" s="63"/>
      <c r="P106" s="63"/>
      <c r="Q106" s="64"/>
      <c r="R106" s="63"/>
      <c r="S106" s="63"/>
      <c r="T106" s="63"/>
      <c r="U106" s="64"/>
      <c r="V106" s="64"/>
      <c r="W106" s="63"/>
      <c r="X106" s="64"/>
      <c r="Y106" s="63"/>
      <c r="Z106" s="64"/>
      <c r="AA106" s="63"/>
      <c r="AB106" s="63"/>
      <c r="AC106" s="63"/>
      <c r="AD106" s="64"/>
      <c r="AE106" s="65"/>
      <c r="AG106" s="96"/>
      <c r="AJ106" s="96"/>
    </row>
    <row r="107" spans="1:36" s="95" customFormat="1" ht="22.5" customHeight="1">
      <c r="A107" s="99"/>
      <c r="B107" s="100"/>
      <c r="C107" s="63"/>
      <c r="D107" s="64"/>
      <c r="E107" s="63"/>
      <c r="F107" s="64"/>
      <c r="G107" s="63"/>
      <c r="H107" s="64"/>
      <c r="I107" s="63"/>
      <c r="J107" s="64"/>
      <c r="K107" s="63"/>
      <c r="L107" s="63"/>
      <c r="M107" s="63"/>
      <c r="N107" s="63"/>
      <c r="O107" s="63"/>
      <c r="P107" s="63"/>
      <c r="Q107" s="64"/>
      <c r="R107" s="63"/>
      <c r="S107" s="63"/>
      <c r="T107" s="63"/>
      <c r="U107" s="64"/>
      <c r="V107" s="64"/>
      <c r="W107" s="63"/>
      <c r="X107" s="64"/>
      <c r="Y107" s="63"/>
      <c r="Z107" s="64"/>
      <c r="AA107" s="63"/>
      <c r="AB107" s="63"/>
      <c r="AC107" s="63"/>
      <c r="AD107" s="64"/>
      <c r="AE107" s="65"/>
      <c r="AG107" s="96"/>
      <c r="AJ107" s="96"/>
    </row>
    <row r="108" spans="1:36" s="95" customFormat="1" ht="22.5" customHeight="1">
      <c r="A108" s="99"/>
      <c r="B108" s="100"/>
      <c r="C108" s="63"/>
      <c r="D108" s="64"/>
      <c r="E108" s="63"/>
      <c r="F108" s="64"/>
      <c r="G108" s="63"/>
      <c r="H108" s="64"/>
      <c r="I108" s="63"/>
      <c r="J108" s="64"/>
      <c r="K108" s="63"/>
      <c r="L108" s="63"/>
      <c r="M108" s="63"/>
      <c r="N108" s="63"/>
      <c r="O108" s="63"/>
      <c r="P108" s="63"/>
      <c r="Q108" s="64"/>
      <c r="R108" s="63"/>
      <c r="S108" s="63"/>
      <c r="T108" s="63"/>
      <c r="U108" s="64"/>
      <c r="V108" s="64"/>
      <c r="W108" s="63"/>
      <c r="X108" s="64"/>
      <c r="Y108" s="63"/>
      <c r="Z108" s="64"/>
      <c r="AA108" s="63"/>
      <c r="AB108" s="63"/>
      <c r="AC108" s="63"/>
      <c r="AD108" s="64"/>
      <c r="AE108" s="65"/>
      <c r="AG108" s="96"/>
      <c r="AJ108" s="96"/>
    </row>
    <row r="109" spans="1:36" s="95" customFormat="1" ht="22.5" customHeight="1">
      <c r="A109" s="99"/>
      <c r="B109" s="100"/>
      <c r="C109" s="63"/>
      <c r="D109" s="64"/>
      <c r="E109" s="63"/>
      <c r="F109" s="64"/>
      <c r="G109" s="63"/>
      <c r="H109" s="64"/>
      <c r="I109" s="63"/>
      <c r="J109" s="64"/>
      <c r="K109" s="63"/>
      <c r="L109" s="63"/>
      <c r="M109" s="63"/>
      <c r="N109" s="63"/>
      <c r="O109" s="63"/>
      <c r="P109" s="63"/>
      <c r="Q109" s="64"/>
      <c r="R109" s="63"/>
      <c r="S109" s="63"/>
      <c r="T109" s="63"/>
      <c r="U109" s="64"/>
      <c r="V109" s="64"/>
      <c r="W109" s="63"/>
      <c r="X109" s="64"/>
      <c r="Y109" s="63"/>
      <c r="Z109" s="64"/>
      <c r="AA109" s="63"/>
      <c r="AB109" s="63"/>
      <c r="AC109" s="63"/>
      <c r="AD109" s="64"/>
      <c r="AE109" s="65"/>
      <c r="AG109" s="96"/>
      <c r="AJ109" s="96"/>
    </row>
    <row r="110" spans="1:36" s="95" customFormat="1" ht="22.5" customHeight="1">
      <c r="A110" s="99"/>
      <c r="B110" s="100"/>
      <c r="C110" s="63"/>
      <c r="D110" s="64"/>
      <c r="E110" s="63"/>
      <c r="F110" s="64"/>
      <c r="G110" s="63"/>
      <c r="H110" s="64"/>
      <c r="I110" s="63"/>
      <c r="J110" s="64"/>
      <c r="K110" s="63"/>
      <c r="L110" s="63"/>
      <c r="M110" s="63"/>
      <c r="N110" s="63"/>
      <c r="O110" s="63"/>
      <c r="P110" s="63"/>
      <c r="Q110" s="64"/>
      <c r="R110" s="63"/>
      <c r="S110" s="63"/>
      <c r="T110" s="63"/>
      <c r="U110" s="64"/>
      <c r="V110" s="64"/>
      <c r="W110" s="63"/>
      <c r="X110" s="64"/>
      <c r="Y110" s="63"/>
      <c r="Z110" s="64"/>
      <c r="AA110" s="63"/>
      <c r="AB110" s="63"/>
      <c r="AC110" s="63"/>
      <c r="AD110" s="64"/>
      <c r="AE110" s="65"/>
      <c r="AG110" s="96"/>
      <c r="AJ110" s="96"/>
    </row>
    <row r="111" spans="1:36" s="95" customFormat="1" ht="22.5" customHeight="1">
      <c r="A111" s="99"/>
      <c r="B111" s="100"/>
      <c r="C111" s="63"/>
      <c r="D111" s="64"/>
      <c r="E111" s="63"/>
      <c r="F111" s="64"/>
      <c r="G111" s="63"/>
      <c r="H111" s="64"/>
      <c r="I111" s="63"/>
      <c r="J111" s="64"/>
      <c r="K111" s="63"/>
      <c r="L111" s="63"/>
      <c r="M111" s="63"/>
      <c r="N111" s="63"/>
      <c r="O111" s="63"/>
      <c r="P111" s="63"/>
      <c r="Q111" s="64"/>
      <c r="R111" s="63"/>
      <c r="S111" s="63"/>
      <c r="T111" s="63"/>
      <c r="U111" s="64"/>
      <c r="V111" s="64"/>
      <c r="W111" s="63"/>
      <c r="X111" s="64"/>
      <c r="Y111" s="63"/>
      <c r="Z111" s="64"/>
      <c r="AA111" s="63"/>
      <c r="AB111" s="63"/>
      <c r="AC111" s="63"/>
      <c r="AD111" s="64"/>
      <c r="AE111" s="65"/>
      <c r="AG111" s="96"/>
      <c r="AJ111" s="96"/>
    </row>
    <row r="112" spans="1:36" s="95" customFormat="1" ht="22.5" customHeight="1">
      <c r="A112" s="99"/>
      <c r="B112" s="100"/>
      <c r="C112" s="63"/>
      <c r="D112" s="64"/>
      <c r="E112" s="63"/>
      <c r="F112" s="64"/>
      <c r="G112" s="63"/>
      <c r="H112" s="64"/>
      <c r="I112" s="63"/>
      <c r="J112" s="64"/>
      <c r="K112" s="63"/>
      <c r="L112" s="63"/>
      <c r="M112" s="63"/>
      <c r="N112" s="63"/>
      <c r="O112" s="63"/>
      <c r="P112" s="63"/>
      <c r="Q112" s="64"/>
      <c r="R112" s="63"/>
      <c r="S112" s="63"/>
      <c r="T112" s="63"/>
      <c r="U112" s="64"/>
      <c r="V112" s="64"/>
      <c r="W112" s="63"/>
      <c r="X112" s="64"/>
      <c r="Y112" s="63"/>
      <c r="Z112" s="64"/>
      <c r="AA112" s="63"/>
      <c r="AB112" s="63"/>
      <c r="AC112" s="63"/>
      <c r="AD112" s="64"/>
      <c r="AE112" s="65"/>
      <c r="AG112" s="96"/>
      <c r="AJ112" s="96"/>
    </row>
    <row r="113" spans="1:36" s="95" customFormat="1" ht="22.5" customHeight="1">
      <c r="A113" s="99"/>
      <c r="B113" s="100"/>
      <c r="C113" s="63"/>
      <c r="D113" s="64"/>
      <c r="E113" s="63"/>
      <c r="F113" s="64"/>
      <c r="G113" s="63"/>
      <c r="H113" s="64"/>
      <c r="I113" s="63"/>
      <c r="J113" s="64"/>
      <c r="K113" s="63"/>
      <c r="L113" s="63"/>
      <c r="M113" s="63"/>
      <c r="N113" s="63"/>
      <c r="O113" s="63"/>
      <c r="P113" s="63"/>
      <c r="Q113" s="64"/>
      <c r="R113" s="63"/>
      <c r="S113" s="63"/>
      <c r="T113" s="63"/>
      <c r="U113" s="64"/>
      <c r="V113" s="64"/>
      <c r="W113" s="63"/>
      <c r="X113" s="64"/>
      <c r="Y113" s="63"/>
      <c r="Z113" s="64"/>
      <c r="AA113" s="63"/>
      <c r="AB113" s="63"/>
      <c r="AC113" s="63"/>
      <c r="AD113" s="64"/>
      <c r="AE113" s="65"/>
      <c r="AG113" s="96"/>
      <c r="AJ113" s="96"/>
    </row>
    <row r="114" spans="1:36" s="95" customFormat="1" ht="22.5" customHeight="1">
      <c r="A114" s="99"/>
      <c r="B114" s="100"/>
      <c r="C114" s="63"/>
      <c r="D114" s="64"/>
      <c r="E114" s="63"/>
      <c r="F114" s="64"/>
      <c r="G114" s="63"/>
      <c r="H114" s="64"/>
      <c r="I114" s="63"/>
      <c r="J114" s="64"/>
      <c r="K114" s="63"/>
      <c r="L114" s="63"/>
      <c r="M114" s="63"/>
      <c r="N114" s="63"/>
      <c r="O114" s="63"/>
      <c r="P114" s="63"/>
      <c r="Q114" s="64"/>
      <c r="R114" s="63"/>
      <c r="S114" s="63"/>
      <c r="T114" s="63"/>
      <c r="U114" s="64"/>
      <c r="V114" s="64"/>
      <c r="W114" s="63"/>
      <c r="X114" s="64"/>
      <c r="Y114" s="63"/>
      <c r="Z114" s="64"/>
      <c r="AA114" s="63"/>
      <c r="AB114" s="63"/>
      <c r="AC114" s="63"/>
      <c r="AD114" s="64"/>
      <c r="AE114" s="65"/>
      <c r="AG114" s="96"/>
      <c r="AJ114" s="96"/>
    </row>
    <row r="115" spans="1:36" s="95" customFormat="1" ht="22.5" customHeight="1">
      <c r="A115" s="99"/>
      <c r="B115" s="100"/>
      <c r="C115" s="63"/>
      <c r="D115" s="64"/>
      <c r="E115" s="63"/>
      <c r="F115" s="64"/>
      <c r="G115" s="63"/>
      <c r="H115" s="64"/>
      <c r="I115" s="63"/>
      <c r="J115" s="64"/>
      <c r="K115" s="63"/>
      <c r="L115" s="63"/>
      <c r="M115" s="63"/>
      <c r="N115" s="63"/>
      <c r="O115" s="63"/>
      <c r="P115" s="63"/>
      <c r="Q115" s="64"/>
      <c r="R115" s="63"/>
      <c r="S115" s="63"/>
      <c r="T115" s="63"/>
      <c r="U115" s="64"/>
      <c r="V115" s="64"/>
      <c r="W115" s="63"/>
      <c r="X115" s="64"/>
      <c r="Y115" s="63"/>
      <c r="Z115" s="64"/>
      <c r="AA115" s="63"/>
      <c r="AB115" s="63"/>
      <c r="AC115" s="63"/>
      <c r="AD115" s="64"/>
      <c r="AE115" s="65"/>
      <c r="AG115" s="96"/>
      <c r="AJ115" s="96"/>
    </row>
    <row r="116" spans="1:36" s="95" customFormat="1" ht="22.5" customHeight="1">
      <c r="A116" s="99"/>
      <c r="B116" s="100"/>
      <c r="C116" s="63"/>
      <c r="D116" s="64"/>
      <c r="E116" s="63"/>
      <c r="F116" s="64"/>
      <c r="G116" s="63"/>
      <c r="H116" s="64"/>
      <c r="I116" s="63"/>
      <c r="J116" s="64"/>
      <c r="K116" s="63"/>
      <c r="L116" s="63"/>
      <c r="M116" s="63"/>
      <c r="N116" s="63"/>
      <c r="O116" s="63"/>
      <c r="P116" s="63"/>
      <c r="Q116" s="64"/>
      <c r="R116" s="63"/>
      <c r="S116" s="63"/>
      <c r="T116" s="63"/>
      <c r="U116" s="64"/>
      <c r="V116" s="64"/>
      <c r="W116" s="63"/>
      <c r="X116" s="64"/>
      <c r="Y116" s="63"/>
      <c r="Z116" s="64"/>
      <c r="AA116" s="63"/>
      <c r="AB116" s="63"/>
      <c r="AC116" s="63"/>
      <c r="AD116" s="64"/>
      <c r="AE116" s="65"/>
      <c r="AG116" s="96"/>
      <c r="AJ116" s="96"/>
    </row>
    <row r="117" spans="1:36" s="95" customFormat="1" ht="22.5" customHeight="1">
      <c r="A117" s="99"/>
      <c r="B117" s="100"/>
      <c r="C117" s="63"/>
      <c r="D117" s="64"/>
      <c r="E117" s="63"/>
      <c r="F117" s="64"/>
      <c r="G117" s="63"/>
      <c r="H117" s="64"/>
      <c r="I117" s="63"/>
      <c r="J117" s="64"/>
      <c r="K117" s="63"/>
      <c r="L117" s="63"/>
      <c r="M117" s="63"/>
      <c r="N117" s="63"/>
      <c r="O117" s="63"/>
      <c r="P117" s="63"/>
      <c r="Q117" s="64"/>
      <c r="R117" s="63"/>
      <c r="S117" s="63"/>
      <c r="T117" s="63"/>
      <c r="U117" s="64"/>
      <c r="V117" s="64"/>
      <c r="W117" s="63"/>
      <c r="X117" s="64"/>
      <c r="Y117" s="63"/>
      <c r="Z117" s="64"/>
      <c r="AA117" s="63"/>
      <c r="AB117" s="63"/>
      <c r="AC117" s="63"/>
      <c r="AD117" s="64"/>
      <c r="AE117" s="65"/>
      <c r="AG117" s="96"/>
      <c r="AJ117" s="96"/>
    </row>
    <row r="118" spans="1:36" s="95" customFormat="1" ht="22.5" customHeight="1">
      <c r="A118" s="99"/>
      <c r="B118" s="100"/>
      <c r="C118" s="63"/>
      <c r="D118" s="64"/>
      <c r="E118" s="63"/>
      <c r="F118" s="64"/>
      <c r="G118" s="63"/>
      <c r="H118" s="64"/>
      <c r="I118" s="63"/>
      <c r="J118" s="64"/>
      <c r="K118" s="63"/>
      <c r="L118" s="63"/>
      <c r="M118" s="63"/>
      <c r="N118" s="63"/>
      <c r="O118" s="63"/>
      <c r="P118" s="63"/>
      <c r="Q118" s="64"/>
      <c r="R118" s="63"/>
      <c r="S118" s="63"/>
      <c r="T118" s="63"/>
      <c r="U118" s="64"/>
      <c r="V118" s="64"/>
      <c r="W118" s="63"/>
      <c r="X118" s="64"/>
      <c r="Y118" s="63"/>
      <c r="Z118" s="64"/>
      <c r="AA118" s="63"/>
      <c r="AB118" s="63"/>
      <c r="AC118" s="63"/>
      <c r="AD118" s="64"/>
      <c r="AE118" s="65"/>
      <c r="AG118" s="96"/>
      <c r="AJ118" s="96"/>
    </row>
    <row r="119" spans="1:36" s="95" customFormat="1" ht="22.5" customHeight="1">
      <c r="A119" s="99"/>
      <c r="B119" s="100"/>
      <c r="C119" s="63"/>
      <c r="D119" s="64"/>
      <c r="E119" s="63"/>
      <c r="F119" s="64"/>
      <c r="G119" s="63"/>
      <c r="H119" s="64"/>
      <c r="I119" s="63"/>
      <c r="J119" s="64"/>
      <c r="K119" s="63"/>
      <c r="L119" s="63"/>
      <c r="M119" s="63"/>
      <c r="N119" s="63"/>
      <c r="O119" s="63"/>
      <c r="P119" s="63"/>
      <c r="Q119" s="64"/>
      <c r="R119" s="63"/>
      <c r="S119" s="63"/>
      <c r="T119" s="63"/>
      <c r="U119" s="64"/>
      <c r="V119" s="64"/>
      <c r="W119" s="63"/>
      <c r="X119" s="64"/>
      <c r="Y119" s="63"/>
      <c r="Z119" s="64"/>
      <c r="AA119" s="63"/>
      <c r="AB119" s="63"/>
      <c r="AC119" s="63"/>
      <c r="AD119" s="64"/>
      <c r="AE119" s="65"/>
      <c r="AG119" s="96"/>
      <c r="AJ119" s="96"/>
    </row>
    <row r="120" spans="1:36" s="95" customFormat="1" ht="22.5" customHeight="1" thickBot="1">
      <c r="A120" s="97"/>
      <c r="B120" s="98"/>
      <c r="C120" s="50"/>
      <c r="D120" s="49"/>
      <c r="E120" s="50"/>
      <c r="F120" s="49"/>
      <c r="G120" s="50"/>
      <c r="H120" s="49"/>
      <c r="I120" s="50"/>
      <c r="J120" s="49"/>
      <c r="K120" s="50"/>
      <c r="L120" s="50"/>
      <c r="M120" s="50"/>
      <c r="N120" s="50"/>
      <c r="O120" s="50"/>
      <c r="P120" s="50"/>
      <c r="Q120" s="49"/>
      <c r="R120" s="50"/>
      <c r="S120" s="50"/>
      <c r="T120" s="50"/>
      <c r="U120" s="49"/>
      <c r="V120" s="49"/>
      <c r="W120" s="50"/>
      <c r="X120" s="49"/>
      <c r="Y120" s="50"/>
      <c r="Z120" s="49"/>
      <c r="AA120" s="50"/>
      <c r="AB120" s="50"/>
      <c r="AC120" s="50"/>
      <c r="AD120" s="49"/>
      <c r="AE120" s="52"/>
      <c r="AG120" s="96"/>
      <c r="AJ120" s="96"/>
    </row>
    <row r="121" spans="1:36">
      <c r="A121" s="86"/>
      <c r="B121" s="88"/>
      <c r="C121" s="87"/>
      <c r="D121" s="89"/>
      <c r="E121" s="87"/>
      <c r="F121" s="88"/>
      <c r="G121" s="87"/>
      <c r="H121" s="88"/>
      <c r="I121" s="87"/>
      <c r="J121" s="88"/>
      <c r="K121" s="87"/>
      <c r="L121" s="87"/>
      <c r="M121" s="87"/>
      <c r="N121" s="87"/>
      <c r="O121" s="87"/>
      <c r="P121" s="87"/>
      <c r="Q121" s="88"/>
      <c r="R121" s="87"/>
      <c r="S121" s="87"/>
      <c r="T121" s="87"/>
      <c r="U121" s="88"/>
      <c r="V121" s="88"/>
      <c r="W121" s="87"/>
      <c r="X121" s="88"/>
      <c r="Y121" s="87"/>
      <c r="Z121" s="88"/>
      <c r="AA121" s="87"/>
      <c r="AB121" s="87"/>
      <c r="AC121" s="87"/>
      <c r="AD121" s="88"/>
      <c r="AE121" s="87"/>
    </row>
  </sheetData>
  <mergeCells count="42">
    <mergeCell ref="A9:AE9"/>
    <mergeCell ref="P6:P8"/>
    <mergeCell ref="Q6:Q8"/>
    <mergeCell ref="R6:T6"/>
    <mergeCell ref="U6:U8"/>
    <mergeCell ref="E7:E8"/>
    <mergeCell ref="F7:G7"/>
    <mergeCell ref="C7:C8"/>
    <mergeCell ref="D7:D8"/>
    <mergeCell ref="AE7:AE8"/>
    <mergeCell ref="B35:E35"/>
    <mergeCell ref="AD7:AD8"/>
    <mergeCell ref="N6:N8"/>
    <mergeCell ref="O6:O8"/>
    <mergeCell ref="AD6:AE6"/>
    <mergeCell ref="B7:B8"/>
    <mergeCell ref="X7:Y7"/>
    <mergeCell ref="Z7:Z8"/>
    <mergeCell ref="F6:I6"/>
    <mergeCell ref="J6:J8"/>
    <mergeCell ref="AC7:AC8"/>
    <mergeCell ref="V6:Y6"/>
    <mergeCell ref="Z6:AA6"/>
    <mergeCell ref="AA7:AA8"/>
    <mergeCell ref="B33:E33"/>
    <mergeCell ref="B34:E34"/>
    <mergeCell ref="A1:AE1"/>
    <mergeCell ref="A2:AE2"/>
    <mergeCell ref="A3:AE3"/>
    <mergeCell ref="A5:A8"/>
    <mergeCell ref="H7:I7"/>
    <mergeCell ref="V7:W7"/>
    <mergeCell ref="Q5:AE5"/>
    <mergeCell ref="B6:C6"/>
    <mergeCell ref="D6:E6"/>
    <mergeCell ref="B5:L5"/>
    <mergeCell ref="M5:P5"/>
    <mergeCell ref="K6:L6"/>
    <mergeCell ref="M6:M8"/>
    <mergeCell ref="AB6:AC6"/>
    <mergeCell ref="AB7:AB8"/>
    <mergeCell ref="A4:AE4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34"/>
  <sheetViews>
    <sheetView showGridLines="0" tabSelected="1" topLeftCell="A7" zoomScale="60" zoomScaleNormal="60" workbookViewId="0">
      <selection sqref="A1:AC1"/>
    </sheetView>
  </sheetViews>
  <sheetFormatPr defaultRowHeight="12.75"/>
  <cols>
    <col min="1" max="1" width="15.7109375" style="2" customWidth="1"/>
    <col min="2" max="2" width="15.7109375" style="5" customWidth="1"/>
    <col min="3" max="3" width="15.7109375" style="4" customWidth="1"/>
    <col min="4" max="4" width="15.7109375" style="8" customWidth="1"/>
    <col min="5" max="5" width="15.7109375" style="4" customWidth="1"/>
    <col min="6" max="6" width="15.7109375" style="5" customWidth="1"/>
    <col min="7" max="7" width="15.7109375" style="4" customWidth="1"/>
    <col min="8" max="8" width="15.7109375" style="5" customWidth="1"/>
    <col min="9" max="9" width="15.7109375" style="4" customWidth="1"/>
    <col min="10" max="10" width="15.7109375" style="5" customWidth="1"/>
    <col min="11" max="16384" width="9.140625" style="2"/>
  </cols>
  <sheetData>
    <row r="1" spans="1:10" s="106" customFormat="1" ht="26.25" customHeight="1">
      <c r="A1" s="167" t="s">
        <v>179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s="26" customFormat="1" ht="18" customHeight="1">
      <c r="A2" s="170" t="s">
        <v>182</v>
      </c>
      <c r="B2" s="197"/>
      <c r="C2" s="197"/>
      <c r="D2" s="197"/>
      <c r="E2" s="197"/>
      <c r="F2" s="197"/>
      <c r="G2" s="197"/>
      <c r="H2" s="197"/>
      <c r="I2" s="197"/>
      <c r="J2" s="198"/>
    </row>
    <row r="3" spans="1:10" s="26" customFormat="1" ht="18" customHeight="1">
      <c r="A3" s="170" t="s">
        <v>183</v>
      </c>
      <c r="B3" s="197"/>
      <c r="C3" s="197"/>
      <c r="D3" s="197"/>
      <c r="E3" s="197"/>
      <c r="F3" s="197"/>
      <c r="G3" s="197"/>
      <c r="H3" s="197"/>
      <c r="I3" s="197"/>
      <c r="J3" s="198"/>
    </row>
    <row r="4" spans="1:10" s="26" customFormat="1" ht="18" customHeight="1" thickBot="1">
      <c r="A4" s="199"/>
      <c r="B4" s="200"/>
      <c r="C4" s="200"/>
      <c r="D4" s="200"/>
      <c r="E4" s="200"/>
      <c r="F4" s="200"/>
      <c r="G4" s="200"/>
      <c r="H4" s="200"/>
      <c r="I4" s="200"/>
      <c r="J4" s="201"/>
    </row>
    <row r="5" spans="1:10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78"/>
    </row>
    <row r="6" spans="1:10" s="108" customFormat="1" ht="15.75" customHeight="1">
      <c r="A6" s="180"/>
      <c r="B6" s="151" t="s">
        <v>1</v>
      </c>
      <c r="C6" s="151"/>
      <c r="D6" s="151" t="s">
        <v>166</v>
      </c>
      <c r="E6" s="151"/>
      <c r="F6" s="151"/>
      <c r="G6" s="151"/>
      <c r="H6" s="151"/>
      <c r="I6" s="151"/>
      <c r="J6" s="205" t="s">
        <v>178</v>
      </c>
    </row>
    <row r="7" spans="1:10" s="108" customFormat="1" ht="15.75" customHeight="1">
      <c r="A7" s="180"/>
      <c r="B7" s="147" t="s">
        <v>7</v>
      </c>
      <c r="C7" s="151" t="s">
        <v>2</v>
      </c>
      <c r="D7" s="147" t="s">
        <v>143</v>
      </c>
      <c r="E7" s="148"/>
      <c r="F7" s="147" t="s">
        <v>160</v>
      </c>
      <c r="G7" s="148"/>
      <c r="H7" s="147" t="s">
        <v>161</v>
      </c>
      <c r="I7" s="148"/>
      <c r="J7" s="206"/>
    </row>
    <row r="8" spans="1:10" s="108" customFormat="1" ht="15.75" customHeight="1" thickBot="1">
      <c r="A8" s="181"/>
      <c r="B8" s="177"/>
      <c r="C8" s="163"/>
      <c r="D8" s="101" t="s">
        <v>7</v>
      </c>
      <c r="E8" s="14" t="s">
        <v>2</v>
      </c>
      <c r="F8" s="101" t="s">
        <v>7</v>
      </c>
      <c r="G8" s="14" t="s">
        <v>2</v>
      </c>
      <c r="H8" s="101" t="s">
        <v>7</v>
      </c>
      <c r="I8" s="14" t="s">
        <v>2</v>
      </c>
      <c r="J8" s="207"/>
    </row>
    <row r="9" spans="1:10" s="78" customFormat="1" ht="30" customHeight="1">
      <c r="A9" s="202" t="s">
        <v>169</v>
      </c>
      <c r="B9" s="203"/>
      <c r="C9" s="203"/>
      <c r="D9" s="203"/>
      <c r="E9" s="203"/>
      <c r="F9" s="203"/>
      <c r="G9" s="203"/>
      <c r="H9" s="203"/>
      <c r="I9" s="203"/>
      <c r="J9" s="204"/>
    </row>
    <row r="10" spans="1:10" s="26" customFormat="1" ht="22.5" customHeight="1">
      <c r="A10" s="21"/>
      <c r="B10" s="31"/>
      <c r="C10" s="23"/>
      <c r="D10" s="24"/>
      <c r="E10" s="23"/>
      <c r="F10" s="31"/>
      <c r="G10" s="23"/>
      <c r="H10" s="31"/>
      <c r="I10" s="23"/>
      <c r="J10" s="115"/>
    </row>
    <row r="11" spans="1:10" s="26" customFormat="1" ht="22.5" customHeight="1">
      <c r="A11" s="27" t="s">
        <v>66</v>
      </c>
      <c r="B11" s="31">
        <v>-11.71</v>
      </c>
      <c r="C11" s="23">
        <v>927.86</v>
      </c>
      <c r="D11" s="24">
        <v>-8.75</v>
      </c>
      <c r="E11" s="23">
        <v>929.84299999999996</v>
      </c>
      <c r="F11" s="31">
        <v>-5.25</v>
      </c>
      <c r="G11" s="23">
        <v>929.77300000000002</v>
      </c>
      <c r="H11" s="31">
        <v>-5.25</v>
      </c>
      <c r="I11" s="23">
        <v>929.62300000000005</v>
      </c>
      <c r="J11" s="115">
        <f>((E11-G11)/(F11-D11)*100)</f>
        <v>1.999999999998181</v>
      </c>
    </row>
    <row r="12" spans="1:10" s="26" customFormat="1" ht="22.5" customHeight="1">
      <c r="A12" s="27" t="s">
        <v>67</v>
      </c>
      <c r="B12" s="31">
        <v>-10.71</v>
      </c>
      <c r="C12" s="23">
        <v>927.59</v>
      </c>
      <c r="D12" s="24">
        <v>-8.25</v>
      </c>
      <c r="E12" s="23">
        <v>929.23699999999997</v>
      </c>
      <c r="F12" s="31">
        <v>-5.25</v>
      </c>
      <c r="G12" s="23">
        <v>929.17700000000002</v>
      </c>
      <c r="H12" s="31">
        <v>-5.25</v>
      </c>
      <c r="I12" s="23">
        <v>929.02700000000004</v>
      </c>
      <c r="J12" s="115">
        <f t="shared" ref="J12:J75" si="0">((E12-G12)/(F12-D12)*100)</f>
        <v>1.999999999998181</v>
      </c>
    </row>
    <row r="13" spans="1:10" s="26" customFormat="1" ht="22.5" customHeight="1">
      <c r="A13" s="27" t="s">
        <v>68</v>
      </c>
      <c r="B13" s="31">
        <v>-11.09</v>
      </c>
      <c r="C13" s="23">
        <v>927.39</v>
      </c>
      <c r="D13" s="24">
        <v>-9.64</v>
      </c>
      <c r="E13" s="23">
        <v>928.36199999999997</v>
      </c>
      <c r="F13" s="31">
        <v>-6.64</v>
      </c>
      <c r="G13" s="23">
        <v>928.30200000000002</v>
      </c>
      <c r="H13" s="31">
        <v>-6.64</v>
      </c>
      <c r="I13" s="23">
        <v>928.15200000000004</v>
      </c>
      <c r="J13" s="115">
        <f t="shared" si="0"/>
        <v>1.9999999999981803</v>
      </c>
    </row>
    <row r="14" spans="1:10" s="26" customFormat="1" ht="22.5" customHeight="1">
      <c r="A14" s="27" t="s">
        <v>69</v>
      </c>
      <c r="B14" s="31">
        <v>-11.93</v>
      </c>
      <c r="C14" s="23">
        <v>927.01</v>
      </c>
      <c r="D14" s="24">
        <v>-11.32</v>
      </c>
      <c r="E14" s="23">
        <v>927.40800000000002</v>
      </c>
      <c r="F14" s="31">
        <v>-8.32</v>
      </c>
      <c r="G14" s="23">
        <v>927.34799999999996</v>
      </c>
      <c r="H14" s="31">
        <v>-8.32</v>
      </c>
      <c r="I14" s="23">
        <v>927.19799999999998</v>
      </c>
      <c r="J14" s="115">
        <f t="shared" si="0"/>
        <v>2.0000000000019709</v>
      </c>
    </row>
    <row r="15" spans="1:10" s="26" customFormat="1" ht="22.5" customHeight="1">
      <c r="A15" s="27" t="s">
        <v>70</v>
      </c>
      <c r="B15" s="31">
        <v>-14.95</v>
      </c>
      <c r="C15" s="23">
        <v>927.53</v>
      </c>
      <c r="D15" s="24">
        <v>-13.85</v>
      </c>
      <c r="E15" s="23">
        <v>926.43700000000001</v>
      </c>
      <c r="F15" s="31">
        <v>-10.85</v>
      </c>
      <c r="G15" s="23">
        <v>926.37699999999995</v>
      </c>
      <c r="H15" s="31">
        <v>-10.85</v>
      </c>
      <c r="I15" s="23">
        <v>926.22699999999998</v>
      </c>
      <c r="J15" s="115">
        <f t="shared" si="0"/>
        <v>2.0000000000019709</v>
      </c>
    </row>
    <row r="16" spans="1:10" s="26" customFormat="1" ht="22.5" customHeight="1">
      <c r="A16" s="27"/>
      <c r="B16" s="31"/>
      <c r="C16" s="23"/>
      <c r="D16" s="24"/>
      <c r="E16" s="23"/>
      <c r="F16" s="31"/>
      <c r="G16" s="23"/>
      <c r="H16" s="31"/>
      <c r="I16" s="23"/>
      <c r="J16" s="115"/>
    </row>
    <row r="17" spans="1:10" s="26" customFormat="1" ht="22.5" customHeight="1">
      <c r="A17" s="27"/>
      <c r="B17" s="31"/>
      <c r="C17" s="23"/>
      <c r="D17" s="24"/>
      <c r="E17" s="23"/>
      <c r="F17" s="31"/>
      <c r="G17" s="23"/>
      <c r="H17" s="31"/>
      <c r="I17" s="23"/>
      <c r="J17" s="115"/>
    </row>
    <row r="18" spans="1:10" s="26" customFormat="1" ht="22.5" customHeight="1">
      <c r="A18" s="27"/>
      <c r="B18" s="31"/>
      <c r="C18" s="23"/>
      <c r="D18" s="24"/>
      <c r="E18" s="23"/>
      <c r="F18" s="31"/>
      <c r="G18" s="23"/>
      <c r="H18" s="31"/>
      <c r="I18" s="23"/>
      <c r="J18" s="115"/>
    </row>
    <row r="19" spans="1:10" s="26" customFormat="1" ht="22.5" customHeight="1">
      <c r="A19" s="27"/>
      <c r="B19" s="31"/>
      <c r="C19" s="23"/>
      <c r="D19" s="24"/>
      <c r="E19" s="23"/>
      <c r="F19" s="31"/>
      <c r="G19" s="23"/>
      <c r="H19" s="31"/>
      <c r="I19" s="23"/>
      <c r="J19" s="115"/>
    </row>
    <row r="20" spans="1:10" s="26" customFormat="1" ht="22.5" customHeight="1">
      <c r="A20" s="27"/>
      <c r="B20" s="31"/>
      <c r="C20" s="23"/>
      <c r="D20" s="24"/>
      <c r="E20" s="23"/>
      <c r="F20" s="31"/>
      <c r="G20" s="23"/>
      <c r="H20" s="31"/>
      <c r="I20" s="23"/>
      <c r="J20" s="115"/>
    </row>
    <row r="21" spans="1:10" s="26" customFormat="1" ht="22.5" customHeight="1">
      <c r="A21" s="27"/>
      <c r="B21" s="31"/>
      <c r="C21" s="23"/>
      <c r="D21" s="24"/>
      <c r="E21" s="23"/>
      <c r="F21" s="31"/>
      <c r="G21" s="23"/>
      <c r="H21" s="31"/>
      <c r="I21" s="23"/>
      <c r="J21" s="115"/>
    </row>
    <row r="22" spans="1:10" s="26" customFormat="1" ht="22.5" customHeight="1">
      <c r="A22" s="27" t="s">
        <v>77</v>
      </c>
      <c r="B22" s="31">
        <v>-7.29</v>
      </c>
      <c r="C22" s="23">
        <v>920.39</v>
      </c>
      <c r="D22" s="24">
        <v>-7.29</v>
      </c>
      <c r="E22" s="23">
        <v>920.44899999999996</v>
      </c>
      <c r="F22" s="31">
        <v>-5.25</v>
      </c>
      <c r="G22" s="23">
        <f>I22+0.15</f>
        <v>920.40800000000002</v>
      </c>
      <c r="H22" s="31">
        <v>-5.25</v>
      </c>
      <c r="I22" s="23">
        <v>920.25800000000004</v>
      </c>
      <c r="J22" s="115">
        <f t="shared" si="0"/>
        <v>2.0098039215656849</v>
      </c>
    </row>
    <row r="23" spans="1:10" s="26" customFormat="1" ht="22.5" customHeight="1">
      <c r="A23" s="27" t="s">
        <v>78</v>
      </c>
      <c r="B23" s="31">
        <v>-7.42</v>
      </c>
      <c r="C23" s="23">
        <v>919.69</v>
      </c>
      <c r="D23" s="24">
        <v>-7.42</v>
      </c>
      <c r="E23" s="23">
        <v>919.90660000000003</v>
      </c>
      <c r="F23" s="31">
        <v>-5.25</v>
      </c>
      <c r="G23" s="23">
        <f t="shared" ref="G23:G75" si="1">I23+0.15</f>
        <v>919.86299999999994</v>
      </c>
      <c r="H23" s="31">
        <v>-5.25</v>
      </c>
      <c r="I23" s="23">
        <v>919.71299999999997</v>
      </c>
      <c r="J23" s="115">
        <f t="shared" si="0"/>
        <v>2.009216589865582</v>
      </c>
    </row>
    <row r="24" spans="1:10" s="26" customFormat="1" ht="22.5" customHeight="1">
      <c r="A24" s="27" t="s">
        <v>79</v>
      </c>
      <c r="B24" s="31">
        <v>-7.65</v>
      </c>
      <c r="C24" s="23">
        <v>919.24</v>
      </c>
      <c r="D24" s="24">
        <v>-7.65</v>
      </c>
      <c r="E24" s="23">
        <v>919.51599999999996</v>
      </c>
      <c r="F24" s="31">
        <v>-5.25</v>
      </c>
      <c r="G24" s="23">
        <f t="shared" si="1"/>
        <v>919.46799999999996</v>
      </c>
      <c r="H24" s="31">
        <v>-5.25</v>
      </c>
      <c r="I24" s="23">
        <v>919.31799999999998</v>
      </c>
      <c r="J24" s="115">
        <f t="shared" si="0"/>
        <v>2.0000000000000755</v>
      </c>
    </row>
    <row r="25" spans="1:10" s="26" customFormat="1" ht="22.5" customHeight="1">
      <c r="A25" s="27" t="s">
        <v>80</v>
      </c>
      <c r="B25" s="31">
        <v>-7.98</v>
      </c>
      <c r="C25" s="23">
        <v>919.24</v>
      </c>
      <c r="D25" s="24">
        <v>-7.98</v>
      </c>
      <c r="E25" s="23">
        <v>919.279</v>
      </c>
      <c r="F25" s="31">
        <v>-5.25</v>
      </c>
      <c r="G25" s="23">
        <f t="shared" si="1"/>
        <v>919.22399999999993</v>
      </c>
      <c r="H25" s="31">
        <v>-5.25</v>
      </c>
      <c r="I25" s="23">
        <v>919.07399999999996</v>
      </c>
      <c r="J25" s="115">
        <f t="shared" si="0"/>
        <v>2.0146520146543461</v>
      </c>
    </row>
    <row r="26" spans="1:10" s="26" customFormat="1" ht="22.5" customHeight="1">
      <c r="A26" s="27" t="s">
        <v>81</v>
      </c>
      <c r="B26" s="31">
        <v>-8.25</v>
      </c>
      <c r="C26" s="23">
        <v>919.35</v>
      </c>
      <c r="D26" s="24">
        <v>-8.25</v>
      </c>
      <c r="E26" s="23">
        <f t="shared" ref="E26:E75" si="2">G26+0.06</f>
        <v>919.18899999999996</v>
      </c>
      <c r="F26" s="31">
        <v>-5.25</v>
      </c>
      <c r="G26" s="23">
        <f t="shared" si="1"/>
        <v>919.12900000000002</v>
      </c>
      <c r="H26" s="31">
        <v>-5.25</v>
      </c>
      <c r="I26" s="23">
        <v>918.97900000000004</v>
      </c>
      <c r="J26" s="115">
        <f t="shared" si="0"/>
        <v>1.999999999998181</v>
      </c>
    </row>
    <row r="27" spans="1:10" s="26" customFormat="1" ht="22.5" customHeight="1">
      <c r="A27" s="27" t="s">
        <v>82</v>
      </c>
      <c r="B27" s="31">
        <v>-8.25</v>
      </c>
      <c r="C27" s="23">
        <v>919.29</v>
      </c>
      <c r="D27" s="24">
        <v>-8.25</v>
      </c>
      <c r="E27" s="23">
        <f t="shared" si="2"/>
        <v>919.22599999999989</v>
      </c>
      <c r="F27" s="31">
        <v>-5.25</v>
      </c>
      <c r="G27" s="23">
        <f t="shared" si="1"/>
        <v>919.16599999999994</v>
      </c>
      <c r="H27" s="31">
        <v>-5.25</v>
      </c>
      <c r="I27" s="23">
        <v>919.01599999999996</v>
      </c>
      <c r="J27" s="115">
        <f t="shared" si="0"/>
        <v>1.999999999998181</v>
      </c>
    </row>
    <row r="28" spans="1:10" s="26" customFormat="1" ht="22.5" customHeight="1">
      <c r="A28" s="27" t="s">
        <v>83</v>
      </c>
      <c r="B28" s="31">
        <v>-8.25</v>
      </c>
      <c r="C28" s="23">
        <v>919.31</v>
      </c>
      <c r="D28" s="24">
        <v>-8.25</v>
      </c>
      <c r="E28" s="23">
        <f t="shared" si="2"/>
        <v>919.28199999999993</v>
      </c>
      <c r="F28" s="31">
        <v>-5.25</v>
      </c>
      <c r="G28" s="23">
        <f t="shared" si="1"/>
        <v>919.22199999999998</v>
      </c>
      <c r="H28" s="31">
        <v>-5.25</v>
      </c>
      <c r="I28" s="23">
        <v>919.072</v>
      </c>
      <c r="J28" s="115">
        <f t="shared" si="0"/>
        <v>1.999999999998181</v>
      </c>
    </row>
    <row r="29" spans="1:10" s="26" customFormat="1" ht="22.5" customHeight="1">
      <c r="A29" s="27" t="s">
        <v>84</v>
      </c>
      <c r="B29" s="31">
        <v>-8.25</v>
      </c>
      <c r="C29" s="23">
        <v>919.04</v>
      </c>
      <c r="D29" s="24">
        <v>-8.25</v>
      </c>
      <c r="E29" s="23">
        <f t="shared" si="2"/>
        <v>919.33799999999997</v>
      </c>
      <c r="F29" s="31">
        <v>-5.25</v>
      </c>
      <c r="G29" s="23">
        <f t="shared" si="1"/>
        <v>919.27800000000002</v>
      </c>
      <c r="H29" s="31">
        <v>-5.25</v>
      </c>
      <c r="I29" s="23">
        <v>919.12800000000004</v>
      </c>
      <c r="J29" s="115">
        <f t="shared" si="0"/>
        <v>1.999999999998181</v>
      </c>
    </row>
    <row r="30" spans="1:10" s="26" customFormat="1" ht="22.5" customHeight="1">
      <c r="A30" s="27" t="s">
        <v>85</v>
      </c>
      <c r="B30" s="31">
        <v>-8.25</v>
      </c>
      <c r="C30" s="23">
        <v>918.94</v>
      </c>
      <c r="D30" s="24">
        <v>-8.25</v>
      </c>
      <c r="E30" s="23">
        <f t="shared" si="2"/>
        <v>919.39299999999992</v>
      </c>
      <c r="F30" s="31">
        <v>-5.25</v>
      </c>
      <c r="G30" s="23">
        <f t="shared" si="1"/>
        <v>919.33299999999997</v>
      </c>
      <c r="H30" s="31">
        <v>-5.25</v>
      </c>
      <c r="I30" s="23">
        <v>919.18299999999999</v>
      </c>
      <c r="J30" s="115">
        <f t="shared" si="0"/>
        <v>1.999999999998181</v>
      </c>
    </row>
    <row r="31" spans="1:10" s="26" customFormat="1" ht="22.5" customHeight="1">
      <c r="A31" s="27" t="s">
        <v>86</v>
      </c>
      <c r="B31" s="31">
        <v>-8.25</v>
      </c>
      <c r="C31" s="23">
        <v>918.69</v>
      </c>
      <c r="D31" s="24">
        <v>-8.25</v>
      </c>
      <c r="E31" s="23">
        <f t="shared" si="2"/>
        <v>919.50099999999998</v>
      </c>
      <c r="F31" s="31">
        <v>-5.25</v>
      </c>
      <c r="G31" s="23">
        <f t="shared" si="1"/>
        <v>919.44100000000003</v>
      </c>
      <c r="H31" s="31">
        <v>-5.25</v>
      </c>
      <c r="I31" s="23">
        <v>919.29100000000005</v>
      </c>
      <c r="J31" s="115">
        <f t="shared" si="0"/>
        <v>1.999999999998181</v>
      </c>
    </row>
    <row r="32" spans="1:10" s="26" customFormat="1" ht="22.5" customHeight="1">
      <c r="A32" s="27" t="s">
        <v>87</v>
      </c>
      <c r="B32" s="31">
        <v>-8.25</v>
      </c>
      <c r="C32" s="23">
        <v>918.82</v>
      </c>
      <c r="D32" s="24">
        <v>-8.25</v>
      </c>
      <c r="E32" s="23">
        <f t="shared" si="2"/>
        <v>919.7109999999999</v>
      </c>
      <c r="F32" s="31">
        <v>-5.25</v>
      </c>
      <c r="G32" s="23">
        <f t="shared" si="1"/>
        <v>919.65099999999995</v>
      </c>
      <c r="H32" s="31">
        <v>-5.25</v>
      </c>
      <c r="I32" s="23">
        <v>919.50099999999998</v>
      </c>
      <c r="J32" s="115">
        <f t="shared" si="0"/>
        <v>1.999999999998181</v>
      </c>
    </row>
    <row r="33" spans="1:10" s="26" customFormat="1" ht="22.5" customHeight="1">
      <c r="A33" s="27" t="s">
        <v>88</v>
      </c>
      <c r="B33" s="31">
        <v>-8.25</v>
      </c>
      <c r="C33" s="23">
        <v>919.15</v>
      </c>
      <c r="D33" s="24">
        <v>-8.25</v>
      </c>
      <c r="E33" s="23">
        <f t="shared" si="2"/>
        <v>920.01999999999987</v>
      </c>
      <c r="F33" s="31">
        <v>-5.25</v>
      </c>
      <c r="G33" s="23">
        <f t="shared" si="1"/>
        <v>919.95999999999992</v>
      </c>
      <c r="H33" s="31">
        <v>-5.25</v>
      </c>
      <c r="I33" s="23">
        <v>919.81</v>
      </c>
      <c r="J33" s="115">
        <f t="shared" si="0"/>
        <v>1.999999999998181</v>
      </c>
    </row>
    <row r="34" spans="1:10" s="26" customFormat="1" ht="22.5" customHeight="1">
      <c r="A34" s="27" t="s">
        <v>89</v>
      </c>
      <c r="B34" s="31">
        <v>-8.25</v>
      </c>
      <c r="C34" s="23">
        <v>919.79</v>
      </c>
      <c r="D34" s="24">
        <v>-8.25</v>
      </c>
      <c r="E34" s="23">
        <f t="shared" si="2"/>
        <v>920.36899999999991</v>
      </c>
      <c r="F34" s="31">
        <v>-5.25</v>
      </c>
      <c r="G34" s="23">
        <f t="shared" si="1"/>
        <v>920.30899999999997</v>
      </c>
      <c r="H34" s="31">
        <v>-5.25</v>
      </c>
      <c r="I34" s="23">
        <v>920.15899999999999</v>
      </c>
      <c r="J34" s="115">
        <f t="shared" si="0"/>
        <v>1.999999999998181</v>
      </c>
    </row>
    <row r="35" spans="1:10" s="26" customFormat="1" ht="22.5" customHeight="1">
      <c r="A35" s="27" t="s">
        <v>90</v>
      </c>
      <c r="B35" s="31">
        <v>-8.25</v>
      </c>
      <c r="C35" s="23">
        <v>920.17</v>
      </c>
      <c r="D35" s="24">
        <v>-8.25</v>
      </c>
      <c r="E35" s="23">
        <f t="shared" si="2"/>
        <v>920.71899999999994</v>
      </c>
      <c r="F35" s="31">
        <v>-5.25</v>
      </c>
      <c r="G35" s="23">
        <f t="shared" si="1"/>
        <v>920.65899999999999</v>
      </c>
      <c r="H35" s="31">
        <v>-5.25</v>
      </c>
      <c r="I35" s="23">
        <v>920.50900000000001</v>
      </c>
      <c r="J35" s="115">
        <f t="shared" si="0"/>
        <v>1.999999999998181</v>
      </c>
    </row>
    <row r="36" spans="1:10" s="26" customFormat="1" ht="22.5" customHeight="1">
      <c r="A36" s="27" t="s">
        <v>91</v>
      </c>
      <c r="B36" s="31">
        <v>-8.5</v>
      </c>
      <c r="C36" s="23">
        <v>920.49</v>
      </c>
      <c r="D36" s="24">
        <v>-8.25</v>
      </c>
      <c r="E36" s="23">
        <f t="shared" si="2"/>
        <v>920.99199999999996</v>
      </c>
      <c r="F36" s="31">
        <v>-5.25</v>
      </c>
      <c r="G36" s="23">
        <f t="shared" si="1"/>
        <v>920.93200000000002</v>
      </c>
      <c r="H36" s="31">
        <v>-5.25</v>
      </c>
      <c r="I36" s="23">
        <v>920.78200000000004</v>
      </c>
      <c r="J36" s="115">
        <f t="shared" si="0"/>
        <v>1.999999999998181</v>
      </c>
    </row>
    <row r="37" spans="1:10" s="26" customFormat="1" ht="22.5" customHeight="1">
      <c r="A37" s="27" t="s">
        <v>92</v>
      </c>
      <c r="B37" s="31">
        <v>-8.9499999999999993</v>
      </c>
      <c r="C37" s="23">
        <v>920.63</v>
      </c>
      <c r="D37" s="24">
        <v>-8.25</v>
      </c>
      <c r="E37" s="23">
        <f t="shared" si="2"/>
        <v>921.10899999999992</v>
      </c>
      <c r="F37" s="31">
        <v>-5.25</v>
      </c>
      <c r="G37" s="23">
        <f t="shared" si="1"/>
        <v>921.04899999999998</v>
      </c>
      <c r="H37" s="31">
        <v>-5.25</v>
      </c>
      <c r="I37" s="23">
        <v>920.899</v>
      </c>
      <c r="J37" s="115">
        <f t="shared" si="0"/>
        <v>1.999999999998181</v>
      </c>
    </row>
    <row r="38" spans="1:10" s="26" customFormat="1" ht="22.5" customHeight="1">
      <c r="A38" s="27" t="s">
        <v>93</v>
      </c>
      <c r="B38" s="31">
        <v>-8.91</v>
      </c>
      <c r="C38" s="23">
        <v>920.62</v>
      </c>
      <c r="D38" s="24">
        <v>-8.25</v>
      </c>
      <c r="E38" s="23">
        <f t="shared" si="2"/>
        <v>921.07099999999991</v>
      </c>
      <c r="F38" s="31">
        <v>-5.25</v>
      </c>
      <c r="G38" s="23">
        <f t="shared" si="1"/>
        <v>921.01099999999997</v>
      </c>
      <c r="H38" s="31">
        <v>-5.25</v>
      </c>
      <c r="I38" s="23">
        <v>920.86099999999999</v>
      </c>
      <c r="J38" s="115">
        <f t="shared" si="0"/>
        <v>1.999999999998181</v>
      </c>
    </row>
    <row r="39" spans="1:10" s="26" customFormat="1" ht="22.5" customHeight="1">
      <c r="A39" s="27" t="s">
        <v>94</v>
      </c>
      <c r="B39" s="31">
        <v>-8.85</v>
      </c>
      <c r="C39" s="23">
        <v>920.47</v>
      </c>
      <c r="D39" s="24">
        <v>-8.25</v>
      </c>
      <c r="E39" s="23">
        <f t="shared" si="2"/>
        <v>920.87199999999996</v>
      </c>
      <c r="F39" s="31">
        <v>-5.25</v>
      </c>
      <c r="G39" s="23">
        <f t="shared" si="1"/>
        <v>920.81200000000001</v>
      </c>
      <c r="H39" s="31">
        <v>-5.25</v>
      </c>
      <c r="I39" s="23">
        <v>920.66200000000003</v>
      </c>
      <c r="J39" s="115">
        <f t="shared" si="0"/>
        <v>1.999999999998181</v>
      </c>
    </row>
    <row r="40" spans="1:10" s="26" customFormat="1" ht="22.5" customHeight="1">
      <c r="A40" s="27" t="s">
        <v>95</v>
      </c>
      <c r="B40" s="31">
        <v>-8.9600000000000009</v>
      </c>
      <c r="C40" s="23">
        <v>920.1</v>
      </c>
      <c r="D40" s="24">
        <v>-8.25</v>
      </c>
      <c r="E40" s="23">
        <f t="shared" si="2"/>
        <v>920.57999999999993</v>
      </c>
      <c r="F40" s="31">
        <v>-5.25</v>
      </c>
      <c r="G40" s="23">
        <f t="shared" si="1"/>
        <v>920.52</v>
      </c>
      <c r="H40" s="31">
        <v>-5.25</v>
      </c>
      <c r="I40" s="23">
        <v>920.37</v>
      </c>
      <c r="J40" s="115">
        <f t="shared" si="0"/>
        <v>1.999999999998181</v>
      </c>
    </row>
    <row r="41" spans="1:10" s="26" customFormat="1" ht="22.5" customHeight="1">
      <c r="A41" s="27" t="s">
        <v>96</v>
      </c>
      <c r="B41" s="31">
        <v>-8.76</v>
      </c>
      <c r="C41" s="23">
        <v>919.94</v>
      </c>
      <c r="D41" s="24">
        <v>-8.25</v>
      </c>
      <c r="E41" s="23">
        <f t="shared" si="2"/>
        <v>920.28699999999992</v>
      </c>
      <c r="F41" s="31">
        <v>-5.25</v>
      </c>
      <c r="G41" s="23">
        <f t="shared" si="1"/>
        <v>920.22699999999998</v>
      </c>
      <c r="H41" s="31">
        <v>-5.25</v>
      </c>
      <c r="I41" s="23">
        <v>920.077</v>
      </c>
      <c r="J41" s="115">
        <f t="shared" si="0"/>
        <v>1.999999999998181</v>
      </c>
    </row>
    <row r="42" spans="1:10" s="26" customFormat="1" ht="22.5" customHeight="1">
      <c r="A42" s="27" t="s">
        <v>97</v>
      </c>
      <c r="B42" s="31">
        <v>-8.98</v>
      </c>
      <c r="C42" s="23">
        <v>919.48</v>
      </c>
      <c r="D42" s="24">
        <v>-8.25</v>
      </c>
      <c r="E42" s="23">
        <f t="shared" si="2"/>
        <v>919.97699999999998</v>
      </c>
      <c r="F42" s="31">
        <v>-5.25</v>
      </c>
      <c r="G42" s="23">
        <f t="shared" si="1"/>
        <v>919.91700000000003</v>
      </c>
      <c r="H42" s="31">
        <v>-5.25</v>
      </c>
      <c r="I42" s="23">
        <v>919.76700000000005</v>
      </c>
      <c r="J42" s="115">
        <f t="shared" si="0"/>
        <v>1.999999999998181</v>
      </c>
    </row>
    <row r="43" spans="1:10" s="26" customFormat="1" ht="22.5" customHeight="1">
      <c r="A43" s="27" t="s">
        <v>98</v>
      </c>
      <c r="B43" s="31">
        <v>-8.9700000000000006</v>
      </c>
      <c r="C43" s="23">
        <v>919.18</v>
      </c>
      <c r="D43" s="24">
        <v>-8.25</v>
      </c>
      <c r="E43" s="23">
        <f t="shared" si="2"/>
        <v>919.66599999999994</v>
      </c>
      <c r="F43" s="31">
        <v>-5.25</v>
      </c>
      <c r="G43" s="23">
        <f t="shared" si="1"/>
        <v>919.60599999999999</v>
      </c>
      <c r="H43" s="31">
        <v>-5.25</v>
      </c>
      <c r="I43" s="23">
        <v>919.45600000000002</v>
      </c>
      <c r="J43" s="115">
        <f t="shared" si="0"/>
        <v>1.999999999998181</v>
      </c>
    </row>
    <row r="44" spans="1:10" s="26" customFormat="1" ht="22.5" customHeight="1">
      <c r="A44" s="27" t="s">
        <v>99</v>
      </c>
      <c r="B44" s="31">
        <v>-9.02</v>
      </c>
      <c r="C44" s="23">
        <v>918.44</v>
      </c>
      <c r="D44" s="24">
        <v>-8.25</v>
      </c>
      <c r="E44" s="23">
        <f t="shared" si="2"/>
        <v>918.95299999999997</v>
      </c>
      <c r="F44" s="31">
        <v>-5.25</v>
      </c>
      <c r="G44" s="23">
        <f t="shared" si="1"/>
        <v>918.89300000000003</v>
      </c>
      <c r="H44" s="31">
        <v>-5.25</v>
      </c>
      <c r="I44" s="23">
        <v>918.74300000000005</v>
      </c>
      <c r="J44" s="115">
        <f t="shared" si="0"/>
        <v>1.999999999998181</v>
      </c>
    </row>
    <row r="45" spans="1:10" s="26" customFormat="1" ht="22.5" customHeight="1">
      <c r="A45" s="27" t="s">
        <v>100</v>
      </c>
      <c r="B45" s="31">
        <v>-9.08</v>
      </c>
      <c r="C45" s="23">
        <v>917.4</v>
      </c>
      <c r="D45" s="24">
        <v>-8.25</v>
      </c>
      <c r="E45" s="23">
        <f t="shared" si="2"/>
        <v>918.22899999999993</v>
      </c>
      <c r="F45" s="31">
        <v>-5.25</v>
      </c>
      <c r="G45" s="23">
        <f t="shared" si="1"/>
        <v>918.16899999999998</v>
      </c>
      <c r="H45" s="31">
        <v>-5.25</v>
      </c>
      <c r="I45" s="23">
        <v>918.01900000000001</v>
      </c>
      <c r="J45" s="115">
        <f t="shared" si="0"/>
        <v>1.999999999998181</v>
      </c>
    </row>
    <row r="46" spans="1:10" s="26" customFormat="1" ht="22.5" customHeight="1">
      <c r="A46" s="27" t="s">
        <v>101</v>
      </c>
      <c r="B46" s="31">
        <v>-9.2200000000000006</v>
      </c>
      <c r="C46" s="23">
        <v>916.16</v>
      </c>
      <c r="D46" s="24">
        <v>-8.25</v>
      </c>
      <c r="E46" s="23">
        <f t="shared" si="2"/>
        <v>917.46899999999994</v>
      </c>
      <c r="F46" s="31">
        <v>-5.25</v>
      </c>
      <c r="G46" s="23">
        <f t="shared" si="1"/>
        <v>917.40899999999999</v>
      </c>
      <c r="H46" s="31">
        <v>-5.25</v>
      </c>
      <c r="I46" s="23">
        <v>917.25900000000001</v>
      </c>
      <c r="J46" s="115">
        <f t="shared" si="0"/>
        <v>1.999999999998181</v>
      </c>
    </row>
    <row r="47" spans="1:10" s="26" customFormat="1" ht="22.5" customHeight="1">
      <c r="A47" s="27" t="s">
        <v>102</v>
      </c>
      <c r="B47" s="31">
        <v>-9.41</v>
      </c>
      <c r="C47" s="23">
        <v>915.67</v>
      </c>
      <c r="D47" s="24">
        <v>-8.25</v>
      </c>
      <c r="E47" s="23">
        <f t="shared" si="2"/>
        <v>916.70899999999995</v>
      </c>
      <c r="F47" s="31">
        <v>-5.25</v>
      </c>
      <c r="G47" s="23">
        <f t="shared" si="1"/>
        <v>916.649</v>
      </c>
      <c r="H47" s="31">
        <v>-5.25</v>
      </c>
      <c r="I47" s="23">
        <v>916.49900000000002</v>
      </c>
      <c r="J47" s="115">
        <f t="shared" si="0"/>
        <v>1.999999999998181</v>
      </c>
    </row>
    <row r="48" spans="1:10" s="26" customFormat="1" ht="22.5" customHeight="1">
      <c r="A48" s="27" t="s">
        <v>103</v>
      </c>
      <c r="B48" s="31">
        <v>-9.1</v>
      </c>
      <c r="C48" s="23">
        <v>915.38</v>
      </c>
      <c r="D48" s="24">
        <v>-8.25</v>
      </c>
      <c r="E48" s="23">
        <f t="shared" si="2"/>
        <v>915.94899999999996</v>
      </c>
      <c r="F48" s="31">
        <v>-5.25</v>
      </c>
      <c r="G48" s="23">
        <f t="shared" si="1"/>
        <v>915.88900000000001</v>
      </c>
      <c r="H48" s="31">
        <v>-5.25</v>
      </c>
      <c r="I48" s="23">
        <v>915.73900000000003</v>
      </c>
      <c r="J48" s="115">
        <f t="shared" si="0"/>
        <v>1.999999999998181</v>
      </c>
    </row>
    <row r="49" spans="1:10" s="26" customFormat="1" ht="22.5" customHeight="1">
      <c r="A49" s="27" t="s">
        <v>104</v>
      </c>
      <c r="B49" s="31">
        <v>-8.42</v>
      </c>
      <c r="C49" s="23">
        <v>914.03</v>
      </c>
      <c r="D49" s="24">
        <v>-8.25</v>
      </c>
      <c r="E49" s="23">
        <f t="shared" si="2"/>
        <v>915.15699999999993</v>
      </c>
      <c r="F49" s="31">
        <v>-5.25</v>
      </c>
      <c r="G49" s="23">
        <f t="shared" si="1"/>
        <v>915.09699999999998</v>
      </c>
      <c r="H49" s="31">
        <v>-5.25</v>
      </c>
      <c r="I49" s="23">
        <v>914.947</v>
      </c>
      <c r="J49" s="115">
        <f t="shared" si="0"/>
        <v>1.999999999998181</v>
      </c>
    </row>
    <row r="50" spans="1:10" s="26" customFormat="1" ht="22.5" customHeight="1">
      <c r="A50" s="27" t="s">
        <v>105</v>
      </c>
      <c r="B50" s="31">
        <v>-8.25</v>
      </c>
      <c r="C50" s="23">
        <v>914.32</v>
      </c>
      <c r="D50" s="24">
        <v>-8.25</v>
      </c>
      <c r="E50" s="23">
        <f t="shared" si="2"/>
        <v>914.37599999999998</v>
      </c>
      <c r="F50" s="31">
        <v>-5.25</v>
      </c>
      <c r="G50" s="23">
        <f t="shared" si="1"/>
        <v>914.31600000000003</v>
      </c>
      <c r="H50" s="31">
        <v>-5.25</v>
      </c>
      <c r="I50" s="23">
        <v>914.16600000000005</v>
      </c>
      <c r="J50" s="115">
        <f t="shared" si="0"/>
        <v>1.999999999998181</v>
      </c>
    </row>
    <row r="51" spans="1:10" s="26" customFormat="1" ht="22.5" customHeight="1">
      <c r="A51" s="27" t="s">
        <v>106</v>
      </c>
      <c r="B51" s="31">
        <v>-8.9700000000000006</v>
      </c>
      <c r="C51" s="23">
        <v>913.25</v>
      </c>
      <c r="D51" s="24">
        <v>-8.25</v>
      </c>
      <c r="E51" s="23">
        <f t="shared" si="2"/>
        <v>913.73399999999992</v>
      </c>
      <c r="F51" s="31">
        <v>-5.25</v>
      </c>
      <c r="G51" s="23">
        <f t="shared" si="1"/>
        <v>913.67399999999998</v>
      </c>
      <c r="H51" s="31">
        <v>-5.25</v>
      </c>
      <c r="I51" s="23">
        <v>913.524</v>
      </c>
      <c r="J51" s="115">
        <f t="shared" si="0"/>
        <v>1.999999999998181</v>
      </c>
    </row>
    <row r="52" spans="1:10" s="26" customFormat="1" ht="22.5" customHeight="1">
      <c r="A52" s="27" t="s">
        <v>107</v>
      </c>
      <c r="B52" s="31">
        <v>-8.94</v>
      </c>
      <c r="C52" s="23">
        <v>912.77</v>
      </c>
      <c r="D52" s="24">
        <v>-8.25</v>
      </c>
      <c r="E52" s="23">
        <f t="shared" si="2"/>
        <v>913.23699999999997</v>
      </c>
      <c r="F52" s="31">
        <v>-5.25</v>
      </c>
      <c r="G52" s="23">
        <f t="shared" si="1"/>
        <v>913.17700000000002</v>
      </c>
      <c r="H52" s="31">
        <v>-5.25</v>
      </c>
      <c r="I52" s="23">
        <v>913.02700000000004</v>
      </c>
      <c r="J52" s="115">
        <f t="shared" si="0"/>
        <v>1.999999999998181</v>
      </c>
    </row>
    <row r="53" spans="1:10" s="26" customFormat="1" ht="22.5" customHeight="1">
      <c r="A53" s="27" t="s">
        <v>108</v>
      </c>
      <c r="B53" s="31">
        <v>-8.86</v>
      </c>
      <c r="C53" s="23">
        <v>912.47</v>
      </c>
      <c r="D53" s="24">
        <v>-8.25</v>
      </c>
      <c r="E53" s="23">
        <f t="shared" si="2"/>
        <v>912.88499999999988</v>
      </c>
      <c r="F53" s="31">
        <v>-5.25</v>
      </c>
      <c r="G53" s="23">
        <f t="shared" si="1"/>
        <v>912.82499999999993</v>
      </c>
      <c r="H53" s="31">
        <v>-5.25</v>
      </c>
      <c r="I53" s="23">
        <v>912.67499999999995</v>
      </c>
      <c r="J53" s="115">
        <f t="shared" si="0"/>
        <v>1.999999999998181</v>
      </c>
    </row>
    <row r="54" spans="1:10" s="26" customFormat="1" ht="22.5" customHeight="1">
      <c r="A54" s="27" t="s">
        <v>109</v>
      </c>
      <c r="B54" s="31">
        <v>-8.6199999999999992</v>
      </c>
      <c r="C54" s="23">
        <v>912.43</v>
      </c>
      <c r="D54" s="24">
        <v>-8.25</v>
      </c>
      <c r="E54" s="23">
        <f t="shared" si="2"/>
        <v>912.67799999999988</v>
      </c>
      <c r="F54" s="31">
        <v>-5.25</v>
      </c>
      <c r="G54" s="23">
        <f t="shared" si="1"/>
        <v>912.61799999999994</v>
      </c>
      <c r="H54" s="31">
        <v>-5.25</v>
      </c>
      <c r="I54" s="23">
        <v>912.46799999999996</v>
      </c>
      <c r="J54" s="115">
        <f t="shared" si="0"/>
        <v>1.999999999998181</v>
      </c>
    </row>
    <row r="55" spans="1:10" s="26" customFormat="1" ht="22.5" customHeight="1">
      <c r="A55" s="27" t="s">
        <v>110</v>
      </c>
      <c r="B55" s="31">
        <v>-8.32</v>
      </c>
      <c r="C55" s="23">
        <v>912.58</v>
      </c>
      <c r="D55" s="24">
        <v>-8.25</v>
      </c>
      <c r="E55" s="23">
        <f t="shared" si="2"/>
        <v>912.6339999999999</v>
      </c>
      <c r="F55" s="31">
        <v>-5.25</v>
      </c>
      <c r="G55" s="23">
        <f t="shared" si="1"/>
        <v>912.57399999999996</v>
      </c>
      <c r="H55" s="31">
        <v>-5.25</v>
      </c>
      <c r="I55" s="23">
        <v>912.42399999999998</v>
      </c>
      <c r="J55" s="115">
        <f t="shared" si="0"/>
        <v>1.999999999998181</v>
      </c>
    </row>
    <row r="56" spans="1:10" s="26" customFormat="1" ht="22.5" customHeight="1">
      <c r="A56" s="27" t="s">
        <v>111</v>
      </c>
      <c r="B56" s="31">
        <v>-8.2799999999999994</v>
      </c>
      <c r="C56" s="23">
        <v>912.8</v>
      </c>
      <c r="D56" s="24">
        <v>-8.25</v>
      </c>
      <c r="E56" s="23">
        <f t="shared" si="2"/>
        <v>912.77699999999993</v>
      </c>
      <c r="F56" s="31">
        <v>-5.25</v>
      </c>
      <c r="G56" s="23">
        <f t="shared" si="1"/>
        <v>912.71699999999998</v>
      </c>
      <c r="H56" s="31">
        <v>-5.25</v>
      </c>
      <c r="I56" s="23">
        <v>912.56700000000001</v>
      </c>
      <c r="J56" s="115">
        <f t="shared" si="0"/>
        <v>1.999999999998181</v>
      </c>
    </row>
    <row r="57" spans="1:10" s="26" customFormat="1" ht="22.5" customHeight="1">
      <c r="A57" s="27" t="s">
        <v>112</v>
      </c>
      <c r="B57" s="31">
        <v>-8.25</v>
      </c>
      <c r="C57" s="23">
        <v>913.06399999999996</v>
      </c>
      <c r="D57" s="24">
        <v>-8.25</v>
      </c>
      <c r="E57" s="23">
        <f t="shared" si="2"/>
        <v>913.06399999999996</v>
      </c>
      <c r="F57" s="31">
        <v>-5.25</v>
      </c>
      <c r="G57" s="23">
        <f t="shared" si="1"/>
        <v>913.00400000000002</v>
      </c>
      <c r="H57" s="31">
        <v>-5.25</v>
      </c>
      <c r="I57" s="23">
        <v>912.85400000000004</v>
      </c>
      <c r="J57" s="115">
        <f t="shared" si="0"/>
        <v>1.999999999998181</v>
      </c>
    </row>
    <row r="58" spans="1:10" s="26" customFormat="1" ht="22.5" customHeight="1">
      <c r="A58" s="27" t="s">
        <v>113</v>
      </c>
      <c r="B58" s="31">
        <v>-8.39</v>
      </c>
      <c r="C58" s="23">
        <v>913.4</v>
      </c>
      <c r="D58" s="24">
        <v>-8.25</v>
      </c>
      <c r="E58" s="23">
        <f t="shared" si="2"/>
        <v>913.49699999999996</v>
      </c>
      <c r="F58" s="31">
        <v>-5.25</v>
      </c>
      <c r="G58" s="23">
        <f t="shared" si="1"/>
        <v>913.43700000000001</v>
      </c>
      <c r="H58" s="31">
        <v>-5.25</v>
      </c>
      <c r="I58" s="23">
        <v>913.28700000000003</v>
      </c>
      <c r="J58" s="115">
        <f>((E58-G58)/(F58-D58)*100)</f>
        <v>1.999999999998181</v>
      </c>
    </row>
    <row r="59" spans="1:10" s="26" customFormat="1" ht="22.5" customHeight="1">
      <c r="A59" s="27" t="s">
        <v>114</v>
      </c>
      <c r="B59" s="31">
        <v>-8.6</v>
      </c>
      <c r="C59" s="23">
        <v>913.79</v>
      </c>
      <c r="D59" s="24">
        <v>-8.25</v>
      </c>
      <c r="E59" s="23">
        <f t="shared" si="2"/>
        <v>914.03099999999995</v>
      </c>
      <c r="F59" s="31">
        <v>-5.25</v>
      </c>
      <c r="G59" s="23">
        <f t="shared" si="1"/>
        <v>913.971</v>
      </c>
      <c r="H59" s="31">
        <v>-5.25</v>
      </c>
      <c r="I59" s="23">
        <v>913.82100000000003</v>
      </c>
      <c r="J59" s="115">
        <f t="shared" si="0"/>
        <v>1.999999999998181</v>
      </c>
    </row>
    <row r="60" spans="1:10" s="26" customFormat="1" ht="22.5" customHeight="1">
      <c r="A60" s="27" t="s">
        <v>115</v>
      </c>
      <c r="B60" s="31">
        <v>-8.57</v>
      </c>
      <c r="C60" s="23">
        <v>914.35</v>
      </c>
      <c r="D60" s="24">
        <v>-8.25</v>
      </c>
      <c r="E60" s="23">
        <f t="shared" si="2"/>
        <v>914.57099999999991</v>
      </c>
      <c r="F60" s="31">
        <v>-5.25</v>
      </c>
      <c r="G60" s="23">
        <f t="shared" si="1"/>
        <v>914.51099999999997</v>
      </c>
      <c r="H60" s="31">
        <v>-5.25</v>
      </c>
      <c r="I60" s="23">
        <v>914.36099999999999</v>
      </c>
      <c r="J60" s="115">
        <f t="shared" si="0"/>
        <v>1.999999999998181</v>
      </c>
    </row>
    <row r="61" spans="1:10" s="26" customFormat="1" ht="22.5" customHeight="1">
      <c r="A61" s="27" t="s">
        <v>116</v>
      </c>
      <c r="B61" s="31">
        <v>-8.5500000000000007</v>
      </c>
      <c r="C61" s="23">
        <v>914.91</v>
      </c>
      <c r="D61" s="24">
        <v>-8.25</v>
      </c>
      <c r="E61" s="23">
        <f t="shared" si="2"/>
        <v>915.11099999999988</v>
      </c>
      <c r="F61" s="31">
        <v>-5.25</v>
      </c>
      <c r="G61" s="23">
        <f t="shared" si="1"/>
        <v>915.05099999999993</v>
      </c>
      <c r="H61" s="31">
        <v>-5.25</v>
      </c>
      <c r="I61" s="23">
        <v>914.90099999999995</v>
      </c>
      <c r="J61" s="115">
        <f t="shared" si="0"/>
        <v>1.999999999998181</v>
      </c>
    </row>
    <row r="62" spans="1:10" s="26" customFormat="1" ht="22.5" customHeight="1">
      <c r="A62" s="27" t="s">
        <v>117</v>
      </c>
      <c r="B62" s="31">
        <v>-8.58</v>
      </c>
      <c r="C62" s="23">
        <v>915.42</v>
      </c>
      <c r="D62" s="24">
        <v>-8.25</v>
      </c>
      <c r="E62" s="23">
        <f t="shared" si="2"/>
        <v>915.65099999999995</v>
      </c>
      <c r="F62" s="31">
        <v>-5.25</v>
      </c>
      <c r="G62" s="23">
        <f t="shared" si="1"/>
        <v>915.59100000000001</v>
      </c>
      <c r="H62" s="31">
        <v>-5.25</v>
      </c>
      <c r="I62" s="23">
        <v>915.44100000000003</v>
      </c>
      <c r="J62" s="115">
        <f t="shared" si="0"/>
        <v>1.999999999998181</v>
      </c>
    </row>
    <row r="63" spans="1:10" s="26" customFormat="1" ht="22.5" customHeight="1">
      <c r="A63" s="27" t="s">
        <v>118</v>
      </c>
      <c r="B63" s="31">
        <v>-8.59</v>
      </c>
      <c r="C63" s="23">
        <v>915.96</v>
      </c>
      <c r="D63" s="24">
        <v>-8.25</v>
      </c>
      <c r="E63" s="23">
        <f t="shared" si="2"/>
        <v>916.19099999999992</v>
      </c>
      <c r="F63" s="31">
        <v>-5.25</v>
      </c>
      <c r="G63" s="23">
        <f t="shared" si="1"/>
        <v>916.13099999999997</v>
      </c>
      <c r="H63" s="31">
        <v>-5.25</v>
      </c>
      <c r="I63" s="23">
        <v>915.98099999999999</v>
      </c>
      <c r="J63" s="115">
        <f t="shared" si="0"/>
        <v>1.999999999998181</v>
      </c>
    </row>
    <row r="64" spans="1:10" s="26" customFormat="1" ht="22.5" customHeight="1">
      <c r="A64" s="27" t="s">
        <v>119</v>
      </c>
      <c r="B64" s="31">
        <v>-8.76</v>
      </c>
      <c r="C64" s="23">
        <v>916.39</v>
      </c>
      <c r="D64" s="24">
        <v>-8.25</v>
      </c>
      <c r="E64" s="23">
        <f t="shared" si="2"/>
        <v>916.73099999999988</v>
      </c>
      <c r="F64" s="31">
        <v>-5.25</v>
      </c>
      <c r="G64" s="23">
        <f t="shared" si="1"/>
        <v>916.67099999999994</v>
      </c>
      <c r="H64" s="31">
        <v>-5.25</v>
      </c>
      <c r="I64" s="23">
        <v>916.52099999999996</v>
      </c>
      <c r="J64" s="115">
        <f t="shared" si="0"/>
        <v>1.999999999998181</v>
      </c>
    </row>
    <row r="65" spans="1:10" s="26" customFormat="1" ht="22.5" customHeight="1">
      <c r="A65" s="27" t="s">
        <v>120</v>
      </c>
      <c r="B65" s="104">
        <v>-8.8000000000000007</v>
      </c>
      <c r="C65" s="23">
        <v>916.9</v>
      </c>
      <c r="D65" s="24">
        <v>-8.25</v>
      </c>
      <c r="E65" s="23">
        <f t="shared" si="2"/>
        <v>917.27099999999996</v>
      </c>
      <c r="F65" s="104">
        <v>-5.25</v>
      </c>
      <c r="G65" s="23">
        <f t="shared" si="1"/>
        <v>917.21100000000001</v>
      </c>
      <c r="H65" s="104">
        <v>-5.25</v>
      </c>
      <c r="I65" s="23">
        <v>917.06100000000004</v>
      </c>
      <c r="J65" s="115">
        <f t="shared" si="0"/>
        <v>1.999999999998181</v>
      </c>
    </row>
    <row r="66" spans="1:10" s="26" customFormat="1" ht="22.5" customHeight="1">
      <c r="A66" s="27" t="s">
        <v>121</v>
      </c>
      <c r="B66" s="104">
        <v>-8.81</v>
      </c>
      <c r="C66" s="23">
        <v>917.43</v>
      </c>
      <c r="D66" s="24">
        <v>-8.25</v>
      </c>
      <c r="E66" s="23">
        <f t="shared" si="2"/>
        <v>917.81099999999992</v>
      </c>
      <c r="F66" s="104">
        <v>-5.25</v>
      </c>
      <c r="G66" s="23">
        <f t="shared" si="1"/>
        <v>917.75099999999998</v>
      </c>
      <c r="H66" s="104">
        <v>-5.25</v>
      </c>
      <c r="I66" s="23">
        <v>917.601</v>
      </c>
      <c r="J66" s="115">
        <f t="shared" si="0"/>
        <v>1.999999999998181</v>
      </c>
    </row>
    <row r="67" spans="1:10" s="26" customFormat="1" ht="22.5" customHeight="1">
      <c r="A67" s="27" t="s">
        <v>122</v>
      </c>
      <c r="B67" s="31">
        <v>-8.52</v>
      </c>
      <c r="C67" s="23">
        <v>918.11</v>
      </c>
      <c r="D67" s="24">
        <v>-8.25</v>
      </c>
      <c r="E67" s="23">
        <f t="shared" si="2"/>
        <v>918.30099999999993</v>
      </c>
      <c r="F67" s="31">
        <v>-5.25</v>
      </c>
      <c r="G67" s="23">
        <f t="shared" si="1"/>
        <v>918.24099999999999</v>
      </c>
      <c r="H67" s="31">
        <v>-5.25</v>
      </c>
      <c r="I67" s="23">
        <v>918.09100000000001</v>
      </c>
      <c r="J67" s="115">
        <f t="shared" si="0"/>
        <v>1.999999999998181</v>
      </c>
    </row>
    <row r="68" spans="1:10" s="26" customFormat="1" ht="22.5" customHeight="1">
      <c r="A68" s="27" t="s">
        <v>123</v>
      </c>
      <c r="B68" s="31">
        <v>-8.48</v>
      </c>
      <c r="C68" s="23">
        <v>918.56</v>
      </c>
      <c r="D68" s="24">
        <v>-8.25</v>
      </c>
      <c r="E68" s="23">
        <f t="shared" si="2"/>
        <v>918.72799999999995</v>
      </c>
      <c r="F68" s="31">
        <v>-5.25</v>
      </c>
      <c r="G68" s="23">
        <f t="shared" si="1"/>
        <v>918.66800000000001</v>
      </c>
      <c r="H68" s="31">
        <v>-5.25</v>
      </c>
      <c r="I68" s="23">
        <v>918.51800000000003</v>
      </c>
      <c r="J68" s="115">
        <f t="shared" si="0"/>
        <v>1.999999999998181</v>
      </c>
    </row>
    <row r="69" spans="1:10" s="26" customFormat="1" ht="22.5" customHeight="1">
      <c r="A69" s="27" t="s">
        <v>124</v>
      </c>
      <c r="B69" s="134">
        <v>-8.69</v>
      </c>
      <c r="C69" s="23">
        <v>918.91</v>
      </c>
      <c r="D69" s="24">
        <v>-8.25</v>
      </c>
      <c r="E69" s="23">
        <f t="shared" si="2"/>
        <v>919.26799999999992</v>
      </c>
      <c r="F69" s="134">
        <v>-5.25</v>
      </c>
      <c r="G69" s="23">
        <f t="shared" si="1"/>
        <v>919.20799999999997</v>
      </c>
      <c r="H69" s="134">
        <v>-5.25</v>
      </c>
      <c r="I69" s="23">
        <v>919.05799999999999</v>
      </c>
      <c r="J69" s="115">
        <f t="shared" si="0"/>
        <v>1.999999999998181</v>
      </c>
    </row>
    <row r="70" spans="1:10" s="26" customFormat="1" ht="22.5" customHeight="1">
      <c r="A70" s="27" t="s">
        <v>125</v>
      </c>
      <c r="B70" s="134">
        <v>-8.82</v>
      </c>
      <c r="C70" s="23">
        <v>919.13</v>
      </c>
      <c r="D70" s="24">
        <v>-8.25</v>
      </c>
      <c r="E70" s="23">
        <f t="shared" si="2"/>
        <v>919.71699999999987</v>
      </c>
      <c r="F70" s="134">
        <v>-5.25</v>
      </c>
      <c r="G70" s="23">
        <f t="shared" si="1"/>
        <v>919.65699999999993</v>
      </c>
      <c r="H70" s="134">
        <v>-5.25</v>
      </c>
      <c r="I70" s="23">
        <v>919.50699999999995</v>
      </c>
      <c r="J70" s="115">
        <f t="shared" si="0"/>
        <v>1.999999999998181</v>
      </c>
    </row>
    <row r="71" spans="1:10" s="26" customFormat="1" ht="22.5" customHeight="1">
      <c r="A71" s="27" t="s">
        <v>126</v>
      </c>
      <c r="B71" s="31">
        <v>-9.1300000000000008</v>
      </c>
      <c r="C71" s="23">
        <v>919.43</v>
      </c>
      <c r="D71" s="31">
        <v>-8.31</v>
      </c>
      <c r="E71" s="23">
        <f t="shared" si="2"/>
        <v>919.9799999999999</v>
      </c>
      <c r="F71" s="31">
        <v>-5.31</v>
      </c>
      <c r="G71" s="23">
        <f t="shared" si="1"/>
        <v>919.92</v>
      </c>
      <c r="H71" s="31">
        <v>-5.31</v>
      </c>
      <c r="I71" s="23">
        <v>919.77</v>
      </c>
      <c r="J71" s="115">
        <f t="shared" si="0"/>
        <v>1.9999999999981803</v>
      </c>
    </row>
    <row r="72" spans="1:10" s="26" customFormat="1" ht="22.5" customHeight="1">
      <c r="A72" s="27" t="s">
        <v>127</v>
      </c>
      <c r="B72" s="31">
        <v>-9.74</v>
      </c>
      <c r="C72" s="23">
        <v>919.76</v>
      </c>
      <c r="D72" s="31">
        <v>-9.33</v>
      </c>
      <c r="E72" s="23">
        <f t="shared" si="2"/>
        <v>920.03199999999993</v>
      </c>
      <c r="F72" s="31">
        <v>-6.33</v>
      </c>
      <c r="G72" s="23">
        <f t="shared" si="1"/>
        <v>919.97199999999998</v>
      </c>
      <c r="H72" s="31">
        <v>-6.33</v>
      </c>
      <c r="I72" s="23">
        <v>919.822</v>
      </c>
      <c r="J72" s="115">
        <f t="shared" si="0"/>
        <v>1.999999999998181</v>
      </c>
    </row>
    <row r="73" spans="1:10" s="26" customFormat="1" ht="22.5" customHeight="1" thickBot="1">
      <c r="A73" s="48" t="s">
        <v>128</v>
      </c>
      <c r="B73" s="49">
        <v>-12.06</v>
      </c>
      <c r="C73" s="50">
        <v>919.75</v>
      </c>
      <c r="D73" s="49">
        <v>-11.59</v>
      </c>
      <c r="E73" s="50">
        <f t="shared" si="2"/>
        <v>919.06499999999994</v>
      </c>
      <c r="F73" s="49">
        <v>-8.59</v>
      </c>
      <c r="G73" s="50">
        <v>919.005</v>
      </c>
      <c r="H73" s="49">
        <v>-8.59</v>
      </c>
      <c r="I73" s="50">
        <v>919.85500000000002</v>
      </c>
      <c r="J73" s="116">
        <f t="shared" si="0"/>
        <v>1.999999999998181</v>
      </c>
    </row>
    <row r="74" spans="1:10" s="26" customFormat="1" ht="22.5" customHeight="1">
      <c r="A74" s="135" t="s">
        <v>153</v>
      </c>
      <c r="B74" s="260" t="s">
        <v>162</v>
      </c>
      <c r="C74" s="260"/>
      <c r="D74" s="260"/>
      <c r="E74" s="260"/>
      <c r="F74" s="260"/>
      <c r="G74" s="260"/>
      <c r="H74" s="260"/>
      <c r="I74" s="260"/>
      <c r="J74" s="261"/>
    </row>
    <row r="75" spans="1:10" s="26" customFormat="1" ht="22.5" customHeight="1">
      <c r="A75" s="27" t="s">
        <v>154</v>
      </c>
      <c r="B75" s="31">
        <v>-8.25</v>
      </c>
      <c r="C75" s="23">
        <v>919.04</v>
      </c>
      <c r="D75" s="31">
        <v>-8.25</v>
      </c>
      <c r="E75" s="23">
        <f t="shared" si="2"/>
        <v>919.3889999999999</v>
      </c>
      <c r="F75" s="31">
        <v>-5.25</v>
      </c>
      <c r="G75" s="23">
        <f t="shared" si="1"/>
        <v>919.32899999999995</v>
      </c>
      <c r="H75" s="31">
        <v>-5.25</v>
      </c>
      <c r="I75" s="23">
        <v>919.17899999999997</v>
      </c>
      <c r="J75" s="115">
        <f t="shared" si="0"/>
        <v>1.999999999998181</v>
      </c>
    </row>
    <row r="76" spans="1:10" s="26" customFormat="1" ht="22.5" customHeight="1">
      <c r="A76" s="27" t="s">
        <v>155</v>
      </c>
      <c r="B76" s="31">
        <v>-8.4700000000000006</v>
      </c>
      <c r="C76" s="23">
        <v>918.61</v>
      </c>
      <c r="D76" s="31">
        <v>-8.25</v>
      </c>
      <c r="E76" s="23">
        <f>G76+0.06</f>
        <v>918.75699999999995</v>
      </c>
      <c r="F76" s="31">
        <v>-5.25</v>
      </c>
      <c r="G76" s="23">
        <f>I76+0.15</f>
        <v>918.697</v>
      </c>
      <c r="H76" s="31">
        <v>-5.25</v>
      </c>
      <c r="I76" s="23">
        <v>918.54700000000003</v>
      </c>
      <c r="J76" s="115">
        <f>((E76-G76)/(F76-D76)*100)</f>
        <v>1.999999999998181</v>
      </c>
    </row>
    <row r="77" spans="1:10" s="26" customFormat="1" ht="22.5" customHeight="1">
      <c r="A77" s="79" t="s">
        <v>156</v>
      </c>
      <c r="B77" s="64">
        <v>-8.26</v>
      </c>
      <c r="C77" s="63">
        <v>918.12</v>
      </c>
      <c r="D77" s="64">
        <v>-8.25</v>
      </c>
      <c r="E77" s="63">
        <f>G77+0.06</f>
        <v>918.11199999999997</v>
      </c>
      <c r="F77" s="64">
        <v>-5.25</v>
      </c>
      <c r="G77" s="63">
        <f>I77+0.15</f>
        <v>918.05200000000002</v>
      </c>
      <c r="H77" s="64">
        <v>-5.25</v>
      </c>
      <c r="I77" s="63">
        <v>917.90200000000004</v>
      </c>
      <c r="J77" s="123">
        <f>((E77-G77)/(F77-D77)*100)</f>
        <v>1.999999999998181</v>
      </c>
    </row>
    <row r="78" spans="1:10" s="26" customFormat="1" ht="22.5" customHeight="1">
      <c r="A78" s="79"/>
      <c r="B78" s="64"/>
      <c r="C78" s="63"/>
      <c r="D78" s="64"/>
      <c r="E78" s="63"/>
      <c r="F78" s="64"/>
      <c r="G78" s="63"/>
      <c r="H78" s="64"/>
      <c r="I78" s="63"/>
      <c r="J78" s="123"/>
    </row>
    <row r="79" spans="1:10" s="26" customFormat="1" ht="22.5" customHeight="1">
      <c r="A79" s="79"/>
      <c r="B79" s="64"/>
      <c r="C79" s="63"/>
      <c r="D79" s="64"/>
      <c r="E79" s="63"/>
      <c r="F79" s="64"/>
      <c r="G79" s="63"/>
      <c r="H79" s="64"/>
      <c r="I79" s="63"/>
      <c r="J79" s="123"/>
    </row>
    <row r="80" spans="1:10" s="26" customFormat="1" ht="22.5" customHeight="1">
      <c r="A80" s="79"/>
      <c r="B80" s="64"/>
      <c r="C80" s="63"/>
      <c r="D80" s="64"/>
      <c r="E80" s="63"/>
      <c r="F80" s="64"/>
      <c r="G80" s="63"/>
      <c r="H80" s="64"/>
      <c r="I80" s="63"/>
      <c r="J80" s="123"/>
    </row>
    <row r="81" spans="1:10" s="26" customFormat="1" ht="22.5" customHeight="1">
      <c r="A81" s="79"/>
      <c r="B81" s="64"/>
      <c r="C81" s="63"/>
      <c r="D81" s="64"/>
      <c r="E81" s="63"/>
      <c r="F81" s="64"/>
      <c r="G81" s="63"/>
      <c r="H81" s="64"/>
      <c r="I81" s="63"/>
      <c r="J81" s="123"/>
    </row>
    <row r="82" spans="1:10" s="26" customFormat="1" ht="22.5" customHeight="1">
      <c r="A82" s="79"/>
      <c r="B82" s="64"/>
      <c r="C82" s="63"/>
      <c r="D82" s="64"/>
      <c r="E82" s="63"/>
      <c r="F82" s="64"/>
      <c r="G82" s="63"/>
      <c r="H82" s="64"/>
      <c r="I82" s="63"/>
      <c r="J82" s="123"/>
    </row>
    <row r="83" spans="1:10" s="26" customFormat="1" ht="22.5" customHeight="1">
      <c r="A83" s="79"/>
      <c r="B83" s="64"/>
      <c r="C83" s="63"/>
      <c r="D83" s="64"/>
      <c r="E83" s="63"/>
      <c r="F83" s="64"/>
      <c r="G83" s="63"/>
      <c r="H83" s="64"/>
      <c r="I83" s="63"/>
      <c r="J83" s="123"/>
    </row>
    <row r="84" spans="1:10" s="26" customFormat="1" ht="22.5" customHeight="1">
      <c r="A84" s="79"/>
      <c r="B84" s="64"/>
      <c r="C84" s="63"/>
      <c r="D84" s="64"/>
      <c r="E84" s="63"/>
      <c r="F84" s="64"/>
      <c r="G84" s="63"/>
      <c r="H84" s="64"/>
      <c r="I84" s="63"/>
      <c r="J84" s="123"/>
    </row>
    <row r="85" spans="1:10" s="26" customFormat="1" ht="22.5" customHeight="1">
      <c r="A85" s="79"/>
      <c r="B85" s="64"/>
      <c r="C85" s="63"/>
      <c r="D85" s="64"/>
      <c r="E85" s="63"/>
      <c r="F85" s="64"/>
      <c r="G85" s="63"/>
      <c r="H85" s="64"/>
      <c r="I85" s="63"/>
      <c r="J85" s="123"/>
    </row>
    <row r="86" spans="1:10" s="26" customFormat="1" ht="22.5" customHeight="1">
      <c r="A86" s="79"/>
      <c r="B86" s="64"/>
      <c r="C86" s="63"/>
      <c r="D86" s="64"/>
      <c r="E86" s="63"/>
      <c r="F86" s="64"/>
      <c r="G86" s="63"/>
      <c r="H86" s="64"/>
      <c r="I86" s="63"/>
      <c r="J86" s="123"/>
    </row>
    <row r="87" spans="1:10" s="26" customFormat="1" ht="22.5" customHeight="1">
      <c r="A87" s="79"/>
      <c r="B87" s="64"/>
      <c r="C87" s="63"/>
      <c r="D87" s="64"/>
      <c r="E87" s="63"/>
      <c r="F87" s="64"/>
      <c r="G87" s="63"/>
      <c r="H87" s="64"/>
      <c r="I87" s="63"/>
      <c r="J87" s="123"/>
    </row>
    <row r="88" spans="1:10" s="26" customFormat="1" ht="22.5" customHeight="1">
      <c r="A88" s="79"/>
      <c r="B88" s="64"/>
      <c r="C88" s="63"/>
      <c r="D88" s="64"/>
      <c r="E88" s="63"/>
      <c r="F88" s="64"/>
      <c r="G88" s="63"/>
      <c r="H88" s="64"/>
      <c r="I88" s="63"/>
      <c r="J88" s="123"/>
    </row>
    <row r="89" spans="1:10" s="26" customFormat="1" ht="22.5" customHeight="1">
      <c r="A89" s="79"/>
      <c r="B89" s="64"/>
      <c r="C89" s="63"/>
      <c r="D89" s="64"/>
      <c r="E89" s="63"/>
      <c r="F89" s="64"/>
      <c r="G89" s="63"/>
      <c r="H89" s="64"/>
      <c r="I89" s="63"/>
      <c r="J89" s="123"/>
    </row>
    <row r="90" spans="1:10" s="26" customFormat="1" ht="22.5" customHeight="1">
      <c r="A90" s="79"/>
      <c r="B90" s="64"/>
      <c r="C90" s="63"/>
      <c r="D90" s="64"/>
      <c r="E90" s="63"/>
      <c r="F90" s="64"/>
      <c r="G90" s="63"/>
      <c r="H90" s="64"/>
      <c r="I90" s="63"/>
      <c r="J90" s="123"/>
    </row>
    <row r="91" spans="1:10" s="26" customFormat="1" ht="22.5" customHeight="1">
      <c r="A91" s="79"/>
      <c r="B91" s="64"/>
      <c r="C91" s="63"/>
      <c r="D91" s="64"/>
      <c r="E91" s="63"/>
      <c r="F91" s="64"/>
      <c r="G91" s="63"/>
      <c r="H91" s="64"/>
      <c r="I91" s="63"/>
      <c r="J91" s="123"/>
    </row>
    <row r="92" spans="1:10" s="26" customFormat="1" ht="22.5" customHeight="1">
      <c r="A92" s="79"/>
      <c r="B92" s="64"/>
      <c r="C92" s="63"/>
      <c r="D92" s="64"/>
      <c r="E92" s="63"/>
      <c r="F92" s="64"/>
      <c r="G92" s="63"/>
      <c r="H92" s="64"/>
      <c r="I92" s="63"/>
      <c r="J92" s="123"/>
    </row>
    <row r="93" spans="1:10" s="26" customFormat="1" ht="22.5" customHeight="1">
      <c r="A93" s="79"/>
      <c r="B93" s="64"/>
      <c r="C93" s="63"/>
      <c r="D93" s="64"/>
      <c r="E93" s="63"/>
      <c r="F93" s="64"/>
      <c r="G93" s="63"/>
      <c r="H93" s="64"/>
      <c r="I93" s="63"/>
      <c r="J93" s="123"/>
    </row>
    <row r="94" spans="1:10" s="26" customFormat="1" ht="22.5" customHeight="1">
      <c r="A94" s="79"/>
      <c r="B94" s="64"/>
      <c r="C94" s="63"/>
      <c r="D94" s="64"/>
      <c r="E94" s="63"/>
      <c r="F94" s="64"/>
      <c r="G94" s="63"/>
      <c r="H94" s="64"/>
      <c r="I94" s="63"/>
      <c r="J94" s="123"/>
    </row>
    <row r="95" spans="1:10" s="26" customFormat="1" ht="22.5" customHeight="1">
      <c r="A95" s="79"/>
      <c r="B95" s="64"/>
      <c r="C95" s="63"/>
      <c r="D95" s="64"/>
      <c r="E95" s="63"/>
      <c r="F95" s="64"/>
      <c r="G95" s="63"/>
      <c r="H95" s="64"/>
      <c r="I95" s="63"/>
      <c r="J95" s="123"/>
    </row>
    <row r="96" spans="1:10" s="26" customFormat="1" ht="22.5" customHeight="1">
      <c r="A96" s="79"/>
      <c r="B96" s="64"/>
      <c r="C96" s="63"/>
      <c r="D96" s="64"/>
      <c r="E96" s="63"/>
      <c r="F96" s="64"/>
      <c r="G96" s="63"/>
      <c r="H96" s="64"/>
      <c r="I96" s="63"/>
      <c r="J96" s="123"/>
    </row>
    <row r="97" spans="1:10" s="26" customFormat="1" ht="22.5" customHeight="1">
      <c r="A97" s="79"/>
      <c r="B97" s="64"/>
      <c r="C97" s="63"/>
      <c r="D97" s="64"/>
      <c r="E97" s="63"/>
      <c r="F97" s="64"/>
      <c r="G97" s="63"/>
      <c r="H97" s="64"/>
      <c r="I97" s="63"/>
      <c r="J97" s="123"/>
    </row>
    <row r="98" spans="1:10" s="26" customFormat="1" ht="22.5" customHeight="1">
      <c r="A98" s="79"/>
      <c r="B98" s="64"/>
      <c r="C98" s="63"/>
      <c r="D98" s="64"/>
      <c r="E98" s="63"/>
      <c r="F98" s="64"/>
      <c r="G98" s="63"/>
      <c r="H98" s="64"/>
      <c r="I98" s="63"/>
      <c r="J98" s="123"/>
    </row>
    <row r="99" spans="1:10" s="26" customFormat="1" ht="22.5" customHeight="1">
      <c r="A99" s="79"/>
      <c r="B99" s="64"/>
      <c r="C99" s="63"/>
      <c r="D99" s="64"/>
      <c r="E99" s="63"/>
      <c r="F99" s="64"/>
      <c r="G99" s="63"/>
      <c r="H99" s="64"/>
      <c r="I99" s="63"/>
      <c r="J99" s="123"/>
    </row>
    <row r="100" spans="1:10" s="26" customFormat="1" ht="22.5" customHeight="1">
      <c r="A100" s="79"/>
      <c r="B100" s="64"/>
      <c r="C100" s="63"/>
      <c r="D100" s="64"/>
      <c r="E100" s="63"/>
      <c r="F100" s="64"/>
      <c r="G100" s="63"/>
      <c r="H100" s="64"/>
      <c r="I100" s="63"/>
      <c r="J100" s="123"/>
    </row>
    <row r="101" spans="1:10" s="26" customFormat="1" ht="22.5" customHeight="1">
      <c r="A101" s="79"/>
      <c r="B101" s="64"/>
      <c r="C101" s="63"/>
      <c r="D101" s="64"/>
      <c r="E101" s="63"/>
      <c r="F101" s="64"/>
      <c r="G101" s="63"/>
      <c r="H101" s="64"/>
      <c r="I101" s="63"/>
      <c r="J101" s="123"/>
    </row>
    <row r="102" spans="1:10" s="26" customFormat="1" ht="22.5" customHeight="1">
      <c r="A102" s="79"/>
      <c r="B102" s="64"/>
      <c r="C102" s="63"/>
      <c r="D102" s="64"/>
      <c r="E102" s="63"/>
      <c r="F102" s="64"/>
      <c r="G102" s="63"/>
      <c r="H102" s="64"/>
      <c r="I102" s="63"/>
      <c r="J102" s="123"/>
    </row>
    <row r="103" spans="1:10" s="26" customFormat="1" ht="22.5" customHeight="1">
      <c r="A103" s="79"/>
      <c r="B103" s="64"/>
      <c r="C103" s="63"/>
      <c r="D103" s="64"/>
      <c r="E103" s="63"/>
      <c r="F103" s="64"/>
      <c r="G103" s="63"/>
      <c r="H103" s="64"/>
      <c r="I103" s="63"/>
      <c r="J103" s="123"/>
    </row>
    <row r="104" spans="1:10" s="26" customFormat="1" ht="22.5" customHeight="1">
      <c r="A104" s="79"/>
      <c r="B104" s="64"/>
      <c r="C104" s="63"/>
      <c r="D104" s="64"/>
      <c r="E104" s="63"/>
      <c r="F104" s="64"/>
      <c r="G104" s="63"/>
      <c r="H104" s="64"/>
      <c r="I104" s="63"/>
      <c r="J104" s="123"/>
    </row>
    <row r="105" spans="1:10" s="26" customFormat="1" ht="22.5" customHeight="1">
      <c r="A105" s="79"/>
      <c r="B105" s="64"/>
      <c r="C105" s="63"/>
      <c r="D105" s="64"/>
      <c r="E105" s="63"/>
      <c r="F105" s="64"/>
      <c r="G105" s="63"/>
      <c r="H105" s="64"/>
      <c r="I105" s="63"/>
      <c r="J105" s="123"/>
    </row>
    <row r="106" spans="1:10" s="26" customFormat="1" ht="22.5" customHeight="1">
      <c r="A106" s="79"/>
      <c r="B106" s="64"/>
      <c r="C106" s="63"/>
      <c r="D106" s="64"/>
      <c r="E106" s="63"/>
      <c r="F106" s="64"/>
      <c r="G106" s="63"/>
      <c r="H106" s="64"/>
      <c r="I106" s="63"/>
      <c r="J106" s="123"/>
    </row>
    <row r="107" spans="1:10" s="26" customFormat="1" ht="22.5" customHeight="1">
      <c r="A107" s="79"/>
      <c r="B107" s="64"/>
      <c r="C107" s="63"/>
      <c r="D107" s="64"/>
      <c r="E107" s="63"/>
      <c r="F107" s="64"/>
      <c r="G107" s="63"/>
      <c r="H107" s="64"/>
      <c r="I107" s="63"/>
      <c r="J107" s="123"/>
    </row>
    <row r="108" spans="1:10" s="26" customFormat="1" ht="22.5" customHeight="1">
      <c r="A108" s="79"/>
      <c r="B108" s="64"/>
      <c r="C108" s="63"/>
      <c r="D108" s="64"/>
      <c r="E108" s="63"/>
      <c r="F108" s="64"/>
      <c r="G108" s="63"/>
      <c r="H108" s="64"/>
      <c r="I108" s="63"/>
      <c r="J108" s="123"/>
    </row>
    <row r="109" spans="1:10" s="26" customFormat="1" ht="22.5" customHeight="1">
      <c r="A109" s="79"/>
      <c r="B109" s="64"/>
      <c r="C109" s="63"/>
      <c r="D109" s="64"/>
      <c r="E109" s="63"/>
      <c r="F109" s="64"/>
      <c r="G109" s="63"/>
      <c r="H109" s="64"/>
      <c r="I109" s="63"/>
      <c r="J109" s="123"/>
    </row>
    <row r="110" spans="1:10" s="26" customFormat="1" ht="22.5" customHeight="1">
      <c r="A110" s="79"/>
      <c r="B110" s="64"/>
      <c r="C110" s="63"/>
      <c r="D110" s="64"/>
      <c r="E110" s="63"/>
      <c r="F110" s="64"/>
      <c r="G110" s="63"/>
      <c r="H110" s="64"/>
      <c r="I110" s="63"/>
      <c r="J110" s="123"/>
    </row>
    <row r="111" spans="1:10" s="26" customFormat="1" ht="22.5" customHeight="1">
      <c r="A111" s="79"/>
      <c r="B111" s="64"/>
      <c r="C111" s="63"/>
      <c r="D111" s="64"/>
      <c r="E111" s="63"/>
      <c r="F111" s="64"/>
      <c r="G111" s="63"/>
      <c r="H111" s="64"/>
      <c r="I111" s="63"/>
      <c r="J111" s="123"/>
    </row>
    <row r="112" spans="1:10" s="26" customFormat="1" ht="22.5" customHeight="1">
      <c r="A112" s="79"/>
      <c r="B112" s="64"/>
      <c r="C112" s="63"/>
      <c r="D112" s="64"/>
      <c r="E112" s="63"/>
      <c r="F112" s="64"/>
      <c r="G112" s="63"/>
      <c r="H112" s="64"/>
      <c r="I112" s="63"/>
      <c r="J112" s="123"/>
    </row>
    <row r="113" spans="1:10" s="26" customFormat="1" ht="22.5" customHeight="1">
      <c r="A113" s="79"/>
      <c r="B113" s="64"/>
      <c r="C113" s="63"/>
      <c r="D113" s="64"/>
      <c r="E113" s="63"/>
      <c r="F113" s="64"/>
      <c r="G113" s="63"/>
      <c r="H113" s="64"/>
      <c r="I113" s="63"/>
      <c r="J113" s="123"/>
    </row>
    <row r="114" spans="1:10" s="26" customFormat="1" ht="22.5" customHeight="1">
      <c r="A114" s="79"/>
      <c r="B114" s="64"/>
      <c r="C114" s="63"/>
      <c r="D114" s="64"/>
      <c r="E114" s="63"/>
      <c r="F114" s="64"/>
      <c r="G114" s="63"/>
      <c r="H114" s="64"/>
      <c r="I114" s="63"/>
      <c r="J114" s="123"/>
    </row>
    <row r="115" spans="1:10" s="26" customFormat="1" ht="22.5" customHeight="1">
      <c r="A115" s="79"/>
      <c r="B115" s="64"/>
      <c r="C115" s="63"/>
      <c r="D115" s="64"/>
      <c r="E115" s="63"/>
      <c r="F115" s="64"/>
      <c r="G115" s="63"/>
      <c r="H115" s="64"/>
      <c r="I115" s="63"/>
      <c r="J115" s="123"/>
    </row>
    <row r="116" spans="1:10" s="26" customFormat="1" ht="22.5" customHeight="1">
      <c r="A116" s="79"/>
      <c r="B116" s="64"/>
      <c r="C116" s="63"/>
      <c r="D116" s="64"/>
      <c r="E116" s="63"/>
      <c r="F116" s="64"/>
      <c r="G116" s="63"/>
      <c r="H116" s="64"/>
      <c r="I116" s="63"/>
      <c r="J116" s="123"/>
    </row>
    <row r="117" spans="1:10" s="26" customFormat="1" ht="22.5" customHeight="1">
      <c r="A117" s="79"/>
      <c r="B117" s="64"/>
      <c r="C117" s="63"/>
      <c r="D117" s="64"/>
      <c r="E117" s="63"/>
      <c r="F117" s="64"/>
      <c r="G117" s="63"/>
      <c r="H117" s="64"/>
      <c r="I117" s="63"/>
      <c r="J117" s="123"/>
    </row>
    <row r="118" spans="1:10" s="26" customFormat="1" ht="22.5" customHeight="1">
      <c r="A118" s="79"/>
      <c r="B118" s="64"/>
      <c r="C118" s="63"/>
      <c r="D118" s="64"/>
      <c r="E118" s="63"/>
      <c r="F118" s="64"/>
      <c r="G118" s="63"/>
      <c r="H118" s="64"/>
      <c r="I118" s="63"/>
      <c r="J118" s="123"/>
    </row>
    <row r="119" spans="1:10" s="26" customFormat="1" ht="22.5" customHeight="1">
      <c r="A119" s="79"/>
      <c r="B119" s="64"/>
      <c r="C119" s="63"/>
      <c r="D119" s="64"/>
      <c r="E119" s="63"/>
      <c r="F119" s="64"/>
      <c r="G119" s="63"/>
      <c r="H119" s="64"/>
      <c r="I119" s="63"/>
      <c r="J119" s="123"/>
    </row>
    <row r="120" spans="1:10" s="26" customFormat="1" ht="22.5" customHeight="1">
      <c r="A120" s="79"/>
      <c r="B120" s="64"/>
      <c r="C120" s="63"/>
      <c r="D120" s="64"/>
      <c r="E120" s="63"/>
      <c r="F120" s="64"/>
      <c r="G120" s="63"/>
      <c r="H120" s="64"/>
      <c r="I120" s="63"/>
      <c r="J120" s="123"/>
    </row>
    <row r="121" spans="1:10" s="26" customFormat="1" ht="22.5" customHeight="1">
      <c r="A121" s="79"/>
      <c r="B121" s="64"/>
      <c r="C121" s="63"/>
      <c r="D121" s="64"/>
      <c r="E121" s="63"/>
      <c r="F121" s="64"/>
      <c r="G121" s="63"/>
      <c r="H121" s="64"/>
      <c r="I121" s="63"/>
      <c r="J121" s="123"/>
    </row>
    <row r="122" spans="1:10" s="26" customFormat="1" ht="22.5" customHeight="1">
      <c r="A122" s="79"/>
      <c r="B122" s="64"/>
      <c r="C122" s="63"/>
      <c r="D122" s="64"/>
      <c r="E122" s="63"/>
      <c r="F122" s="64"/>
      <c r="G122" s="63"/>
      <c r="H122" s="64"/>
      <c r="I122" s="63"/>
      <c r="J122" s="123"/>
    </row>
    <row r="123" spans="1:10" s="26" customFormat="1" ht="22.5" customHeight="1">
      <c r="A123" s="79"/>
      <c r="B123" s="64"/>
      <c r="C123" s="63"/>
      <c r="D123" s="64"/>
      <c r="E123" s="63"/>
      <c r="F123" s="64"/>
      <c r="G123" s="63"/>
      <c r="H123" s="64"/>
      <c r="I123" s="63"/>
      <c r="J123" s="123"/>
    </row>
    <row r="124" spans="1:10" s="26" customFormat="1" ht="22.5" customHeight="1">
      <c r="A124" s="79"/>
      <c r="B124" s="64"/>
      <c r="C124" s="63"/>
      <c r="D124" s="64"/>
      <c r="E124" s="63"/>
      <c r="F124" s="64"/>
      <c r="G124" s="63"/>
      <c r="H124" s="64"/>
      <c r="I124" s="63"/>
      <c r="J124" s="123"/>
    </row>
    <row r="125" spans="1:10" s="26" customFormat="1" ht="22.5" customHeight="1">
      <c r="A125" s="79"/>
      <c r="B125" s="64"/>
      <c r="C125" s="63"/>
      <c r="D125" s="64"/>
      <c r="E125" s="63"/>
      <c r="F125" s="64"/>
      <c r="G125" s="63"/>
      <c r="H125" s="64"/>
      <c r="I125" s="63"/>
      <c r="J125" s="123"/>
    </row>
    <row r="126" spans="1:10" s="26" customFormat="1" ht="22.5" customHeight="1">
      <c r="A126" s="79"/>
      <c r="B126" s="64"/>
      <c r="C126" s="63"/>
      <c r="D126" s="64"/>
      <c r="E126" s="63"/>
      <c r="F126" s="64"/>
      <c r="G126" s="63"/>
      <c r="H126" s="64"/>
      <c r="I126" s="63"/>
      <c r="J126" s="123"/>
    </row>
    <row r="127" spans="1:10" s="26" customFormat="1" ht="22.5" customHeight="1">
      <c r="A127" s="79"/>
      <c r="B127" s="64"/>
      <c r="C127" s="63"/>
      <c r="D127" s="64"/>
      <c r="E127" s="63"/>
      <c r="F127" s="64"/>
      <c r="G127" s="63"/>
      <c r="H127" s="64"/>
      <c r="I127" s="63"/>
      <c r="J127" s="123"/>
    </row>
    <row r="128" spans="1:10" s="26" customFormat="1" ht="22.5" customHeight="1">
      <c r="A128" s="79"/>
      <c r="B128" s="64"/>
      <c r="C128" s="63"/>
      <c r="D128" s="64"/>
      <c r="E128" s="63"/>
      <c r="F128" s="64"/>
      <c r="G128" s="63"/>
      <c r="H128" s="64"/>
      <c r="I128" s="63"/>
      <c r="J128" s="123"/>
    </row>
    <row r="129" spans="1:10" s="26" customFormat="1" ht="22.5" customHeight="1">
      <c r="A129" s="79"/>
      <c r="B129" s="64"/>
      <c r="C129" s="63"/>
      <c r="D129" s="64"/>
      <c r="E129" s="63"/>
      <c r="F129" s="64"/>
      <c r="G129" s="63"/>
      <c r="H129" s="64"/>
      <c r="I129" s="63"/>
      <c r="J129" s="123"/>
    </row>
    <row r="130" spans="1:10" s="26" customFormat="1" ht="22.5" customHeight="1">
      <c r="A130" s="79"/>
      <c r="B130" s="64"/>
      <c r="C130" s="63"/>
      <c r="D130" s="64"/>
      <c r="E130" s="63"/>
      <c r="F130" s="64"/>
      <c r="G130" s="63"/>
      <c r="H130" s="64"/>
      <c r="I130" s="63"/>
      <c r="J130" s="123"/>
    </row>
    <row r="131" spans="1:10" s="26" customFormat="1" ht="22.5" customHeight="1">
      <c r="A131" s="79"/>
      <c r="B131" s="64"/>
      <c r="C131" s="63"/>
      <c r="D131" s="64"/>
      <c r="E131" s="63"/>
      <c r="F131" s="64"/>
      <c r="G131" s="63"/>
      <c r="H131" s="64"/>
      <c r="I131" s="63"/>
      <c r="J131" s="123"/>
    </row>
    <row r="132" spans="1:10" s="26" customFormat="1" ht="22.5" customHeight="1">
      <c r="A132" s="79"/>
      <c r="B132" s="64"/>
      <c r="C132" s="63"/>
      <c r="D132" s="64"/>
      <c r="E132" s="63"/>
      <c r="F132" s="64"/>
      <c r="G132" s="63"/>
      <c r="H132" s="64"/>
      <c r="I132" s="63"/>
      <c r="J132" s="123"/>
    </row>
    <row r="133" spans="1:10" s="26" customFormat="1" ht="22.5" customHeight="1">
      <c r="A133" s="79"/>
      <c r="B133" s="64"/>
      <c r="C133" s="63"/>
      <c r="D133" s="64"/>
      <c r="E133" s="63"/>
      <c r="F133" s="64"/>
      <c r="G133" s="63"/>
      <c r="H133" s="64"/>
      <c r="I133" s="63"/>
      <c r="J133" s="123"/>
    </row>
    <row r="134" spans="1:10" s="26" customFormat="1" ht="22.5" customHeight="1">
      <c r="A134" s="79"/>
      <c r="B134" s="64"/>
      <c r="C134" s="63"/>
      <c r="D134" s="64"/>
      <c r="E134" s="63"/>
      <c r="F134" s="64"/>
      <c r="G134" s="63"/>
      <c r="H134" s="64"/>
      <c r="I134" s="63"/>
      <c r="J134" s="123"/>
    </row>
    <row r="135" spans="1:10" s="26" customFormat="1" ht="22.5" customHeight="1">
      <c r="A135" s="79"/>
      <c r="B135" s="64"/>
      <c r="C135" s="63"/>
      <c r="D135" s="64"/>
      <c r="E135" s="63"/>
      <c r="F135" s="64"/>
      <c r="G135" s="63"/>
      <c r="H135" s="64"/>
      <c r="I135" s="63"/>
      <c r="J135" s="123"/>
    </row>
    <row r="136" spans="1:10" s="26" customFormat="1" ht="22.5" customHeight="1">
      <c r="A136" s="79"/>
      <c r="B136" s="64"/>
      <c r="C136" s="63"/>
      <c r="D136" s="64"/>
      <c r="E136" s="63"/>
      <c r="F136" s="64"/>
      <c r="G136" s="63"/>
      <c r="H136" s="64"/>
      <c r="I136" s="63"/>
      <c r="J136" s="123"/>
    </row>
    <row r="137" spans="1:10" s="26" customFormat="1" ht="22.5" customHeight="1" thickBot="1">
      <c r="A137" s="48"/>
      <c r="B137" s="49"/>
      <c r="C137" s="50"/>
      <c r="D137" s="49"/>
      <c r="E137" s="50"/>
      <c r="F137" s="49"/>
      <c r="G137" s="50"/>
      <c r="H137" s="49"/>
      <c r="I137" s="50"/>
      <c r="J137" s="116"/>
    </row>
    <row r="138" spans="1:10" s="26" customFormat="1" ht="22.5" customHeight="1">
      <c r="B138" s="72"/>
      <c r="C138" s="73"/>
      <c r="D138" s="74"/>
      <c r="E138" s="73"/>
      <c r="F138" s="72"/>
      <c r="G138" s="73"/>
      <c r="H138" s="72"/>
      <c r="I138" s="73"/>
      <c r="J138" s="72"/>
    </row>
    <row r="139" spans="1:10" s="26" customFormat="1" ht="22.5" customHeight="1">
      <c r="B139" s="72"/>
      <c r="C139" s="73"/>
      <c r="D139" s="74"/>
      <c r="E139" s="73"/>
      <c r="F139" s="72"/>
      <c r="G139" s="73"/>
      <c r="H139" s="72"/>
      <c r="I139" s="73"/>
      <c r="J139" s="72"/>
    </row>
    <row r="140" spans="1:10" s="26" customFormat="1" ht="22.5" customHeight="1">
      <c r="B140" s="72"/>
      <c r="C140" s="73"/>
      <c r="D140" s="74"/>
      <c r="E140" s="73"/>
      <c r="F140" s="72"/>
      <c r="G140" s="73"/>
      <c r="H140" s="72"/>
      <c r="I140" s="73"/>
      <c r="J140" s="72"/>
    </row>
    <row r="141" spans="1:10" s="26" customFormat="1" ht="22.5" customHeight="1">
      <c r="B141" s="72"/>
      <c r="C141" s="73"/>
      <c r="D141" s="74"/>
      <c r="E141" s="73"/>
      <c r="F141" s="72"/>
      <c r="G141" s="73"/>
      <c r="H141" s="72"/>
      <c r="I141" s="73"/>
      <c r="J141" s="72"/>
    </row>
    <row r="142" spans="1:10" s="26" customFormat="1" ht="22.5" customHeight="1">
      <c r="B142" s="72"/>
      <c r="C142" s="73"/>
      <c r="D142" s="74"/>
      <c r="E142" s="73"/>
      <c r="F142" s="72"/>
      <c r="G142" s="73"/>
      <c r="H142" s="72"/>
      <c r="I142" s="73"/>
      <c r="J142" s="72"/>
    </row>
    <row r="143" spans="1:10" s="26" customFormat="1" ht="22.5" customHeight="1">
      <c r="B143" s="72"/>
      <c r="C143" s="73"/>
      <c r="D143" s="74"/>
      <c r="E143" s="73"/>
      <c r="F143" s="72"/>
      <c r="G143" s="73"/>
      <c r="H143" s="72"/>
      <c r="I143" s="73"/>
      <c r="J143" s="72"/>
    </row>
    <row r="144" spans="1:10" s="26" customFormat="1" ht="22.5" customHeight="1">
      <c r="B144" s="72"/>
      <c r="C144" s="73"/>
      <c r="D144" s="74"/>
      <c r="E144" s="73"/>
      <c r="F144" s="72"/>
      <c r="G144" s="73"/>
      <c r="H144" s="72"/>
      <c r="I144" s="73"/>
      <c r="J144" s="72"/>
    </row>
    <row r="145" spans="2:10" s="26" customFormat="1" ht="22.5" customHeight="1">
      <c r="B145" s="72"/>
      <c r="C145" s="73"/>
      <c r="D145" s="74"/>
      <c r="E145" s="73"/>
      <c r="F145" s="72"/>
      <c r="G145" s="73"/>
      <c r="H145" s="72"/>
      <c r="I145" s="73"/>
      <c r="J145" s="72"/>
    </row>
    <row r="146" spans="2:10" s="26" customFormat="1" ht="22.5" customHeight="1">
      <c r="B146" s="72"/>
      <c r="C146" s="73"/>
      <c r="D146" s="74"/>
      <c r="E146" s="73"/>
      <c r="F146" s="72"/>
      <c r="G146" s="73"/>
      <c r="H146" s="72"/>
      <c r="I146" s="73"/>
      <c r="J146" s="72"/>
    </row>
    <row r="147" spans="2:10" s="26" customFormat="1" ht="22.5" customHeight="1">
      <c r="B147" s="72"/>
      <c r="C147" s="73"/>
      <c r="D147" s="74"/>
      <c r="E147" s="73"/>
      <c r="F147" s="72"/>
      <c r="G147" s="73"/>
      <c r="H147" s="72"/>
      <c r="I147" s="73"/>
      <c r="J147" s="72"/>
    </row>
    <row r="148" spans="2:10" s="26" customFormat="1" ht="22.5" customHeight="1">
      <c r="B148" s="72"/>
      <c r="C148" s="73"/>
      <c r="D148" s="74"/>
      <c r="E148" s="73"/>
      <c r="F148" s="72"/>
      <c r="G148" s="73"/>
      <c r="H148" s="72"/>
      <c r="I148" s="73"/>
      <c r="J148" s="72"/>
    </row>
    <row r="149" spans="2:10" s="26" customFormat="1" ht="22.5" customHeight="1">
      <c r="B149" s="72"/>
      <c r="C149" s="73"/>
      <c r="D149" s="74"/>
      <c r="E149" s="73"/>
      <c r="F149" s="72"/>
      <c r="G149" s="73"/>
      <c r="H149" s="72"/>
      <c r="I149" s="73"/>
      <c r="J149" s="72"/>
    </row>
    <row r="150" spans="2:10" s="26" customFormat="1" ht="22.5" customHeight="1">
      <c r="B150" s="72"/>
      <c r="C150" s="73"/>
      <c r="D150" s="74"/>
      <c r="E150" s="73"/>
      <c r="F150" s="72"/>
      <c r="G150" s="73"/>
      <c r="H150" s="72"/>
      <c r="I150" s="73"/>
      <c r="J150" s="72"/>
    </row>
    <row r="151" spans="2:10" s="26" customFormat="1" ht="22.5" customHeight="1">
      <c r="B151" s="72"/>
      <c r="C151" s="73"/>
      <c r="D151" s="74"/>
      <c r="E151" s="73"/>
      <c r="F151" s="72"/>
      <c r="G151" s="73"/>
      <c r="H151" s="72"/>
      <c r="I151" s="73"/>
      <c r="J151" s="72"/>
    </row>
    <row r="152" spans="2:10" s="26" customFormat="1" ht="22.5" customHeight="1">
      <c r="B152" s="72"/>
      <c r="C152" s="73"/>
      <c r="D152" s="74"/>
      <c r="E152" s="73"/>
      <c r="F152" s="72"/>
      <c r="G152" s="73"/>
      <c r="H152" s="72"/>
      <c r="I152" s="73"/>
      <c r="J152" s="72"/>
    </row>
    <row r="153" spans="2:10" s="26" customFormat="1" ht="22.5" customHeight="1">
      <c r="B153" s="72"/>
      <c r="C153" s="73"/>
      <c r="D153" s="74"/>
      <c r="E153" s="73"/>
      <c r="F153" s="72"/>
      <c r="G153" s="73"/>
      <c r="H153" s="72"/>
      <c r="I153" s="73"/>
      <c r="J153" s="72"/>
    </row>
    <row r="154" spans="2:10" s="26" customFormat="1" ht="22.5" customHeight="1">
      <c r="B154" s="72"/>
      <c r="C154" s="73"/>
      <c r="D154" s="74"/>
      <c r="E154" s="73"/>
      <c r="F154" s="72"/>
      <c r="G154" s="73"/>
      <c r="H154" s="72"/>
      <c r="I154" s="73"/>
      <c r="J154" s="72"/>
    </row>
    <row r="155" spans="2:10" s="26" customFormat="1" ht="22.5" customHeight="1">
      <c r="B155" s="72"/>
      <c r="C155" s="73"/>
      <c r="D155" s="74"/>
      <c r="E155" s="73"/>
      <c r="F155" s="72"/>
      <c r="G155" s="73"/>
      <c r="H155" s="72"/>
      <c r="I155" s="73"/>
      <c r="J155" s="72"/>
    </row>
    <row r="156" spans="2:10" s="26" customFormat="1" ht="22.5" customHeight="1">
      <c r="B156" s="72"/>
      <c r="C156" s="73"/>
      <c r="D156" s="74"/>
      <c r="E156" s="73"/>
      <c r="F156" s="72"/>
      <c r="G156" s="73"/>
      <c r="H156" s="72"/>
      <c r="I156" s="73"/>
      <c r="J156" s="72"/>
    </row>
    <row r="157" spans="2:10" s="26" customFormat="1" ht="22.5" customHeight="1">
      <c r="B157" s="72"/>
      <c r="C157" s="73"/>
      <c r="D157" s="74"/>
      <c r="E157" s="73"/>
      <c r="F157" s="72"/>
      <c r="G157" s="73"/>
      <c r="H157" s="72"/>
      <c r="I157" s="73"/>
      <c r="J157" s="72"/>
    </row>
    <row r="158" spans="2:10" s="26" customFormat="1" ht="22.5" customHeight="1">
      <c r="B158" s="72"/>
      <c r="C158" s="73"/>
      <c r="D158" s="74"/>
      <c r="E158" s="73"/>
      <c r="F158" s="72"/>
      <c r="G158" s="73"/>
      <c r="H158" s="72"/>
      <c r="I158" s="73"/>
      <c r="J158" s="72"/>
    </row>
    <row r="159" spans="2:10" s="26" customFormat="1" ht="22.5" customHeight="1">
      <c r="B159" s="72"/>
      <c r="C159" s="73"/>
      <c r="D159" s="74"/>
      <c r="E159" s="73"/>
      <c r="F159" s="72"/>
      <c r="G159" s="73"/>
      <c r="H159" s="72"/>
      <c r="I159" s="73"/>
      <c r="J159" s="72"/>
    </row>
    <row r="160" spans="2:10" s="26" customFormat="1" ht="22.5" customHeight="1">
      <c r="B160" s="72"/>
      <c r="C160" s="73"/>
      <c r="D160" s="74"/>
      <c r="E160" s="73"/>
      <c r="F160" s="72"/>
      <c r="G160" s="73"/>
      <c r="H160" s="72"/>
      <c r="I160" s="73"/>
      <c r="J160" s="72"/>
    </row>
    <row r="161" spans="2:10" s="26" customFormat="1" ht="22.5" customHeight="1">
      <c r="B161" s="72"/>
      <c r="C161" s="73"/>
      <c r="D161" s="74"/>
      <c r="E161" s="73"/>
      <c r="F161" s="72"/>
      <c r="G161" s="73"/>
      <c r="H161" s="72"/>
      <c r="I161" s="73"/>
      <c r="J161" s="72"/>
    </row>
    <row r="162" spans="2:10" s="26" customFormat="1" ht="22.5" customHeight="1">
      <c r="B162" s="72"/>
      <c r="C162" s="73"/>
      <c r="D162" s="74"/>
      <c r="E162" s="73"/>
      <c r="F162" s="72"/>
      <c r="G162" s="73"/>
      <c r="H162" s="72"/>
      <c r="I162" s="73"/>
      <c r="J162" s="72"/>
    </row>
    <row r="163" spans="2:10" s="26" customFormat="1" ht="22.5" customHeight="1">
      <c r="B163" s="72"/>
      <c r="C163" s="73"/>
      <c r="D163" s="74"/>
      <c r="E163" s="73"/>
      <c r="F163" s="72"/>
      <c r="G163" s="73"/>
      <c r="H163" s="72"/>
      <c r="I163" s="73"/>
      <c r="J163" s="72"/>
    </row>
    <row r="164" spans="2:10" s="26" customFormat="1" ht="22.5" customHeight="1">
      <c r="B164" s="72"/>
      <c r="C164" s="73"/>
      <c r="D164" s="74"/>
      <c r="E164" s="73"/>
      <c r="F164" s="72"/>
      <c r="G164" s="73"/>
      <c r="H164" s="72"/>
      <c r="I164" s="73"/>
      <c r="J164" s="72"/>
    </row>
    <row r="165" spans="2:10" s="26" customFormat="1" ht="22.5" customHeight="1">
      <c r="B165" s="72"/>
      <c r="C165" s="73"/>
      <c r="D165" s="74"/>
      <c r="E165" s="73"/>
      <c r="F165" s="72"/>
      <c r="G165" s="73"/>
      <c r="H165" s="72"/>
      <c r="I165" s="73"/>
      <c r="J165" s="72"/>
    </row>
    <row r="166" spans="2:10" s="26" customFormat="1" ht="22.5" customHeight="1">
      <c r="B166" s="72"/>
      <c r="C166" s="73"/>
      <c r="D166" s="74"/>
      <c r="E166" s="73"/>
      <c r="F166" s="72"/>
      <c r="G166" s="73"/>
      <c r="H166" s="72"/>
      <c r="I166" s="73"/>
      <c r="J166" s="72"/>
    </row>
    <row r="167" spans="2:10" s="26" customFormat="1" ht="22.5" customHeight="1">
      <c r="B167" s="72"/>
      <c r="C167" s="73"/>
      <c r="D167" s="74"/>
      <c r="E167" s="73"/>
      <c r="F167" s="72"/>
      <c r="G167" s="73"/>
      <c r="H167" s="72"/>
      <c r="I167" s="73"/>
      <c r="J167" s="72"/>
    </row>
    <row r="168" spans="2:10" s="26" customFormat="1" ht="22.5" customHeight="1">
      <c r="B168" s="72"/>
      <c r="C168" s="73"/>
      <c r="D168" s="74"/>
      <c r="E168" s="73"/>
      <c r="F168" s="72"/>
      <c r="G168" s="73"/>
      <c r="H168" s="72"/>
      <c r="I168" s="73"/>
      <c r="J168" s="72"/>
    </row>
    <row r="169" spans="2:10" s="26" customFormat="1" ht="24" customHeight="1">
      <c r="B169" s="72"/>
      <c r="C169" s="73"/>
      <c r="D169" s="74"/>
      <c r="E169" s="73"/>
      <c r="F169" s="72"/>
      <c r="G169" s="73"/>
      <c r="H169" s="72"/>
      <c r="I169" s="73"/>
      <c r="J169" s="72"/>
    </row>
    <row r="170" spans="2:10" s="26" customFormat="1" ht="24" customHeight="1">
      <c r="B170" s="72"/>
      <c r="C170" s="73"/>
      <c r="D170" s="74"/>
      <c r="E170" s="73"/>
      <c r="F170" s="72"/>
      <c r="G170" s="73"/>
      <c r="H170" s="72"/>
      <c r="I170" s="73"/>
      <c r="J170" s="72"/>
    </row>
    <row r="171" spans="2:10" s="26" customFormat="1" ht="24" customHeight="1">
      <c r="B171" s="72"/>
      <c r="C171" s="73"/>
      <c r="D171" s="74"/>
      <c r="E171" s="73"/>
      <c r="F171" s="72"/>
      <c r="G171" s="73"/>
      <c r="H171" s="72"/>
      <c r="I171" s="73"/>
      <c r="J171" s="72"/>
    </row>
    <row r="172" spans="2:10" s="26" customFormat="1" ht="24" customHeight="1">
      <c r="B172" s="72"/>
      <c r="C172" s="73"/>
      <c r="D172" s="74"/>
      <c r="E172" s="73"/>
      <c r="F172" s="72"/>
      <c r="G172" s="73"/>
      <c r="H172" s="72"/>
      <c r="I172" s="73"/>
      <c r="J172" s="72"/>
    </row>
    <row r="173" spans="2:10" s="26" customFormat="1" ht="24" customHeight="1">
      <c r="B173" s="72"/>
      <c r="C173" s="73"/>
      <c r="D173" s="74"/>
      <c r="E173" s="73"/>
      <c r="F173" s="72"/>
      <c r="G173" s="73"/>
      <c r="H173" s="72"/>
      <c r="I173" s="73"/>
      <c r="J173" s="72"/>
    </row>
    <row r="174" spans="2:10" s="26" customFormat="1" ht="24" customHeight="1">
      <c r="B174" s="72"/>
      <c r="C174" s="73"/>
      <c r="D174" s="74"/>
      <c r="E174" s="73"/>
      <c r="F174" s="72"/>
      <c r="G174" s="73"/>
      <c r="H174" s="72"/>
      <c r="I174" s="73"/>
      <c r="J174" s="72"/>
    </row>
    <row r="175" spans="2:10" s="26" customFormat="1" ht="24" customHeight="1">
      <c r="B175" s="72"/>
      <c r="C175" s="73"/>
      <c r="D175" s="74"/>
      <c r="E175" s="73"/>
      <c r="F175" s="72"/>
      <c r="G175" s="73"/>
      <c r="H175" s="72"/>
      <c r="I175" s="73"/>
      <c r="J175" s="72"/>
    </row>
    <row r="176" spans="2:10" s="26" customFormat="1" ht="24" customHeight="1">
      <c r="B176" s="72"/>
      <c r="C176" s="73"/>
      <c r="D176" s="74"/>
      <c r="E176" s="73"/>
      <c r="F176" s="72"/>
      <c r="G176" s="73"/>
      <c r="H176" s="72"/>
      <c r="I176" s="73"/>
      <c r="J176" s="72"/>
    </row>
    <row r="177" spans="2:10" s="26" customFormat="1" ht="24" customHeight="1">
      <c r="B177" s="72"/>
      <c r="C177" s="73"/>
      <c r="D177" s="74"/>
      <c r="E177" s="73"/>
      <c r="F177" s="72"/>
      <c r="G177" s="73"/>
      <c r="H177" s="72"/>
      <c r="I177" s="73"/>
      <c r="J177" s="72"/>
    </row>
    <row r="178" spans="2:10" s="26" customFormat="1" ht="24" customHeight="1">
      <c r="B178" s="72"/>
      <c r="C178" s="73"/>
      <c r="D178" s="74"/>
      <c r="E178" s="73"/>
      <c r="F178" s="72"/>
      <c r="G178" s="73"/>
      <c r="H178" s="72"/>
      <c r="I178" s="73"/>
      <c r="J178" s="72"/>
    </row>
    <row r="179" spans="2:10" s="26" customFormat="1" ht="24" customHeight="1">
      <c r="B179" s="72"/>
      <c r="C179" s="73"/>
      <c r="D179" s="74"/>
      <c r="E179" s="73"/>
      <c r="F179" s="72"/>
      <c r="G179" s="73"/>
      <c r="H179" s="72"/>
      <c r="I179" s="73"/>
      <c r="J179" s="72"/>
    </row>
    <row r="180" spans="2:10" s="26" customFormat="1" ht="24" customHeight="1">
      <c r="B180" s="72"/>
      <c r="C180" s="73"/>
      <c r="D180" s="74"/>
      <c r="E180" s="73"/>
      <c r="F180" s="72"/>
      <c r="G180" s="73"/>
      <c r="H180" s="72"/>
      <c r="I180" s="73"/>
      <c r="J180" s="72"/>
    </row>
    <row r="181" spans="2:10" s="26" customFormat="1" ht="24" customHeight="1">
      <c r="B181" s="72"/>
      <c r="C181" s="73"/>
      <c r="D181" s="74"/>
      <c r="E181" s="73"/>
      <c r="F181" s="72"/>
      <c r="G181" s="73"/>
      <c r="H181" s="72"/>
      <c r="I181" s="73"/>
      <c r="J181" s="72"/>
    </row>
    <row r="182" spans="2:10" s="26" customFormat="1" ht="24" customHeight="1">
      <c r="B182" s="72"/>
      <c r="C182" s="73"/>
      <c r="D182" s="74"/>
      <c r="E182" s="73"/>
      <c r="F182" s="72"/>
      <c r="G182" s="73"/>
      <c r="H182" s="72"/>
      <c r="I182" s="73"/>
      <c r="J182" s="72"/>
    </row>
    <row r="183" spans="2:10" s="26" customFormat="1" ht="24" customHeight="1">
      <c r="B183" s="72"/>
      <c r="C183" s="73"/>
      <c r="D183" s="74"/>
      <c r="E183" s="73"/>
      <c r="F183" s="72"/>
      <c r="G183" s="73"/>
      <c r="H183" s="72"/>
      <c r="I183" s="73"/>
      <c r="J183" s="72"/>
    </row>
    <row r="184" spans="2:10" s="26" customFormat="1" ht="24" customHeight="1">
      <c r="B184" s="72"/>
      <c r="C184" s="73"/>
      <c r="D184" s="74"/>
      <c r="E184" s="73"/>
      <c r="F184" s="72"/>
      <c r="G184" s="73"/>
      <c r="H184" s="72"/>
      <c r="I184" s="73"/>
      <c r="J184" s="72"/>
    </row>
    <row r="185" spans="2:10" s="26" customFormat="1" ht="24" customHeight="1">
      <c r="B185" s="72"/>
      <c r="C185" s="73"/>
      <c r="D185" s="74"/>
      <c r="E185" s="73"/>
      <c r="F185" s="72"/>
      <c r="G185" s="73"/>
      <c r="H185" s="72"/>
      <c r="I185" s="73"/>
      <c r="J185" s="72"/>
    </row>
    <row r="186" spans="2:10" s="26" customFormat="1" ht="24" customHeight="1">
      <c r="B186" s="72"/>
      <c r="C186" s="73"/>
      <c r="D186" s="74"/>
      <c r="E186" s="73"/>
      <c r="F186" s="72"/>
      <c r="G186" s="73"/>
      <c r="H186" s="72"/>
      <c r="I186" s="73"/>
      <c r="J186" s="72"/>
    </row>
    <row r="187" spans="2:10" s="26" customFormat="1" ht="24" customHeight="1">
      <c r="B187" s="72"/>
      <c r="C187" s="73"/>
      <c r="D187" s="74"/>
      <c r="E187" s="73"/>
      <c r="F187" s="72"/>
      <c r="G187" s="73"/>
      <c r="H187" s="72"/>
      <c r="I187" s="73"/>
      <c r="J187" s="72"/>
    </row>
    <row r="188" spans="2:10" s="26" customFormat="1" ht="24" customHeight="1">
      <c r="B188" s="72"/>
      <c r="C188" s="73"/>
      <c r="D188" s="74"/>
      <c r="E188" s="73"/>
      <c r="F188" s="72"/>
      <c r="G188" s="73"/>
      <c r="H188" s="72"/>
      <c r="I188" s="73"/>
      <c r="J188" s="72"/>
    </row>
    <row r="189" spans="2:10" s="26" customFormat="1" ht="24" customHeight="1">
      <c r="B189" s="72"/>
      <c r="C189" s="73"/>
      <c r="D189" s="74"/>
      <c r="E189" s="73"/>
      <c r="F189" s="72"/>
      <c r="G189" s="73"/>
      <c r="H189" s="72"/>
      <c r="I189" s="73"/>
      <c r="J189" s="72"/>
    </row>
    <row r="190" spans="2:10" s="26" customFormat="1" ht="24" customHeight="1">
      <c r="B190" s="72"/>
      <c r="C190" s="73"/>
      <c r="D190" s="74"/>
      <c r="E190" s="73"/>
      <c r="F190" s="72"/>
      <c r="G190" s="73"/>
      <c r="H190" s="72"/>
      <c r="I190" s="73"/>
      <c r="J190" s="72"/>
    </row>
    <row r="191" spans="2:10" s="26" customFormat="1" ht="24" customHeight="1">
      <c r="B191" s="72"/>
      <c r="C191" s="73"/>
      <c r="D191" s="74"/>
      <c r="E191" s="73"/>
      <c r="F191" s="72"/>
      <c r="G191" s="73"/>
      <c r="H191" s="72"/>
      <c r="I191" s="73"/>
      <c r="J191" s="72"/>
    </row>
    <row r="192" spans="2:10" s="26" customFormat="1" ht="24" customHeight="1">
      <c r="B192" s="72"/>
      <c r="C192" s="73"/>
      <c r="D192" s="74"/>
      <c r="E192" s="73"/>
      <c r="F192" s="72"/>
      <c r="G192" s="73"/>
      <c r="H192" s="72"/>
      <c r="I192" s="73"/>
      <c r="J192" s="72"/>
    </row>
    <row r="193" spans="2:10" s="26" customFormat="1" ht="24" customHeight="1">
      <c r="B193" s="72"/>
      <c r="C193" s="73"/>
      <c r="D193" s="74"/>
      <c r="E193" s="73"/>
      <c r="F193" s="72"/>
      <c r="G193" s="73"/>
      <c r="H193" s="72"/>
      <c r="I193" s="73"/>
      <c r="J193" s="72"/>
    </row>
    <row r="194" spans="2:10" s="26" customFormat="1" ht="24" customHeight="1">
      <c r="B194" s="72"/>
      <c r="C194" s="73"/>
      <c r="D194" s="74"/>
      <c r="E194" s="73"/>
      <c r="F194" s="72"/>
      <c r="G194" s="73"/>
      <c r="H194" s="72"/>
      <c r="I194" s="73"/>
      <c r="J194" s="72"/>
    </row>
    <row r="195" spans="2:10" s="26" customFormat="1" ht="24" customHeight="1">
      <c r="B195" s="72"/>
      <c r="C195" s="73"/>
      <c r="D195" s="74"/>
      <c r="E195" s="73"/>
      <c r="F195" s="72"/>
      <c r="G195" s="73"/>
      <c r="H195" s="72"/>
      <c r="I195" s="73"/>
      <c r="J195" s="72"/>
    </row>
    <row r="196" spans="2:10" s="26" customFormat="1" ht="24" customHeight="1">
      <c r="B196" s="72"/>
      <c r="C196" s="73"/>
      <c r="D196" s="74"/>
      <c r="E196" s="73"/>
      <c r="F196" s="72"/>
      <c r="G196" s="73"/>
      <c r="H196" s="72"/>
      <c r="I196" s="73"/>
      <c r="J196" s="72"/>
    </row>
    <row r="197" spans="2:10" s="26" customFormat="1" ht="24" customHeight="1">
      <c r="B197" s="72"/>
      <c r="C197" s="73"/>
      <c r="D197" s="74"/>
      <c r="E197" s="73"/>
      <c r="F197" s="72"/>
      <c r="G197" s="73"/>
      <c r="H197" s="72"/>
      <c r="I197" s="73"/>
      <c r="J197" s="72"/>
    </row>
    <row r="198" spans="2:10" s="26" customFormat="1" ht="24" customHeight="1">
      <c r="B198" s="72"/>
      <c r="C198" s="73"/>
      <c r="D198" s="74"/>
      <c r="E198" s="73"/>
      <c r="F198" s="72"/>
      <c r="G198" s="73"/>
      <c r="H198" s="72"/>
      <c r="I198" s="73"/>
      <c r="J198" s="72"/>
    </row>
    <row r="199" spans="2:10" s="26" customFormat="1" ht="24" customHeight="1">
      <c r="B199" s="72"/>
      <c r="C199" s="73"/>
      <c r="D199" s="74"/>
      <c r="E199" s="73"/>
      <c r="F199" s="72"/>
      <c r="G199" s="73"/>
      <c r="H199" s="72"/>
      <c r="I199" s="73"/>
      <c r="J199" s="72"/>
    </row>
    <row r="200" spans="2:10" s="26" customFormat="1" ht="24" customHeight="1">
      <c r="B200" s="72"/>
      <c r="C200" s="73"/>
      <c r="D200" s="74"/>
      <c r="E200" s="73"/>
      <c r="F200" s="72"/>
      <c r="G200" s="73"/>
      <c r="H200" s="72"/>
      <c r="I200" s="73"/>
      <c r="J200" s="72"/>
    </row>
    <row r="201" spans="2:10" s="26" customFormat="1" ht="24" customHeight="1">
      <c r="B201" s="72"/>
      <c r="C201" s="73"/>
      <c r="D201" s="74"/>
      <c r="E201" s="73"/>
      <c r="F201" s="72"/>
      <c r="G201" s="73"/>
      <c r="H201" s="72"/>
      <c r="I201" s="73"/>
      <c r="J201" s="72"/>
    </row>
    <row r="202" spans="2:10" s="26" customFormat="1" ht="24" customHeight="1">
      <c r="B202" s="72"/>
      <c r="C202" s="73"/>
      <c r="D202" s="74"/>
      <c r="E202" s="73"/>
      <c r="F202" s="72"/>
      <c r="G202" s="73"/>
      <c r="H202" s="72"/>
      <c r="I202" s="73"/>
      <c r="J202" s="72"/>
    </row>
    <row r="203" spans="2:10" s="26" customFormat="1" ht="24" customHeight="1">
      <c r="B203" s="72"/>
      <c r="C203" s="73"/>
      <c r="D203" s="74"/>
      <c r="E203" s="73"/>
      <c r="F203" s="72"/>
      <c r="G203" s="73"/>
      <c r="H203" s="72"/>
      <c r="I203" s="73"/>
      <c r="J203" s="72"/>
    </row>
    <row r="204" spans="2:10" s="26" customFormat="1" ht="24" customHeight="1">
      <c r="B204" s="72"/>
      <c r="C204" s="73"/>
      <c r="D204" s="74"/>
      <c r="E204" s="73"/>
      <c r="F204" s="72"/>
      <c r="G204" s="73"/>
      <c r="H204" s="72"/>
      <c r="I204" s="73"/>
      <c r="J204" s="72"/>
    </row>
    <row r="205" spans="2:10" s="26" customFormat="1" ht="24" customHeight="1">
      <c r="B205" s="72"/>
      <c r="C205" s="73"/>
      <c r="D205" s="74"/>
      <c r="E205" s="73"/>
      <c r="F205" s="72"/>
      <c r="G205" s="73"/>
      <c r="H205" s="72"/>
      <c r="I205" s="73"/>
      <c r="J205" s="72"/>
    </row>
    <row r="206" spans="2:10" s="26" customFormat="1" ht="24" customHeight="1">
      <c r="B206" s="72"/>
      <c r="C206" s="73"/>
      <c r="D206" s="74"/>
      <c r="E206" s="73"/>
      <c r="F206" s="72"/>
      <c r="G206" s="73"/>
      <c r="H206" s="72"/>
      <c r="I206" s="73"/>
      <c r="J206" s="72"/>
    </row>
    <row r="207" spans="2:10" s="26" customFormat="1" ht="24" customHeight="1">
      <c r="B207" s="72"/>
      <c r="C207" s="73"/>
      <c r="D207" s="74"/>
      <c r="E207" s="73"/>
      <c r="F207" s="72"/>
      <c r="G207" s="73"/>
      <c r="H207" s="72"/>
      <c r="I207" s="73"/>
      <c r="J207" s="72"/>
    </row>
    <row r="208" spans="2:10" s="26" customFormat="1" ht="24" customHeight="1">
      <c r="B208" s="72"/>
      <c r="C208" s="73"/>
      <c r="D208" s="74"/>
      <c r="E208" s="73"/>
      <c r="F208" s="72"/>
      <c r="G208" s="73"/>
      <c r="H208" s="72"/>
      <c r="I208" s="73"/>
      <c r="J208" s="72"/>
    </row>
    <row r="209" spans="2:10" s="26" customFormat="1" ht="24" customHeight="1">
      <c r="B209" s="72"/>
      <c r="C209" s="73"/>
      <c r="D209" s="74"/>
      <c r="E209" s="73"/>
      <c r="F209" s="72"/>
      <c r="G209" s="73"/>
      <c r="H209" s="72"/>
      <c r="I209" s="73"/>
      <c r="J209" s="72"/>
    </row>
    <row r="210" spans="2:10" s="26" customFormat="1" ht="24" customHeight="1">
      <c r="B210" s="72"/>
      <c r="C210" s="73"/>
      <c r="D210" s="74"/>
      <c r="E210" s="73"/>
      <c r="F210" s="72"/>
      <c r="G210" s="73"/>
      <c r="H210" s="72"/>
      <c r="I210" s="73"/>
      <c r="J210" s="72"/>
    </row>
    <row r="211" spans="2:10" s="26" customFormat="1" ht="24" customHeight="1">
      <c r="B211" s="72"/>
      <c r="C211" s="73"/>
      <c r="D211" s="74"/>
      <c r="E211" s="73"/>
      <c r="F211" s="72"/>
      <c r="G211" s="73"/>
      <c r="H211" s="72"/>
      <c r="I211" s="73"/>
      <c r="J211" s="72"/>
    </row>
    <row r="212" spans="2:10" s="26" customFormat="1" ht="24" customHeight="1">
      <c r="B212" s="72"/>
      <c r="C212" s="73"/>
      <c r="D212" s="74"/>
      <c r="E212" s="73"/>
      <c r="F212" s="72"/>
      <c r="G212" s="73"/>
      <c r="H212" s="72"/>
      <c r="I212" s="73"/>
      <c r="J212" s="72"/>
    </row>
    <row r="213" spans="2:10" s="26" customFormat="1" ht="24" customHeight="1">
      <c r="B213" s="72"/>
      <c r="C213" s="73"/>
      <c r="D213" s="74"/>
      <c r="E213" s="73"/>
      <c r="F213" s="72"/>
      <c r="G213" s="73"/>
      <c r="H213" s="72"/>
      <c r="I213" s="73"/>
      <c r="J213" s="72"/>
    </row>
    <row r="214" spans="2:10" s="26" customFormat="1" ht="24" customHeight="1">
      <c r="B214" s="72"/>
      <c r="C214" s="73"/>
      <c r="D214" s="74"/>
      <c r="E214" s="73"/>
      <c r="F214" s="72"/>
      <c r="G214" s="73"/>
      <c r="H214" s="72"/>
      <c r="I214" s="73"/>
      <c r="J214" s="72"/>
    </row>
    <row r="215" spans="2:10" s="26" customFormat="1" ht="24" customHeight="1">
      <c r="B215" s="72"/>
      <c r="C215" s="73"/>
      <c r="D215" s="74"/>
      <c r="E215" s="73"/>
      <c r="F215" s="72"/>
      <c r="G215" s="73"/>
      <c r="H215" s="72"/>
      <c r="I215" s="73"/>
      <c r="J215" s="72"/>
    </row>
    <row r="216" spans="2:10" s="26" customFormat="1" ht="24" customHeight="1">
      <c r="B216" s="72"/>
      <c r="C216" s="73"/>
      <c r="D216" s="74"/>
      <c r="E216" s="73"/>
      <c r="F216" s="72"/>
      <c r="G216" s="73"/>
      <c r="H216" s="72"/>
      <c r="I216" s="73"/>
      <c r="J216" s="72"/>
    </row>
    <row r="217" spans="2:10" s="26" customFormat="1" ht="24" customHeight="1">
      <c r="B217" s="72"/>
      <c r="C217" s="73"/>
      <c r="D217" s="74"/>
      <c r="E217" s="73"/>
      <c r="F217" s="72"/>
      <c r="G217" s="73"/>
      <c r="H217" s="72"/>
      <c r="I217" s="73"/>
      <c r="J217" s="72"/>
    </row>
    <row r="218" spans="2:10" s="26" customFormat="1" ht="24" customHeight="1">
      <c r="B218" s="72"/>
      <c r="C218" s="73"/>
      <c r="D218" s="74"/>
      <c r="E218" s="73"/>
      <c r="F218" s="72"/>
      <c r="G218" s="73"/>
      <c r="H218" s="72"/>
      <c r="I218" s="73"/>
      <c r="J218" s="72"/>
    </row>
    <row r="219" spans="2:10" s="26" customFormat="1" ht="24" customHeight="1">
      <c r="B219" s="72"/>
      <c r="C219" s="73"/>
      <c r="D219" s="74"/>
      <c r="E219" s="73"/>
      <c r="F219" s="72"/>
      <c r="G219" s="73"/>
      <c r="H219" s="72"/>
      <c r="I219" s="73"/>
      <c r="J219" s="72"/>
    </row>
    <row r="220" spans="2:10" s="26" customFormat="1" ht="24" customHeight="1">
      <c r="B220" s="72"/>
      <c r="C220" s="73"/>
      <c r="D220" s="74"/>
      <c r="E220" s="73"/>
      <c r="F220" s="72"/>
      <c r="G220" s="73"/>
      <c r="H220" s="72"/>
      <c r="I220" s="73"/>
      <c r="J220" s="72"/>
    </row>
    <row r="221" spans="2:10" s="26" customFormat="1" ht="24" customHeight="1">
      <c r="B221" s="72"/>
      <c r="C221" s="73"/>
      <c r="D221" s="74"/>
      <c r="E221" s="73"/>
      <c r="F221" s="72"/>
      <c r="G221" s="73"/>
      <c r="H221" s="72"/>
      <c r="I221" s="73"/>
      <c r="J221" s="72"/>
    </row>
    <row r="222" spans="2:10" s="26" customFormat="1" ht="24" customHeight="1">
      <c r="B222" s="72"/>
      <c r="C222" s="73"/>
      <c r="D222" s="74"/>
      <c r="E222" s="73"/>
      <c r="F222" s="72"/>
      <c r="G222" s="73"/>
      <c r="H222" s="72"/>
      <c r="I222" s="73"/>
      <c r="J222" s="72"/>
    </row>
    <row r="223" spans="2:10" s="26" customFormat="1" ht="24" customHeight="1">
      <c r="B223" s="72"/>
      <c r="C223" s="73"/>
      <c r="D223" s="74"/>
      <c r="E223" s="73"/>
      <c r="F223" s="72"/>
      <c r="G223" s="73"/>
      <c r="H223" s="72"/>
      <c r="I223" s="73"/>
      <c r="J223" s="72"/>
    </row>
    <row r="224" spans="2:10" s="26" customFormat="1" ht="24" customHeight="1">
      <c r="B224" s="72"/>
      <c r="C224" s="73"/>
      <c r="D224" s="74"/>
      <c r="E224" s="73"/>
      <c r="F224" s="72"/>
      <c r="G224" s="73"/>
      <c r="H224" s="72"/>
      <c r="I224" s="73"/>
      <c r="J224" s="72"/>
    </row>
    <row r="225" spans="2:10" s="26" customFormat="1" ht="24" customHeight="1">
      <c r="B225" s="72"/>
      <c r="C225" s="73"/>
      <c r="D225" s="74"/>
      <c r="E225" s="73"/>
      <c r="F225" s="72"/>
      <c r="G225" s="73"/>
      <c r="H225" s="72"/>
      <c r="I225" s="73"/>
      <c r="J225" s="72"/>
    </row>
    <row r="226" spans="2:10" s="26" customFormat="1" ht="24" customHeight="1">
      <c r="B226" s="72"/>
      <c r="C226" s="73"/>
      <c r="D226" s="74"/>
      <c r="E226" s="73"/>
      <c r="F226" s="72"/>
      <c r="G226" s="73"/>
      <c r="H226" s="72"/>
      <c r="I226" s="73"/>
      <c r="J226" s="72"/>
    </row>
    <row r="227" spans="2:10" s="26" customFormat="1" ht="24" customHeight="1">
      <c r="B227" s="72"/>
      <c r="C227" s="73"/>
      <c r="D227" s="74"/>
      <c r="E227" s="73"/>
      <c r="F227" s="72"/>
      <c r="G227" s="73"/>
      <c r="H227" s="72"/>
      <c r="I227" s="73"/>
      <c r="J227" s="72"/>
    </row>
    <row r="228" spans="2:10" s="26" customFormat="1" ht="24" customHeight="1">
      <c r="B228" s="72"/>
      <c r="C228" s="73"/>
      <c r="D228" s="74"/>
      <c r="E228" s="73"/>
      <c r="F228" s="72"/>
      <c r="G228" s="73"/>
      <c r="H228" s="72"/>
      <c r="I228" s="73"/>
      <c r="J228" s="72"/>
    </row>
    <row r="229" spans="2:10" s="26" customFormat="1" ht="24" customHeight="1">
      <c r="B229" s="72"/>
      <c r="C229" s="73"/>
      <c r="D229" s="74"/>
      <c r="E229" s="73"/>
      <c r="F229" s="72"/>
      <c r="G229" s="73"/>
      <c r="H229" s="72"/>
      <c r="I229" s="73"/>
      <c r="J229" s="72"/>
    </row>
    <row r="230" spans="2:10" s="26" customFormat="1" ht="24" customHeight="1">
      <c r="B230" s="72"/>
      <c r="C230" s="73"/>
      <c r="D230" s="74"/>
      <c r="E230" s="73"/>
      <c r="F230" s="72"/>
      <c r="G230" s="73"/>
      <c r="H230" s="72"/>
      <c r="I230" s="73"/>
      <c r="J230" s="72"/>
    </row>
    <row r="231" spans="2:10" s="26" customFormat="1" ht="24" customHeight="1">
      <c r="B231" s="72"/>
      <c r="C231" s="73"/>
      <c r="D231" s="74"/>
      <c r="E231" s="73"/>
      <c r="F231" s="72"/>
      <c r="G231" s="73"/>
      <c r="H231" s="72"/>
      <c r="I231" s="73"/>
      <c r="J231" s="72"/>
    </row>
    <row r="232" spans="2:10" s="26" customFormat="1" ht="24" customHeight="1">
      <c r="B232" s="72"/>
      <c r="C232" s="73"/>
      <c r="D232" s="74"/>
      <c r="E232" s="73"/>
      <c r="F232" s="72"/>
      <c r="G232" s="73"/>
      <c r="H232" s="72"/>
      <c r="I232" s="73"/>
      <c r="J232" s="72"/>
    </row>
    <row r="233" spans="2:10" s="26" customFormat="1" ht="24" customHeight="1">
      <c r="B233" s="72"/>
      <c r="C233" s="73"/>
      <c r="D233" s="74"/>
      <c r="E233" s="73"/>
      <c r="F233" s="72"/>
      <c r="G233" s="73"/>
      <c r="H233" s="72"/>
      <c r="I233" s="73"/>
      <c r="J233" s="72"/>
    </row>
    <row r="234" spans="2:10" s="26" customFormat="1" ht="24" customHeight="1">
      <c r="B234" s="72"/>
      <c r="C234" s="73"/>
      <c r="D234" s="74"/>
      <c r="E234" s="73"/>
      <c r="F234" s="72"/>
      <c r="G234" s="73"/>
      <c r="H234" s="72"/>
      <c r="I234" s="73"/>
      <c r="J234" s="72"/>
    </row>
  </sheetData>
  <mergeCells count="16">
    <mergeCell ref="B74:I74"/>
    <mergeCell ref="B7:B8"/>
    <mergeCell ref="C7:C8"/>
    <mergeCell ref="F7:G7"/>
    <mergeCell ref="H7:I7"/>
    <mergeCell ref="D7:E7"/>
    <mergeCell ref="A1:J1"/>
    <mergeCell ref="A2:J2"/>
    <mergeCell ref="A3:J3"/>
    <mergeCell ref="A4:J4"/>
    <mergeCell ref="A9:J9"/>
    <mergeCell ref="A5:A8"/>
    <mergeCell ref="B6:C6"/>
    <mergeCell ref="D6:I6"/>
    <mergeCell ref="B5:J5"/>
    <mergeCell ref="J6:J8"/>
  </mergeCells>
  <printOptions horizontalCentered="1"/>
  <pageMargins left="0.98425196850393704" right="0.39370078740157483" top="0.39370078740157483" bottom="0.39370078740157483" header="0.51181102362204722" footer="0.11811023622047245"/>
  <pageSetup paperSize="9" scale="50" firstPageNumber="83" fitToHeight="2" orientation="portrait" r:id="rId1"/>
  <headerFooter alignWithMargins="0">
    <oddFooter>&amp;R&amp;11&amp;F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89"/>
  <sheetViews>
    <sheetView showGridLines="0" tabSelected="1" zoomScale="60" zoomScaleNormal="60" zoomScalePageLayoutView="40" workbookViewId="0">
      <selection sqref="A1:AC1"/>
    </sheetView>
  </sheetViews>
  <sheetFormatPr defaultRowHeight="12.75"/>
  <cols>
    <col min="1" max="1" width="11.42578125" style="2" customWidth="1"/>
    <col min="2" max="4" width="11.42578125" style="2" hidden="1" customWidth="1"/>
    <col min="5" max="5" width="0.28515625" style="2" hidden="1" customWidth="1"/>
    <col min="6" max="7" width="15.7109375" style="5" customWidth="1"/>
    <col min="8" max="8" width="15.7109375" style="4" customWidth="1"/>
    <col min="9" max="9" width="15.7109375" style="5" customWidth="1"/>
    <col min="10" max="10" width="15.7109375" style="4" customWidth="1"/>
    <col min="11" max="11" width="15.7109375" style="5" customWidth="1"/>
    <col min="12" max="12" width="15.7109375" style="4" customWidth="1"/>
    <col min="13" max="13" width="15.7109375" style="5" customWidth="1"/>
    <col min="14" max="14" width="15.7109375" style="4" customWidth="1"/>
    <col min="15" max="15" width="9" style="2" customWidth="1"/>
    <col min="16" max="16384" width="9.140625" style="2"/>
  </cols>
  <sheetData>
    <row r="1" spans="1:15" s="106" customFormat="1" ht="26.25" customHeight="1">
      <c r="A1" s="167" t="s">
        <v>179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</row>
    <row r="2" spans="1:15" s="26" customFormat="1" ht="18" customHeight="1">
      <c r="A2" s="170" t="s">
        <v>182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</row>
    <row r="3" spans="1:15" s="26" customFormat="1" ht="18" customHeight="1">
      <c r="A3" s="170" t="s">
        <v>183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1:15" s="26" customFormat="1" ht="18" customHeight="1" thickBot="1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1:15" s="108" customFormat="1" ht="15.75" customHeight="1">
      <c r="A5" s="179" t="s">
        <v>13</v>
      </c>
      <c r="B5" s="150" t="s">
        <v>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78"/>
      <c r="O5" s="112"/>
    </row>
    <row r="6" spans="1:15" s="108" customFormat="1" ht="15.75" customHeight="1">
      <c r="A6" s="180"/>
      <c r="B6" s="149" t="s">
        <v>3</v>
      </c>
      <c r="C6" s="149" t="s">
        <v>6</v>
      </c>
      <c r="D6" s="149"/>
      <c r="E6" s="149"/>
      <c r="F6" s="155" t="s">
        <v>178</v>
      </c>
      <c r="G6" s="155" t="s">
        <v>166</v>
      </c>
      <c r="H6" s="155"/>
      <c r="I6" s="155"/>
      <c r="J6" s="155"/>
      <c r="K6" s="155"/>
      <c r="L6" s="155"/>
      <c r="M6" s="151" t="s">
        <v>1</v>
      </c>
      <c r="N6" s="152"/>
      <c r="O6" s="112"/>
    </row>
    <row r="7" spans="1:15" s="108" customFormat="1" ht="15.75" customHeight="1">
      <c r="A7" s="180"/>
      <c r="B7" s="149"/>
      <c r="C7" s="133" t="s">
        <v>7</v>
      </c>
      <c r="D7" s="133" t="s">
        <v>2</v>
      </c>
      <c r="E7" s="133" t="s">
        <v>7</v>
      </c>
      <c r="F7" s="156"/>
      <c r="G7" s="147" t="s">
        <v>161</v>
      </c>
      <c r="H7" s="148"/>
      <c r="I7" s="147" t="s">
        <v>160</v>
      </c>
      <c r="J7" s="148"/>
      <c r="K7" s="147" t="s">
        <v>143</v>
      </c>
      <c r="L7" s="148"/>
      <c r="M7" s="147" t="s">
        <v>7</v>
      </c>
      <c r="N7" s="152" t="s">
        <v>2</v>
      </c>
      <c r="O7" s="112"/>
    </row>
    <row r="8" spans="1:15" s="108" customFormat="1" ht="15.75" customHeight="1" thickBot="1">
      <c r="A8" s="181"/>
      <c r="B8" s="162"/>
      <c r="C8" s="17"/>
      <c r="D8" s="17"/>
      <c r="E8" s="17"/>
      <c r="F8" s="157"/>
      <c r="G8" s="132" t="s">
        <v>7</v>
      </c>
      <c r="H8" s="18" t="s">
        <v>2</v>
      </c>
      <c r="I8" s="132" t="s">
        <v>7</v>
      </c>
      <c r="J8" s="14" t="s">
        <v>2</v>
      </c>
      <c r="K8" s="132" t="s">
        <v>7</v>
      </c>
      <c r="L8" s="14" t="s">
        <v>2</v>
      </c>
      <c r="M8" s="177"/>
      <c r="N8" s="182"/>
      <c r="O8" s="113"/>
    </row>
    <row r="9" spans="1:15" s="78" customFormat="1" ht="30" customHeight="1">
      <c r="A9" s="185" t="s">
        <v>168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7"/>
      <c r="O9" s="114"/>
    </row>
    <row r="10" spans="1:15" s="26" customFormat="1" ht="22.5" customHeight="1">
      <c r="A10" s="21"/>
      <c r="B10" s="104"/>
      <c r="C10" s="23"/>
      <c r="D10" s="23"/>
      <c r="E10" s="23"/>
      <c r="F10" s="104"/>
      <c r="G10" s="104"/>
      <c r="H10" s="23"/>
      <c r="I10" s="104"/>
      <c r="J10" s="23"/>
      <c r="K10" s="104"/>
      <c r="L10" s="23"/>
      <c r="M10" s="104"/>
      <c r="N10" s="25"/>
      <c r="O10" s="124"/>
    </row>
    <row r="11" spans="1:15" s="26" customFormat="1" ht="22.5" customHeight="1">
      <c r="A11" s="27" t="s">
        <v>64</v>
      </c>
      <c r="B11" s="104"/>
      <c r="C11" s="23"/>
      <c r="D11" s="23"/>
      <c r="E11" s="23"/>
      <c r="F11" s="104">
        <v>2</v>
      </c>
      <c r="G11" s="104">
        <v>5.25</v>
      </c>
      <c r="H11" s="23">
        <v>930.02099999999996</v>
      </c>
      <c r="I11" s="104">
        <v>5.25</v>
      </c>
      <c r="J11" s="23">
        <v>930.17100000000005</v>
      </c>
      <c r="K11" s="104">
        <v>8.44</v>
      </c>
      <c r="L11" s="23">
        <v>930.23500000000001</v>
      </c>
      <c r="M11" s="104">
        <v>12.97</v>
      </c>
      <c r="N11" s="25">
        <v>927.21</v>
      </c>
      <c r="O11" s="125"/>
    </row>
    <row r="12" spans="1:15" s="26" customFormat="1" ht="22.5" customHeight="1">
      <c r="A12" s="27" t="s">
        <v>65</v>
      </c>
      <c r="B12" s="104"/>
      <c r="C12" s="23"/>
      <c r="D12" s="23"/>
      <c r="E12" s="23"/>
      <c r="F12" s="104">
        <f>(((L12-J12)/(K12-I12))*100)</f>
        <v>1.999999999998181</v>
      </c>
      <c r="G12" s="104">
        <v>5.25</v>
      </c>
      <c r="H12" s="23">
        <v>929.93499999999995</v>
      </c>
      <c r="I12" s="104">
        <v>5.25</v>
      </c>
      <c r="J12" s="23">
        <v>930.08500000000004</v>
      </c>
      <c r="K12" s="104">
        <v>8.25</v>
      </c>
      <c r="L12" s="23">
        <v>930.14499999999998</v>
      </c>
      <c r="M12" s="104">
        <v>13.33</v>
      </c>
      <c r="N12" s="25">
        <v>926.75</v>
      </c>
      <c r="O12" s="125"/>
    </row>
    <row r="13" spans="1:15" s="26" customFormat="1" ht="22.5" customHeight="1">
      <c r="A13" s="27" t="s">
        <v>66</v>
      </c>
      <c r="B13" s="104"/>
      <c r="C13" s="23"/>
      <c r="D13" s="23"/>
      <c r="E13" s="23"/>
      <c r="F13" s="104">
        <f t="shared" ref="F13:F77" si="0">(((L13-J13)/(K13-I13))*100)</f>
        <v>1.999999999998181</v>
      </c>
      <c r="G13" s="104">
        <v>5.25</v>
      </c>
      <c r="H13" s="23">
        <v>929.59400000000005</v>
      </c>
      <c r="I13" s="104">
        <v>5.25</v>
      </c>
      <c r="J13" s="23">
        <v>929.74400000000003</v>
      </c>
      <c r="K13" s="104">
        <v>8.25</v>
      </c>
      <c r="L13" s="23">
        <v>929.80399999999997</v>
      </c>
      <c r="M13" s="104">
        <v>14.66</v>
      </c>
      <c r="N13" s="25">
        <v>925.52</v>
      </c>
      <c r="O13" s="125"/>
    </row>
    <row r="14" spans="1:15" s="26" customFormat="1" ht="22.5" customHeight="1">
      <c r="A14" s="27" t="s">
        <v>67</v>
      </c>
      <c r="B14" s="104"/>
      <c r="C14" s="23"/>
      <c r="D14" s="23"/>
      <c r="E14" s="23"/>
      <c r="F14" s="104">
        <f t="shared" si="0"/>
        <v>2.0000000000019709</v>
      </c>
      <c r="G14" s="104">
        <v>5.25</v>
      </c>
      <c r="H14" s="23">
        <v>929.01</v>
      </c>
      <c r="I14" s="104">
        <v>5.25</v>
      </c>
      <c r="J14" s="23">
        <v>929.16</v>
      </c>
      <c r="K14" s="104">
        <v>8.25</v>
      </c>
      <c r="L14" s="23">
        <v>929.22</v>
      </c>
      <c r="M14" s="104">
        <v>15</v>
      </c>
      <c r="N14" s="25">
        <v>924.72</v>
      </c>
      <c r="O14" s="125"/>
    </row>
    <row r="15" spans="1:15" s="26" customFormat="1" ht="22.5" customHeight="1">
      <c r="A15" s="27" t="s">
        <v>68</v>
      </c>
      <c r="B15" s="104"/>
      <c r="C15" s="23"/>
      <c r="D15" s="23"/>
      <c r="E15" s="23"/>
      <c r="F15" s="104">
        <f t="shared" si="0"/>
        <v>1.999999999998181</v>
      </c>
      <c r="G15" s="104">
        <v>5.25</v>
      </c>
      <c r="H15" s="23">
        <v>928.10400000000004</v>
      </c>
      <c r="I15" s="104">
        <v>5.25</v>
      </c>
      <c r="J15" s="23">
        <v>928.25400000000002</v>
      </c>
      <c r="K15" s="104">
        <v>8.25</v>
      </c>
      <c r="L15" s="23">
        <v>928.31399999999996</v>
      </c>
      <c r="M15" s="104">
        <v>13.82</v>
      </c>
      <c r="N15" s="25">
        <v>924.59</v>
      </c>
      <c r="O15" s="125"/>
    </row>
    <row r="16" spans="1:15" s="26" customFormat="1" ht="22.5" customHeight="1">
      <c r="A16" s="27" t="s">
        <v>69</v>
      </c>
      <c r="B16" s="104"/>
      <c r="C16" s="23"/>
      <c r="D16" s="23"/>
      <c r="E16" s="23"/>
      <c r="F16" s="104">
        <f t="shared" si="0"/>
        <v>2.0000000000019709</v>
      </c>
      <c r="G16" s="104">
        <v>5.25</v>
      </c>
      <c r="H16" s="23">
        <v>927.11500000000001</v>
      </c>
      <c r="I16" s="104">
        <v>5.25</v>
      </c>
      <c r="J16" s="23">
        <v>927.26499999999999</v>
      </c>
      <c r="K16" s="104">
        <v>8.25</v>
      </c>
      <c r="L16" s="23">
        <v>927.32500000000005</v>
      </c>
      <c r="M16" s="104">
        <v>12.34</v>
      </c>
      <c r="N16" s="25">
        <v>924.59</v>
      </c>
      <c r="O16" s="125"/>
    </row>
    <row r="17" spans="1:15" s="26" customFormat="1" ht="22.5" customHeight="1">
      <c r="A17" s="27" t="s">
        <v>70</v>
      </c>
      <c r="B17" s="104"/>
      <c r="C17" s="23"/>
      <c r="D17" s="23"/>
      <c r="E17" s="23"/>
      <c r="F17" s="104">
        <f t="shared" si="0"/>
        <v>2.0000000000019709</v>
      </c>
      <c r="G17" s="104">
        <v>5.25</v>
      </c>
      <c r="H17" s="23">
        <v>926.12599999999998</v>
      </c>
      <c r="I17" s="104">
        <v>5.25</v>
      </c>
      <c r="J17" s="23">
        <v>926.27599999999995</v>
      </c>
      <c r="K17" s="104">
        <v>8.25</v>
      </c>
      <c r="L17" s="23">
        <v>926.33600000000001</v>
      </c>
      <c r="M17" s="104">
        <v>8.25</v>
      </c>
      <c r="N17" s="25">
        <v>925.17</v>
      </c>
      <c r="O17" s="125"/>
    </row>
    <row r="18" spans="1:15" s="26" customFormat="1" ht="22.5" customHeight="1">
      <c r="A18" s="27" t="s">
        <v>71</v>
      </c>
      <c r="B18" s="104"/>
      <c r="C18" s="23"/>
      <c r="D18" s="23"/>
      <c r="E18" s="23"/>
      <c r="F18" s="104">
        <f t="shared" si="0"/>
        <v>1.999999999998181</v>
      </c>
      <c r="G18" s="104">
        <v>5.25</v>
      </c>
      <c r="H18" s="23">
        <v>925.19600000000003</v>
      </c>
      <c r="I18" s="104">
        <v>5.25</v>
      </c>
      <c r="J18" s="23">
        <v>925.346</v>
      </c>
      <c r="K18" s="104">
        <v>8.25</v>
      </c>
      <c r="L18" s="23">
        <v>925.40599999999995</v>
      </c>
      <c r="M18" s="104">
        <v>8.25</v>
      </c>
      <c r="N18" s="25">
        <v>924.38</v>
      </c>
      <c r="O18" s="125"/>
    </row>
    <row r="19" spans="1:15" s="26" customFormat="1" ht="22.5" customHeight="1">
      <c r="A19" s="27" t="s">
        <v>72</v>
      </c>
      <c r="B19" s="104"/>
      <c r="C19" s="23"/>
      <c r="D19" s="23"/>
      <c r="E19" s="23"/>
      <c r="F19" s="104">
        <f t="shared" si="0"/>
        <v>1.999999999998181</v>
      </c>
      <c r="G19" s="104">
        <v>5.25</v>
      </c>
      <c r="H19" s="23">
        <v>924.27700000000004</v>
      </c>
      <c r="I19" s="104">
        <v>5.25</v>
      </c>
      <c r="J19" s="23">
        <v>924.42700000000002</v>
      </c>
      <c r="K19" s="104">
        <v>8.25</v>
      </c>
      <c r="L19" s="23">
        <v>924.48699999999997</v>
      </c>
      <c r="M19" s="104">
        <v>8.25</v>
      </c>
      <c r="N19" s="25">
        <v>922.74</v>
      </c>
      <c r="O19" s="125"/>
    </row>
    <row r="20" spans="1:15" s="26" customFormat="1" ht="22.5" customHeight="1">
      <c r="A20" s="27" t="s">
        <v>73</v>
      </c>
      <c r="B20" s="104"/>
      <c r="C20" s="23"/>
      <c r="D20" s="23"/>
      <c r="E20" s="23"/>
      <c r="F20" s="104">
        <f t="shared" si="0"/>
        <v>2.0000000000019709</v>
      </c>
      <c r="G20" s="104">
        <v>5.25</v>
      </c>
      <c r="H20" s="23">
        <v>923.35699999999997</v>
      </c>
      <c r="I20" s="104">
        <v>5.25</v>
      </c>
      <c r="J20" s="23">
        <v>923.50699999999995</v>
      </c>
      <c r="K20" s="104">
        <v>8.25</v>
      </c>
      <c r="L20" s="23">
        <v>923.56700000000001</v>
      </c>
      <c r="M20" s="104">
        <v>8.25</v>
      </c>
      <c r="N20" s="25">
        <v>921.56</v>
      </c>
      <c r="O20" s="125"/>
    </row>
    <row r="21" spans="1:15" s="26" customFormat="1" ht="22.5" customHeight="1">
      <c r="A21" s="27" t="s">
        <v>74</v>
      </c>
      <c r="B21" s="104"/>
      <c r="C21" s="23"/>
      <c r="D21" s="23"/>
      <c r="E21" s="23"/>
      <c r="F21" s="104">
        <f t="shared" si="0"/>
        <v>2.0000000000019709</v>
      </c>
      <c r="G21" s="104">
        <v>5.25</v>
      </c>
      <c r="H21" s="23">
        <v>922.43799999999999</v>
      </c>
      <c r="I21" s="104">
        <v>5.25</v>
      </c>
      <c r="J21" s="23">
        <v>922.58799999999997</v>
      </c>
      <c r="K21" s="104">
        <v>8.25</v>
      </c>
      <c r="L21" s="23">
        <v>922.64800000000002</v>
      </c>
      <c r="M21" s="104">
        <v>10.95</v>
      </c>
      <c r="N21" s="25">
        <v>920.84</v>
      </c>
      <c r="O21" s="125"/>
    </row>
    <row r="22" spans="1:15" s="26" customFormat="1" ht="22.5" customHeight="1">
      <c r="A22" s="27" t="s">
        <v>75</v>
      </c>
      <c r="B22" s="104"/>
      <c r="C22" s="23"/>
      <c r="D22" s="23"/>
      <c r="E22" s="23"/>
      <c r="F22" s="153" t="s">
        <v>162</v>
      </c>
      <c r="G22" s="209"/>
      <c r="H22" s="209"/>
      <c r="I22" s="104"/>
      <c r="J22" s="23"/>
      <c r="K22" s="104"/>
      <c r="L22" s="23"/>
      <c r="M22" s="104"/>
      <c r="N22" s="25"/>
      <c r="O22" s="125"/>
    </row>
    <row r="23" spans="1:15" s="26" customFormat="1" ht="22.5" customHeight="1">
      <c r="A23" s="27" t="s">
        <v>76</v>
      </c>
      <c r="B23" s="104"/>
      <c r="C23" s="23"/>
      <c r="D23" s="23"/>
      <c r="E23" s="23"/>
      <c r="F23" s="104">
        <f t="shared" si="0"/>
        <v>1.999999999998181</v>
      </c>
      <c r="G23" s="104">
        <v>5.25</v>
      </c>
      <c r="H23" s="23">
        <v>920.88300000000004</v>
      </c>
      <c r="I23" s="104">
        <v>5.25</v>
      </c>
      <c r="J23" s="23">
        <v>921.03300000000002</v>
      </c>
      <c r="K23" s="104">
        <v>8.25</v>
      </c>
      <c r="L23" s="23">
        <v>921.09299999999996</v>
      </c>
      <c r="M23" s="104">
        <v>8.25</v>
      </c>
      <c r="N23" s="25">
        <v>920.19</v>
      </c>
      <c r="O23" s="125"/>
    </row>
    <row r="24" spans="1:15" s="26" customFormat="1" ht="22.5" customHeight="1">
      <c r="A24" s="27" t="s">
        <v>77</v>
      </c>
      <c r="B24" s="104"/>
      <c r="C24" s="23"/>
      <c r="D24" s="23"/>
      <c r="E24" s="23"/>
      <c r="F24" s="104">
        <f t="shared" si="0"/>
        <v>1.999999999998181</v>
      </c>
      <c r="G24" s="104">
        <v>5.52</v>
      </c>
      <c r="H24" s="23">
        <v>920.37400000000002</v>
      </c>
      <c r="I24" s="104">
        <v>5.52</v>
      </c>
      <c r="J24" s="23">
        <v>920.524</v>
      </c>
      <c r="K24" s="104">
        <v>8.52</v>
      </c>
      <c r="L24" s="23">
        <v>920.58399999999995</v>
      </c>
      <c r="M24" s="104">
        <v>8.52</v>
      </c>
      <c r="N24" s="25">
        <v>920.96</v>
      </c>
      <c r="O24" s="125"/>
    </row>
    <row r="25" spans="1:15" s="26" customFormat="1" ht="22.5" customHeight="1">
      <c r="A25" s="27" t="s">
        <v>78</v>
      </c>
      <c r="B25" s="104"/>
      <c r="C25" s="23"/>
      <c r="D25" s="23"/>
      <c r="E25" s="23"/>
      <c r="F25" s="153" t="s">
        <v>162</v>
      </c>
      <c r="G25" s="209"/>
      <c r="H25" s="209"/>
      <c r="I25" s="104">
        <v>5.25</v>
      </c>
      <c r="J25" s="23"/>
      <c r="K25" s="104">
        <v>8.25</v>
      </c>
      <c r="L25" s="23"/>
      <c r="M25" s="104"/>
      <c r="N25" s="25"/>
      <c r="O25" s="125"/>
    </row>
    <row r="26" spans="1:15" s="26" customFormat="1" ht="22.5" customHeight="1">
      <c r="A26" s="27" t="s">
        <v>79</v>
      </c>
      <c r="B26" s="104"/>
      <c r="C26" s="23"/>
      <c r="D26" s="23"/>
      <c r="E26" s="23"/>
      <c r="F26" s="153" t="s">
        <v>162</v>
      </c>
      <c r="G26" s="209"/>
      <c r="H26" s="209"/>
      <c r="I26" s="104">
        <v>5.25</v>
      </c>
      <c r="J26" s="23"/>
      <c r="K26" s="104">
        <v>8.25</v>
      </c>
      <c r="L26" s="23"/>
      <c r="M26" s="104"/>
      <c r="N26" s="25"/>
      <c r="O26" s="125"/>
    </row>
    <row r="27" spans="1:15" s="26" customFormat="1" ht="22.5" customHeight="1">
      <c r="A27" s="27" t="s">
        <v>80</v>
      </c>
      <c r="B27" s="104"/>
      <c r="C27" s="23"/>
      <c r="D27" s="23"/>
      <c r="E27" s="23"/>
      <c r="F27" s="104">
        <f t="shared" si="0"/>
        <v>2.0000000000019709</v>
      </c>
      <c r="G27" s="104">
        <v>5.25</v>
      </c>
      <c r="H27" s="23">
        <v>919.66399999999999</v>
      </c>
      <c r="I27" s="104">
        <v>5.25</v>
      </c>
      <c r="J27" s="23">
        <v>919.81399999999996</v>
      </c>
      <c r="K27" s="104">
        <v>8.25</v>
      </c>
      <c r="L27" s="23">
        <v>919.87400000000002</v>
      </c>
      <c r="M27" s="104">
        <v>8.25</v>
      </c>
      <c r="N27" s="25">
        <v>918.82</v>
      </c>
      <c r="O27" s="125"/>
    </row>
    <row r="28" spans="1:15" s="26" customFormat="1" ht="22.5" customHeight="1">
      <c r="A28" s="27" t="s">
        <v>81</v>
      </c>
      <c r="B28" s="104"/>
      <c r="C28" s="23"/>
      <c r="D28" s="23"/>
      <c r="E28" s="23"/>
      <c r="F28" s="104">
        <f t="shared" si="0"/>
        <v>1.999999999998181</v>
      </c>
      <c r="G28" s="104">
        <v>5.25</v>
      </c>
      <c r="H28" s="23">
        <v>919.58799999999997</v>
      </c>
      <c r="I28" s="104">
        <v>5.25</v>
      </c>
      <c r="J28" s="23">
        <v>919.73800000000006</v>
      </c>
      <c r="K28" s="104">
        <v>8.25</v>
      </c>
      <c r="L28" s="23">
        <v>919.798</v>
      </c>
      <c r="M28" s="104">
        <v>8.25</v>
      </c>
      <c r="N28" s="25">
        <v>918.04</v>
      </c>
      <c r="O28" s="125"/>
    </row>
    <row r="29" spans="1:15" s="26" customFormat="1" ht="22.5" customHeight="1">
      <c r="A29" s="27" t="s">
        <v>82</v>
      </c>
      <c r="B29" s="104"/>
      <c r="C29" s="23"/>
      <c r="D29" s="23"/>
      <c r="E29" s="23"/>
      <c r="F29" s="104">
        <f t="shared" si="0"/>
        <v>2.0000000000019709</v>
      </c>
      <c r="G29" s="104">
        <v>5.25</v>
      </c>
      <c r="H29" s="23">
        <v>919.48500000000001</v>
      </c>
      <c r="I29" s="104">
        <v>5.25</v>
      </c>
      <c r="J29" s="23">
        <v>919.63499999999999</v>
      </c>
      <c r="K29" s="104">
        <v>8.25</v>
      </c>
      <c r="L29" s="23">
        <v>919.69500000000005</v>
      </c>
      <c r="M29" s="104">
        <v>8.25</v>
      </c>
      <c r="N29" s="25">
        <v>917.65</v>
      </c>
      <c r="O29" s="125"/>
    </row>
    <row r="30" spans="1:15" s="26" customFormat="1" ht="22.5" customHeight="1">
      <c r="A30" s="27" t="s">
        <v>83</v>
      </c>
      <c r="B30" s="104"/>
      <c r="C30" s="23"/>
      <c r="D30" s="23"/>
      <c r="E30" s="23"/>
      <c r="F30" s="104">
        <f t="shared" si="0"/>
        <v>2.0000000000019709</v>
      </c>
      <c r="G30" s="104">
        <v>5.25</v>
      </c>
      <c r="H30" s="23">
        <v>919.279</v>
      </c>
      <c r="I30" s="104">
        <v>5.25</v>
      </c>
      <c r="J30" s="23">
        <v>919.42899999999997</v>
      </c>
      <c r="K30" s="104">
        <v>8.25</v>
      </c>
      <c r="L30" s="23">
        <v>919.48900000000003</v>
      </c>
      <c r="M30" s="104">
        <v>8.25</v>
      </c>
      <c r="N30" s="25">
        <v>917.56</v>
      </c>
      <c r="O30" s="125"/>
    </row>
    <row r="31" spans="1:15" s="26" customFormat="1" ht="22.5" customHeight="1">
      <c r="A31" s="27" t="s">
        <v>84</v>
      </c>
      <c r="B31" s="104"/>
      <c r="C31" s="23"/>
      <c r="D31" s="23"/>
      <c r="E31" s="23"/>
      <c r="F31" s="104">
        <f t="shared" si="0"/>
        <v>1.999999999998181</v>
      </c>
      <c r="G31" s="104">
        <v>5.25</v>
      </c>
      <c r="H31" s="23">
        <v>919.16099999999994</v>
      </c>
      <c r="I31" s="104">
        <v>5.25</v>
      </c>
      <c r="J31" s="23">
        <v>919.31100000000004</v>
      </c>
      <c r="K31" s="104">
        <v>8.25</v>
      </c>
      <c r="L31" s="23">
        <v>919.37099999999998</v>
      </c>
      <c r="M31" s="104">
        <v>8.25</v>
      </c>
      <c r="N31" s="25">
        <v>917.54</v>
      </c>
      <c r="O31" s="125"/>
    </row>
    <row r="32" spans="1:15" s="26" customFormat="1" ht="22.5" customHeight="1">
      <c r="A32" s="27" t="s">
        <v>85</v>
      </c>
      <c r="B32" s="104"/>
      <c r="C32" s="23"/>
      <c r="D32" s="23"/>
      <c r="E32" s="23"/>
      <c r="F32" s="104">
        <f t="shared" si="0"/>
        <v>1.999999999998181</v>
      </c>
      <c r="G32" s="104">
        <v>5.25</v>
      </c>
      <c r="H32" s="23">
        <v>919.16700000000003</v>
      </c>
      <c r="I32" s="104">
        <v>5.25</v>
      </c>
      <c r="J32" s="23">
        <v>919.31700000000001</v>
      </c>
      <c r="K32" s="104">
        <v>8.25</v>
      </c>
      <c r="L32" s="23">
        <v>919.37699999999995</v>
      </c>
      <c r="M32" s="104">
        <v>8.25</v>
      </c>
      <c r="N32" s="25">
        <v>917.5</v>
      </c>
      <c r="O32" s="125"/>
    </row>
    <row r="33" spans="1:15" s="26" customFormat="1" ht="22.5" customHeight="1">
      <c r="A33" s="27" t="s">
        <v>86</v>
      </c>
      <c r="B33" s="104"/>
      <c r="C33" s="23"/>
      <c r="D33" s="23"/>
      <c r="E33" s="23"/>
      <c r="F33" s="104">
        <f t="shared" si="0"/>
        <v>2.0000000000019709</v>
      </c>
      <c r="G33" s="104">
        <v>5.25</v>
      </c>
      <c r="H33" s="23">
        <v>919.25599999999997</v>
      </c>
      <c r="I33" s="104">
        <v>5.25</v>
      </c>
      <c r="J33" s="23">
        <v>919.40599999999995</v>
      </c>
      <c r="K33" s="104">
        <v>8.25</v>
      </c>
      <c r="L33" s="23">
        <v>919.46600000000001</v>
      </c>
      <c r="M33" s="104">
        <v>8.25</v>
      </c>
      <c r="N33" s="25">
        <v>917.11</v>
      </c>
      <c r="O33" s="125"/>
    </row>
    <row r="34" spans="1:15" s="26" customFormat="1" ht="22.5" customHeight="1">
      <c r="A34" s="27" t="s">
        <v>87</v>
      </c>
      <c r="B34" s="104"/>
      <c r="C34" s="23"/>
      <c r="D34" s="23"/>
      <c r="E34" s="23"/>
      <c r="F34" s="104">
        <f t="shared" si="0"/>
        <v>1.999999999998181</v>
      </c>
      <c r="G34" s="104">
        <v>5.25</v>
      </c>
      <c r="H34" s="23">
        <v>919.41600000000005</v>
      </c>
      <c r="I34" s="104">
        <v>5.25</v>
      </c>
      <c r="J34" s="23">
        <v>919.56600000000003</v>
      </c>
      <c r="K34" s="104">
        <v>8.25</v>
      </c>
      <c r="L34" s="23">
        <v>919.62599999999998</v>
      </c>
      <c r="M34" s="104">
        <v>8.25</v>
      </c>
      <c r="N34" s="25">
        <v>917.56</v>
      </c>
      <c r="O34" s="125"/>
    </row>
    <row r="35" spans="1:15" s="26" customFormat="1" ht="22.5" customHeight="1">
      <c r="A35" s="27" t="s">
        <v>88</v>
      </c>
      <c r="B35" s="104"/>
      <c r="C35" s="23"/>
      <c r="D35" s="23"/>
      <c r="E35" s="23"/>
      <c r="F35" s="104">
        <f t="shared" si="0"/>
        <v>2.0000000000019709</v>
      </c>
      <c r="G35" s="104">
        <v>5.25</v>
      </c>
      <c r="H35" s="23">
        <v>919.58600000000001</v>
      </c>
      <c r="I35" s="104">
        <v>5.25</v>
      </c>
      <c r="J35" s="23">
        <v>919.73599999999999</v>
      </c>
      <c r="K35" s="104">
        <v>8.25</v>
      </c>
      <c r="L35" s="23">
        <v>919.79600000000005</v>
      </c>
      <c r="M35" s="104">
        <v>8.25</v>
      </c>
      <c r="N35" s="25">
        <v>918.04</v>
      </c>
      <c r="O35" s="125"/>
    </row>
    <row r="36" spans="1:15" s="26" customFormat="1" ht="22.5" customHeight="1">
      <c r="A36" s="27" t="s">
        <v>89</v>
      </c>
      <c r="B36" s="104"/>
      <c r="C36" s="23"/>
      <c r="D36" s="23"/>
      <c r="E36" s="23"/>
      <c r="F36" s="104">
        <f t="shared" si="0"/>
        <v>1.999999999998181</v>
      </c>
      <c r="G36" s="104">
        <v>5.25</v>
      </c>
      <c r="H36" s="23">
        <v>919.75699999999995</v>
      </c>
      <c r="I36" s="104">
        <v>5.25</v>
      </c>
      <c r="J36" s="23">
        <v>919.90700000000004</v>
      </c>
      <c r="K36" s="104">
        <v>8.25</v>
      </c>
      <c r="L36" s="23">
        <v>919.96699999999998</v>
      </c>
      <c r="M36" s="104">
        <v>8.25</v>
      </c>
      <c r="N36" s="25">
        <v>918.49</v>
      </c>
      <c r="O36" s="125"/>
    </row>
    <row r="37" spans="1:15" s="26" customFormat="1" ht="22.5" customHeight="1">
      <c r="A37" s="27" t="s">
        <v>90</v>
      </c>
      <c r="B37" s="104"/>
      <c r="C37" s="23"/>
      <c r="D37" s="23"/>
      <c r="E37" s="23"/>
      <c r="F37" s="104">
        <f t="shared" si="0"/>
        <v>2.0000000000019709</v>
      </c>
      <c r="G37" s="104">
        <v>5.25</v>
      </c>
      <c r="H37" s="23">
        <v>919.87099999999998</v>
      </c>
      <c r="I37" s="104">
        <v>5.25</v>
      </c>
      <c r="J37" s="23">
        <v>920.07299999999998</v>
      </c>
      <c r="K37" s="104">
        <v>8.25</v>
      </c>
      <c r="L37" s="23">
        <v>920.13300000000004</v>
      </c>
      <c r="M37" s="104">
        <v>8.25</v>
      </c>
      <c r="N37" s="25">
        <v>918.7</v>
      </c>
      <c r="O37" s="125"/>
    </row>
    <row r="38" spans="1:15" s="26" customFormat="1" ht="22.5" customHeight="1">
      <c r="A38" s="27" t="s">
        <v>91</v>
      </c>
      <c r="B38" s="104"/>
      <c r="C38" s="23"/>
      <c r="D38" s="23"/>
      <c r="E38" s="23"/>
      <c r="F38" s="104">
        <f t="shared" si="0"/>
        <v>1.999999999998181</v>
      </c>
      <c r="G38" s="104">
        <v>5.25</v>
      </c>
      <c r="H38" s="23">
        <v>919.98800000000006</v>
      </c>
      <c r="I38" s="104">
        <v>5.25</v>
      </c>
      <c r="J38" s="23">
        <v>920.13800000000003</v>
      </c>
      <c r="K38" s="104">
        <v>8.25</v>
      </c>
      <c r="L38" s="23">
        <v>920.19799999999998</v>
      </c>
      <c r="M38" s="104">
        <v>8.25</v>
      </c>
      <c r="N38" s="25">
        <v>919.03</v>
      </c>
      <c r="O38" s="125"/>
    </row>
    <row r="39" spans="1:15" s="26" customFormat="1" ht="22.5" customHeight="1">
      <c r="A39" s="27" t="s">
        <v>92</v>
      </c>
      <c r="B39" s="104"/>
      <c r="C39" s="23"/>
      <c r="D39" s="23"/>
      <c r="E39" s="23"/>
      <c r="F39" s="104">
        <f t="shared" si="0"/>
        <v>2.0000000000019709</v>
      </c>
      <c r="G39" s="104">
        <v>5.25</v>
      </c>
      <c r="H39" s="23">
        <v>919.86199999999997</v>
      </c>
      <c r="I39" s="104">
        <v>5.25</v>
      </c>
      <c r="J39" s="23">
        <v>920.01199999999994</v>
      </c>
      <c r="K39" s="104">
        <v>8.25</v>
      </c>
      <c r="L39" s="23">
        <v>920.072</v>
      </c>
      <c r="M39" s="104">
        <v>8.25</v>
      </c>
      <c r="N39" s="25">
        <v>919.4</v>
      </c>
      <c r="O39" s="125"/>
    </row>
    <row r="40" spans="1:15" s="26" customFormat="1" ht="22.5" customHeight="1">
      <c r="A40" s="27" t="s">
        <v>93</v>
      </c>
      <c r="B40" s="104"/>
      <c r="C40" s="23"/>
      <c r="D40" s="23"/>
      <c r="E40" s="23"/>
      <c r="F40" s="104">
        <f t="shared" si="0"/>
        <v>2.0000000000019709</v>
      </c>
      <c r="G40" s="104">
        <v>5.25</v>
      </c>
      <c r="H40" s="23">
        <v>919.58299999999997</v>
      </c>
      <c r="I40" s="104">
        <v>5.25</v>
      </c>
      <c r="J40" s="23">
        <v>919.73299999999995</v>
      </c>
      <c r="K40" s="104">
        <v>8.25</v>
      </c>
      <c r="L40" s="23">
        <v>919.79300000000001</v>
      </c>
      <c r="M40" s="104">
        <v>8.25</v>
      </c>
      <c r="N40" s="25">
        <v>919.28</v>
      </c>
      <c r="O40" s="125"/>
    </row>
    <row r="41" spans="1:15" s="26" customFormat="1" ht="22.5" customHeight="1">
      <c r="A41" s="27" t="s">
        <v>94</v>
      </c>
      <c r="B41" s="104"/>
      <c r="C41" s="23"/>
      <c r="D41" s="23"/>
      <c r="E41" s="23"/>
      <c r="F41" s="104">
        <f t="shared" si="0"/>
        <v>1.999999999998181</v>
      </c>
      <c r="G41" s="104">
        <v>5.25</v>
      </c>
      <c r="H41" s="23">
        <v>919.17</v>
      </c>
      <c r="I41" s="104">
        <v>5.25</v>
      </c>
      <c r="J41" s="23">
        <v>919.32</v>
      </c>
      <c r="K41" s="104">
        <v>8.25</v>
      </c>
      <c r="L41" s="23">
        <v>919.38</v>
      </c>
      <c r="M41" s="104">
        <v>8.25</v>
      </c>
      <c r="N41" s="25">
        <v>919.14</v>
      </c>
      <c r="O41" s="125"/>
    </row>
    <row r="42" spans="1:15" s="26" customFormat="1" ht="22.5" customHeight="1">
      <c r="A42" s="27" t="s">
        <v>95</v>
      </c>
      <c r="B42" s="104"/>
      <c r="C42" s="23"/>
      <c r="D42" s="23"/>
      <c r="E42" s="23"/>
      <c r="F42" s="104">
        <f t="shared" si="0"/>
        <v>2.0000000000019709</v>
      </c>
      <c r="G42" s="104">
        <v>5.25</v>
      </c>
      <c r="H42" s="23">
        <v>918.779</v>
      </c>
      <c r="I42" s="104">
        <v>5.25</v>
      </c>
      <c r="J42" s="23">
        <v>918.92899999999997</v>
      </c>
      <c r="K42" s="104">
        <v>8.25</v>
      </c>
      <c r="L42" s="23">
        <v>918.98900000000003</v>
      </c>
      <c r="M42" s="104">
        <v>8.25</v>
      </c>
      <c r="N42" s="25">
        <v>918.77</v>
      </c>
      <c r="O42" s="125"/>
    </row>
    <row r="43" spans="1:15" s="26" customFormat="1" ht="22.5" customHeight="1">
      <c r="A43" s="27" t="s">
        <v>96</v>
      </c>
      <c r="B43" s="104"/>
      <c r="C43" s="23"/>
      <c r="D43" s="23"/>
      <c r="E43" s="23"/>
      <c r="F43" s="104">
        <f t="shared" si="0"/>
        <v>1.999999999998181</v>
      </c>
      <c r="G43" s="104">
        <v>5.25</v>
      </c>
      <c r="H43" s="23">
        <v>918.38699999999994</v>
      </c>
      <c r="I43" s="104">
        <v>5.25</v>
      </c>
      <c r="J43" s="23">
        <v>918.53700000000003</v>
      </c>
      <c r="K43" s="104">
        <v>8.25</v>
      </c>
      <c r="L43" s="23">
        <v>918.59699999999998</v>
      </c>
      <c r="M43" s="104">
        <v>8.25</v>
      </c>
      <c r="N43" s="25">
        <v>918.28</v>
      </c>
      <c r="O43" s="125"/>
    </row>
    <row r="44" spans="1:15" s="26" customFormat="1" ht="22.5" customHeight="1">
      <c r="A44" s="27" t="s">
        <v>97</v>
      </c>
      <c r="B44" s="104"/>
      <c r="C44" s="23"/>
      <c r="D44" s="23"/>
      <c r="E44" s="23"/>
      <c r="F44" s="104">
        <f t="shared" si="0"/>
        <v>1.999999999998181</v>
      </c>
      <c r="G44" s="104">
        <v>5.25</v>
      </c>
      <c r="H44" s="23">
        <v>917.99699999999996</v>
      </c>
      <c r="I44" s="104">
        <v>5.25</v>
      </c>
      <c r="J44" s="23">
        <v>918.14700000000005</v>
      </c>
      <c r="K44" s="104">
        <v>8.25</v>
      </c>
      <c r="L44" s="23">
        <v>918.20699999999999</v>
      </c>
      <c r="M44" s="104">
        <v>8.25</v>
      </c>
      <c r="N44" s="25">
        <v>917.85</v>
      </c>
      <c r="O44" s="125"/>
    </row>
    <row r="45" spans="1:15" s="26" customFormat="1" ht="22.5" customHeight="1">
      <c r="A45" s="27" t="s">
        <v>98</v>
      </c>
      <c r="B45" s="104"/>
      <c r="C45" s="23"/>
      <c r="D45" s="23"/>
      <c r="E45" s="23"/>
      <c r="F45" s="104">
        <f t="shared" si="0"/>
        <v>2.0000000000019709</v>
      </c>
      <c r="G45" s="104">
        <v>5.25</v>
      </c>
      <c r="H45" s="23">
        <v>917.60699999999997</v>
      </c>
      <c r="I45" s="104">
        <v>5.25</v>
      </c>
      <c r="J45" s="23">
        <v>917.75699999999995</v>
      </c>
      <c r="K45" s="104">
        <v>8.25</v>
      </c>
      <c r="L45" s="23">
        <v>917.81700000000001</v>
      </c>
      <c r="M45" s="104">
        <v>8.25</v>
      </c>
      <c r="N45" s="25">
        <v>917.52</v>
      </c>
      <c r="O45" s="125"/>
    </row>
    <row r="46" spans="1:15" s="26" customFormat="1" ht="22.5" customHeight="1">
      <c r="A46" s="27" t="s">
        <v>99</v>
      </c>
      <c r="B46" s="104"/>
      <c r="C46" s="23"/>
      <c r="D46" s="23"/>
      <c r="E46" s="23"/>
      <c r="F46" s="104">
        <f t="shared" si="0"/>
        <v>1.999999999998181</v>
      </c>
      <c r="G46" s="104">
        <v>5.25</v>
      </c>
      <c r="H46" s="23">
        <v>917.21299999999997</v>
      </c>
      <c r="I46" s="104">
        <v>5.25</v>
      </c>
      <c r="J46" s="23">
        <v>917.36300000000006</v>
      </c>
      <c r="K46" s="104">
        <v>8.25</v>
      </c>
      <c r="L46" s="23">
        <v>917.423</v>
      </c>
      <c r="M46" s="104">
        <v>8.25</v>
      </c>
      <c r="N46" s="25">
        <v>917.15</v>
      </c>
      <c r="O46" s="125"/>
    </row>
    <row r="47" spans="1:15" s="26" customFormat="1" ht="22.5" customHeight="1">
      <c r="A47" s="27" t="s">
        <v>100</v>
      </c>
      <c r="B47" s="104"/>
      <c r="C47" s="23"/>
      <c r="D47" s="23"/>
      <c r="E47" s="23"/>
      <c r="F47" s="104">
        <f t="shared" si="0"/>
        <v>1.999999999998181</v>
      </c>
      <c r="G47" s="104">
        <v>5.25</v>
      </c>
      <c r="H47" s="23">
        <v>916.71900000000005</v>
      </c>
      <c r="I47" s="104">
        <v>5.25</v>
      </c>
      <c r="J47" s="23">
        <v>916.86900000000003</v>
      </c>
      <c r="K47" s="104">
        <v>8.25</v>
      </c>
      <c r="L47" s="23">
        <v>916.92899999999997</v>
      </c>
      <c r="M47" s="104">
        <v>8.25</v>
      </c>
      <c r="N47" s="25" t="s">
        <v>163</v>
      </c>
      <c r="O47" s="125"/>
    </row>
    <row r="48" spans="1:15" s="26" customFormat="1" ht="22.5" customHeight="1">
      <c r="A48" s="27" t="s">
        <v>101</v>
      </c>
      <c r="B48" s="104"/>
      <c r="C48" s="23"/>
      <c r="D48" s="23"/>
      <c r="E48" s="23"/>
      <c r="F48" s="104">
        <f t="shared" si="0"/>
        <v>2.0000000000019709</v>
      </c>
      <c r="G48" s="104">
        <v>5.25</v>
      </c>
      <c r="H48" s="23">
        <v>916.08699999999999</v>
      </c>
      <c r="I48" s="104">
        <v>5.25</v>
      </c>
      <c r="J48" s="23">
        <v>916.23699999999997</v>
      </c>
      <c r="K48" s="104">
        <v>8.25</v>
      </c>
      <c r="L48" s="23">
        <v>916.29700000000003</v>
      </c>
      <c r="M48" s="104">
        <v>8.25</v>
      </c>
      <c r="N48" s="25">
        <v>915.88</v>
      </c>
      <c r="O48" s="125"/>
    </row>
    <row r="49" spans="1:15" s="26" customFormat="1" ht="22.5" customHeight="1">
      <c r="A49" s="27" t="s">
        <v>102</v>
      </c>
      <c r="B49" s="104"/>
      <c r="C49" s="23"/>
      <c r="D49" s="23"/>
      <c r="E49" s="23"/>
      <c r="F49" s="104">
        <f t="shared" si="0"/>
        <v>2.0000000000019709</v>
      </c>
      <c r="G49" s="104">
        <v>5.25</v>
      </c>
      <c r="H49" s="23">
        <v>915.322</v>
      </c>
      <c r="I49" s="104">
        <v>5.25</v>
      </c>
      <c r="J49" s="23">
        <v>915.47199999999998</v>
      </c>
      <c r="K49" s="104">
        <v>8.25</v>
      </c>
      <c r="L49" s="23">
        <v>915.53200000000004</v>
      </c>
      <c r="M49" s="104">
        <v>8.25</v>
      </c>
      <c r="N49" s="25">
        <v>914.94</v>
      </c>
      <c r="O49" s="125"/>
    </row>
    <row r="50" spans="1:15" s="26" customFormat="1" ht="22.5" customHeight="1">
      <c r="A50" s="27" t="s">
        <v>103</v>
      </c>
      <c r="B50" s="104"/>
      <c r="C50" s="23"/>
      <c r="D50" s="23"/>
      <c r="E50" s="23"/>
      <c r="F50" s="104">
        <f t="shared" si="0"/>
        <v>1.999999999998181</v>
      </c>
      <c r="G50" s="104">
        <v>5.25</v>
      </c>
      <c r="H50" s="23">
        <v>914.51800000000003</v>
      </c>
      <c r="I50" s="104">
        <v>5.25</v>
      </c>
      <c r="J50" s="23">
        <v>914.66800000000001</v>
      </c>
      <c r="K50" s="104">
        <v>8.25</v>
      </c>
      <c r="L50" s="23">
        <v>914.72799999999995</v>
      </c>
      <c r="M50" s="104">
        <v>8.25</v>
      </c>
      <c r="N50" s="25">
        <v>914.3</v>
      </c>
      <c r="O50" s="125"/>
    </row>
    <row r="51" spans="1:15" s="26" customFormat="1" ht="22.5" customHeight="1">
      <c r="A51" s="27" t="s">
        <v>104</v>
      </c>
      <c r="B51" s="104"/>
      <c r="C51" s="23"/>
      <c r="D51" s="23"/>
      <c r="E51" s="23"/>
      <c r="F51" s="104">
        <f t="shared" si="0"/>
        <v>1.999999999998181</v>
      </c>
      <c r="G51" s="104">
        <v>5.25</v>
      </c>
      <c r="H51" s="23">
        <v>913.76599999999996</v>
      </c>
      <c r="I51" s="104">
        <v>5.25</v>
      </c>
      <c r="J51" s="23">
        <v>913.91600000000005</v>
      </c>
      <c r="K51" s="104">
        <v>8.25</v>
      </c>
      <c r="L51" s="23">
        <v>913.976</v>
      </c>
      <c r="M51" s="104">
        <v>8.25</v>
      </c>
      <c r="N51" s="25">
        <v>913</v>
      </c>
      <c r="O51" s="125"/>
    </row>
    <row r="52" spans="1:15" s="26" customFormat="1" ht="22.5" customHeight="1">
      <c r="A52" s="27" t="s">
        <v>105</v>
      </c>
      <c r="B52" s="104"/>
      <c r="C52" s="23"/>
      <c r="D52" s="23"/>
      <c r="E52" s="23"/>
      <c r="F52" s="104">
        <f t="shared" si="0"/>
        <v>2.0000000000019709</v>
      </c>
      <c r="G52" s="104">
        <v>5.25</v>
      </c>
      <c r="H52" s="23">
        <v>913.08199999999999</v>
      </c>
      <c r="I52" s="104">
        <v>5.25</v>
      </c>
      <c r="J52" s="23">
        <v>913.23199999999997</v>
      </c>
      <c r="K52" s="104">
        <v>8.25</v>
      </c>
      <c r="L52" s="23">
        <v>913.29200000000003</v>
      </c>
      <c r="M52" s="104">
        <v>8.25</v>
      </c>
      <c r="N52" s="25">
        <v>912.24</v>
      </c>
      <c r="O52" s="125"/>
    </row>
    <row r="53" spans="1:15" s="26" customFormat="1" ht="22.5" customHeight="1">
      <c r="A53" s="27" t="s">
        <v>106</v>
      </c>
      <c r="B53" s="104"/>
      <c r="C53" s="23"/>
      <c r="D53" s="23"/>
      <c r="E53" s="23"/>
      <c r="F53" s="104">
        <f t="shared" si="0"/>
        <v>2.0000000000019709</v>
      </c>
      <c r="G53" s="104">
        <v>5.25</v>
      </c>
      <c r="H53" s="23">
        <v>912.59699999999998</v>
      </c>
      <c r="I53" s="104">
        <v>5.25</v>
      </c>
      <c r="J53" s="23">
        <v>912.74699999999996</v>
      </c>
      <c r="K53" s="104">
        <v>8.25</v>
      </c>
      <c r="L53" s="23">
        <v>912.80700000000002</v>
      </c>
      <c r="M53" s="104">
        <v>8.25</v>
      </c>
      <c r="N53" s="25">
        <v>911.58</v>
      </c>
      <c r="O53" s="125"/>
    </row>
    <row r="54" spans="1:15" s="26" customFormat="1" ht="22.5" customHeight="1">
      <c r="A54" s="27" t="s">
        <v>107</v>
      </c>
      <c r="B54" s="104"/>
      <c r="C54" s="23"/>
      <c r="D54" s="23"/>
      <c r="E54" s="23"/>
      <c r="F54" s="104">
        <f t="shared" si="0"/>
        <v>2.0000000000019709</v>
      </c>
      <c r="G54" s="104">
        <v>5.25</v>
      </c>
      <c r="H54" s="23">
        <v>912.25400000000002</v>
      </c>
      <c r="I54" s="104">
        <v>5.25</v>
      </c>
      <c r="J54" s="23">
        <v>912.404</v>
      </c>
      <c r="K54" s="104">
        <v>8.25</v>
      </c>
      <c r="L54" s="23">
        <v>912.46400000000006</v>
      </c>
      <c r="M54" s="104">
        <v>8.25</v>
      </c>
      <c r="N54" s="25">
        <v>910.93</v>
      </c>
      <c r="O54" s="125"/>
    </row>
    <row r="55" spans="1:15" s="26" customFormat="1" ht="22.5" customHeight="1">
      <c r="A55" s="27" t="s">
        <v>108</v>
      </c>
      <c r="B55" s="104"/>
      <c r="C55" s="23"/>
      <c r="D55" s="23"/>
      <c r="E55" s="23"/>
      <c r="F55" s="104">
        <f t="shared" si="0"/>
        <v>2.0000000000019709</v>
      </c>
      <c r="G55" s="104">
        <v>5.25</v>
      </c>
      <c r="H55" s="23">
        <v>912.11500000000001</v>
      </c>
      <c r="I55" s="104">
        <v>5.25</v>
      </c>
      <c r="J55" s="23">
        <v>912.26499999999999</v>
      </c>
      <c r="K55" s="104">
        <v>8.25</v>
      </c>
      <c r="L55" s="23">
        <v>912.32500000000005</v>
      </c>
      <c r="M55" s="104">
        <v>8.25</v>
      </c>
      <c r="N55" s="25">
        <v>910.35</v>
      </c>
      <c r="O55" s="125"/>
    </row>
    <row r="56" spans="1:15" s="26" customFormat="1" ht="22.5" customHeight="1">
      <c r="A56" s="27" t="s">
        <v>109</v>
      </c>
      <c r="B56" s="104"/>
      <c r="C56" s="23"/>
      <c r="D56" s="23"/>
      <c r="E56" s="23"/>
      <c r="F56" s="104">
        <f t="shared" si="0"/>
        <v>1.999999999998181</v>
      </c>
      <c r="G56" s="104">
        <v>5.25</v>
      </c>
      <c r="H56" s="23">
        <v>912.18</v>
      </c>
      <c r="I56" s="104">
        <v>5.25</v>
      </c>
      <c r="J56" s="23">
        <v>912.33</v>
      </c>
      <c r="K56" s="104">
        <v>8.25</v>
      </c>
      <c r="L56" s="23">
        <v>912.39</v>
      </c>
      <c r="M56" s="104">
        <v>8.25</v>
      </c>
      <c r="N56" s="25">
        <v>910.55</v>
      </c>
      <c r="O56" s="125"/>
    </row>
    <row r="57" spans="1:15" s="26" customFormat="1" ht="22.5" customHeight="1">
      <c r="A57" s="27" t="s">
        <v>110</v>
      </c>
      <c r="B57" s="104"/>
      <c r="C57" s="23"/>
      <c r="D57" s="23"/>
      <c r="E57" s="23"/>
      <c r="F57" s="104">
        <f t="shared" si="0"/>
        <v>1.999999999998181</v>
      </c>
      <c r="G57" s="104">
        <v>5.25</v>
      </c>
      <c r="H57" s="23">
        <v>912.44899999999996</v>
      </c>
      <c r="I57" s="104">
        <v>5.25</v>
      </c>
      <c r="J57" s="23">
        <v>912.59900000000005</v>
      </c>
      <c r="K57" s="104">
        <v>8.25</v>
      </c>
      <c r="L57" s="23">
        <v>912.65899999999999</v>
      </c>
      <c r="M57" s="104">
        <v>8.25</v>
      </c>
      <c r="N57" s="25">
        <v>910.47</v>
      </c>
      <c r="O57" s="125"/>
    </row>
    <row r="58" spans="1:15" s="26" customFormat="1" ht="22.5" customHeight="1">
      <c r="A58" s="27" t="s">
        <v>111</v>
      </c>
      <c r="B58" s="104"/>
      <c r="C58" s="23"/>
      <c r="D58" s="23"/>
      <c r="E58" s="23"/>
      <c r="F58" s="104">
        <f t="shared" si="0"/>
        <v>2.0666666666670608</v>
      </c>
      <c r="G58" s="104">
        <v>5.25</v>
      </c>
      <c r="H58" s="23">
        <v>912.86500000000001</v>
      </c>
      <c r="I58" s="104">
        <v>5.25</v>
      </c>
      <c r="J58" s="23">
        <v>913.01300000000003</v>
      </c>
      <c r="K58" s="104">
        <v>8.25</v>
      </c>
      <c r="L58" s="23">
        <v>913.07500000000005</v>
      </c>
      <c r="M58" s="104">
        <v>8.25</v>
      </c>
      <c r="N58" s="25">
        <v>911.89</v>
      </c>
      <c r="O58" s="125"/>
    </row>
    <row r="59" spans="1:15" s="26" customFormat="1" ht="22.5" customHeight="1">
      <c r="A59" s="27" t="s">
        <v>112</v>
      </c>
      <c r="B59" s="104"/>
      <c r="C59" s="23"/>
      <c r="D59" s="23"/>
      <c r="E59" s="23"/>
      <c r="F59" s="104">
        <f t="shared" si="0"/>
        <v>1.999999999998181</v>
      </c>
      <c r="G59" s="104">
        <v>5.25</v>
      </c>
      <c r="H59" s="23">
        <v>913.28700000000003</v>
      </c>
      <c r="I59" s="104">
        <v>5.25</v>
      </c>
      <c r="J59" s="23">
        <v>913.43700000000001</v>
      </c>
      <c r="K59" s="104">
        <v>8.25</v>
      </c>
      <c r="L59" s="23">
        <v>913.49699999999996</v>
      </c>
      <c r="M59" s="104">
        <v>8.25</v>
      </c>
      <c r="N59" s="25">
        <v>912.96</v>
      </c>
      <c r="O59" s="125"/>
    </row>
    <row r="60" spans="1:15" s="26" customFormat="1" ht="22.5" customHeight="1">
      <c r="A60" s="27" t="s">
        <v>113</v>
      </c>
      <c r="B60" s="104"/>
      <c r="C60" s="23"/>
      <c r="D60" s="23"/>
      <c r="E60" s="23"/>
      <c r="F60" s="104">
        <f t="shared" si="0"/>
        <v>1.999999999998181</v>
      </c>
      <c r="G60" s="104">
        <v>5.25</v>
      </c>
      <c r="H60" s="23">
        <v>913.70899999999995</v>
      </c>
      <c r="I60" s="104">
        <v>5.25</v>
      </c>
      <c r="J60" s="23">
        <v>913.85900000000004</v>
      </c>
      <c r="K60" s="104">
        <v>8.25</v>
      </c>
      <c r="L60" s="23">
        <v>913.91899999999998</v>
      </c>
      <c r="M60" s="104">
        <v>8.25</v>
      </c>
      <c r="N60" s="25">
        <v>913.23</v>
      </c>
      <c r="O60" s="125"/>
    </row>
    <row r="61" spans="1:15" s="26" customFormat="1" ht="22.5" customHeight="1">
      <c r="A61" s="27" t="s">
        <v>114</v>
      </c>
      <c r="B61" s="104"/>
      <c r="C61" s="23"/>
      <c r="D61" s="23"/>
      <c r="E61" s="23"/>
      <c r="F61" s="104">
        <f t="shared" si="0"/>
        <v>1.999999999998181</v>
      </c>
      <c r="G61" s="104">
        <v>5.25</v>
      </c>
      <c r="H61" s="23">
        <v>914.14700000000005</v>
      </c>
      <c r="I61" s="104">
        <v>5.25</v>
      </c>
      <c r="J61" s="23">
        <v>914.29700000000003</v>
      </c>
      <c r="K61" s="104">
        <v>8.25</v>
      </c>
      <c r="L61" s="23">
        <v>914.35699999999997</v>
      </c>
      <c r="M61" s="104">
        <v>8.25</v>
      </c>
      <c r="N61" s="25">
        <v>913.21</v>
      </c>
      <c r="O61" s="125"/>
    </row>
    <row r="62" spans="1:15" s="26" customFormat="1" ht="22.5" customHeight="1">
      <c r="A62" s="27" t="s">
        <v>115</v>
      </c>
      <c r="B62" s="104"/>
      <c r="C62" s="23"/>
      <c r="D62" s="23"/>
      <c r="E62" s="23"/>
      <c r="F62" s="104">
        <f t="shared" si="0"/>
        <v>2.0000000000019709</v>
      </c>
      <c r="G62" s="104">
        <v>5.25</v>
      </c>
      <c r="H62" s="23">
        <v>914.62900000000002</v>
      </c>
      <c r="I62" s="104">
        <v>5.25</v>
      </c>
      <c r="J62" s="23">
        <v>914.779</v>
      </c>
      <c r="K62" s="104">
        <v>8.25</v>
      </c>
      <c r="L62" s="23">
        <v>914.83900000000006</v>
      </c>
      <c r="M62" s="104">
        <v>8.25</v>
      </c>
      <c r="N62" s="25">
        <v>913.6</v>
      </c>
      <c r="O62" s="125"/>
    </row>
    <row r="63" spans="1:15" s="26" customFormat="1" ht="22.5" customHeight="1">
      <c r="A63" s="27" t="s">
        <v>116</v>
      </c>
      <c r="B63" s="104"/>
      <c r="C63" s="23"/>
      <c r="D63" s="23"/>
      <c r="E63" s="23"/>
      <c r="F63" s="104">
        <f t="shared" si="0"/>
        <v>2.0000000000019709</v>
      </c>
      <c r="G63" s="104">
        <v>5.25</v>
      </c>
      <c r="H63" s="23">
        <v>915.154</v>
      </c>
      <c r="I63" s="104">
        <v>5.25</v>
      </c>
      <c r="J63" s="23">
        <v>915.30399999999997</v>
      </c>
      <c r="K63" s="104">
        <v>8.25</v>
      </c>
      <c r="L63" s="23">
        <v>915.36400000000003</v>
      </c>
      <c r="M63" s="104">
        <v>8.25</v>
      </c>
      <c r="N63" s="25">
        <v>914.13</v>
      </c>
      <c r="O63" s="125"/>
    </row>
    <row r="64" spans="1:15" s="26" customFormat="1" ht="22.5" customHeight="1">
      <c r="A64" s="27" t="s">
        <v>117</v>
      </c>
      <c r="B64" s="104"/>
      <c r="C64" s="23"/>
      <c r="D64" s="23"/>
      <c r="E64" s="23"/>
      <c r="F64" s="104">
        <f t="shared" si="0"/>
        <v>2.0000000000019709</v>
      </c>
      <c r="G64" s="104">
        <v>5.25</v>
      </c>
      <c r="H64" s="23">
        <v>915.721</v>
      </c>
      <c r="I64" s="104">
        <v>5.25</v>
      </c>
      <c r="J64" s="23">
        <v>915.87099999999998</v>
      </c>
      <c r="K64" s="104">
        <v>8.25</v>
      </c>
      <c r="L64" s="23">
        <v>915.93100000000004</v>
      </c>
      <c r="M64" s="104">
        <v>8.25</v>
      </c>
      <c r="N64" s="25">
        <v>914.27</v>
      </c>
      <c r="O64" s="125"/>
    </row>
    <row r="65" spans="1:15" s="26" customFormat="1" ht="22.5" customHeight="1">
      <c r="A65" s="27" t="s">
        <v>118</v>
      </c>
      <c r="B65" s="134"/>
      <c r="C65" s="23"/>
      <c r="D65" s="23"/>
      <c r="E65" s="23"/>
      <c r="F65" s="134">
        <f t="shared" si="0"/>
        <v>2.0000000000019709</v>
      </c>
      <c r="G65" s="134">
        <v>5.25</v>
      </c>
      <c r="H65" s="23">
        <v>916.33199999999999</v>
      </c>
      <c r="I65" s="134">
        <v>5.25</v>
      </c>
      <c r="J65" s="23">
        <v>916.48199999999997</v>
      </c>
      <c r="K65" s="134">
        <v>8.25</v>
      </c>
      <c r="L65" s="23">
        <v>916.54200000000003</v>
      </c>
      <c r="M65" s="134">
        <v>8.25</v>
      </c>
      <c r="N65" s="25">
        <v>914.71</v>
      </c>
      <c r="O65" s="125"/>
    </row>
    <row r="66" spans="1:15" s="26" customFormat="1" ht="22.5" customHeight="1">
      <c r="A66" s="27" t="s">
        <v>119</v>
      </c>
      <c r="B66" s="134"/>
      <c r="C66" s="23"/>
      <c r="D66" s="23"/>
      <c r="E66" s="23"/>
      <c r="F66" s="134">
        <f t="shared" si="0"/>
        <v>1.999999999998181</v>
      </c>
      <c r="G66" s="134">
        <v>5.25</v>
      </c>
      <c r="H66" s="23">
        <v>916.97</v>
      </c>
      <c r="I66" s="134">
        <v>5.25</v>
      </c>
      <c r="J66" s="23">
        <v>917.12</v>
      </c>
      <c r="K66" s="134">
        <v>8.25</v>
      </c>
      <c r="L66" s="23">
        <v>917.18</v>
      </c>
      <c r="M66" s="134">
        <v>8.25</v>
      </c>
      <c r="N66" s="25">
        <v>915.02</v>
      </c>
      <c r="O66" s="125"/>
    </row>
    <row r="67" spans="1:15" s="26" customFormat="1" ht="22.5" customHeight="1">
      <c r="A67" s="27" t="s">
        <v>120</v>
      </c>
      <c r="B67" s="104"/>
      <c r="C67" s="23"/>
      <c r="D67" s="23"/>
      <c r="E67" s="23"/>
      <c r="F67" s="104">
        <f t="shared" si="0"/>
        <v>1.999999999998181</v>
      </c>
      <c r="G67" s="104">
        <v>5.25</v>
      </c>
      <c r="H67" s="23">
        <v>917.63699999999994</v>
      </c>
      <c r="I67" s="104">
        <v>5.25</v>
      </c>
      <c r="J67" s="23">
        <v>917.78700000000003</v>
      </c>
      <c r="K67" s="104">
        <v>8.25</v>
      </c>
      <c r="L67" s="23">
        <v>917.84699999999998</v>
      </c>
      <c r="M67" s="104">
        <v>8.25</v>
      </c>
      <c r="N67" s="25">
        <v>915.82</v>
      </c>
      <c r="O67" s="125"/>
    </row>
    <row r="68" spans="1:15" s="26" customFormat="1" ht="22.5" customHeight="1">
      <c r="A68" s="27" t="s">
        <v>121</v>
      </c>
      <c r="B68" s="104"/>
      <c r="C68" s="23"/>
      <c r="D68" s="23"/>
      <c r="E68" s="23"/>
      <c r="F68" s="104">
        <f t="shared" si="0"/>
        <v>2.0000000000019709</v>
      </c>
      <c r="G68" s="104">
        <v>5.25</v>
      </c>
      <c r="H68" s="23">
        <v>918.45299999999997</v>
      </c>
      <c r="I68" s="104">
        <v>5.25</v>
      </c>
      <c r="J68" s="23">
        <v>918.60299999999995</v>
      </c>
      <c r="K68" s="104">
        <v>8.25</v>
      </c>
      <c r="L68" s="23">
        <v>918.66300000000001</v>
      </c>
      <c r="M68" s="104">
        <v>8.25</v>
      </c>
      <c r="N68" s="25">
        <v>916.89</v>
      </c>
      <c r="O68" s="125"/>
    </row>
    <row r="69" spans="1:15" s="26" customFormat="1" ht="22.5" customHeight="1">
      <c r="A69" s="27" t="s">
        <v>122</v>
      </c>
      <c r="B69" s="104"/>
      <c r="C69" s="23"/>
      <c r="D69" s="23"/>
      <c r="E69" s="23"/>
      <c r="F69" s="104">
        <f t="shared" si="0"/>
        <v>1.999999999998181</v>
      </c>
      <c r="G69" s="104">
        <v>5.25</v>
      </c>
      <c r="H69" s="23">
        <v>919.25699999999995</v>
      </c>
      <c r="I69" s="104">
        <v>5.25</v>
      </c>
      <c r="J69" s="23">
        <v>919.40700000000004</v>
      </c>
      <c r="K69" s="104">
        <v>8.25</v>
      </c>
      <c r="L69" s="23">
        <v>919.46699999999998</v>
      </c>
      <c r="M69" s="104">
        <v>9</v>
      </c>
      <c r="N69" s="25">
        <v>919.96</v>
      </c>
      <c r="O69" s="125"/>
    </row>
    <row r="70" spans="1:15" s="26" customFormat="1" ht="22.5" customHeight="1">
      <c r="A70" s="27" t="s">
        <v>123</v>
      </c>
      <c r="B70" s="104"/>
      <c r="C70" s="23"/>
      <c r="D70" s="23"/>
      <c r="E70" s="23"/>
      <c r="F70" s="104">
        <f t="shared" si="0"/>
        <v>2.0000000000019709</v>
      </c>
      <c r="G70" s="104">
        <v>5.25</v>
      </c>
      <c r="H70" s="23">
        <v>919.89499999999998</v>
      </c>
      <c r="I70" s="104">
        <v>5.25</v>
      </c>
      <c r="J70" s="23">
        <v>920.04499999999996</v>
      </c>
      <c r="K70" s="104">
        <v>8.25</v>
      </c>
      <c r="L70" s="23">
        <v>920.10500000000002</v>
      </c>
      <c r="M70" s="104">
        <v>9.4499999999999993</v>
      </c>
      <c r="N70" s="25">
        <v>919.3</v>
      </c>
      <c r="O70" s="125"/>
    </row>
    <row r="71" spans="1:15" s="26" customFormat="1" ht="22.5" customHeight="1">
      <c r="A71" s="27" t="s">
        <v>124</v>
      </c>
      <c r="B71" s="104"/>
      <c r="C71" s="23"/>
      <c r="D71" s="23"/>
      <c r="E71" s="23"/>
      <c r="F71" s="104">
        <f t="shared" si="0"/>
        <v>2.0000000000019709</v>
      </c>
      <c r="G71" s="104">
        <v>5.25</v>
      </c>
      <c r="H71" s="23">
        <v>920.476</v>
      </c>
      <c r="I71" s="104">
        <v>5.25</v>
      </c>
      <c r="J71" s="23">
        <v>920.62599999999998</v>
      </c>
      <c r="K71" s="104">
        <v>8.25</v>
      </c>
      <c r="L71" s="23">
        <v>920.68600000000004</v>
      </c>
      <c r="M71" s="104">
        <v>10.51</v>
      </c>
      <c r="N71" s="25">
        <v>919.17</v>
      </c>
      <c r="O71" s="125"/>
    </row>
    <row r="72" spans="1:15" s="26" customFormat="1" ht="22.5" customHeight="1">
      <c r="A72" s="27" t="s">
        <v>125</v>
      </c>
      <c r="B72" s="104"/>
      <c r="C72" s="23"/>
      <c r="D72" s="23"/>
      <c r="E72" s="23"/>
      <c r="F72" s="104">
        <f t="shared" si="0"/>
        <v>1.999999999998181</v>
      </c>
      <c r="G72" s="104">
        <v>8.3000000000000007</v>
      </c>
      <c r="H72" s="23">
        <v>920.92100000000005</v>
      </c>
      <c r="I72" s="104">
        <v>8.3000000000000007</v>
      </c>
      <c r="J72" s="23">
        <v>921.07100000000003</v>
      </c>
      <c r="K72" s="104">
        <v>11.3</v>
      </c>
      <c r="L72" s="23">
        <v>921.13099999999997</v>
      </c>
      <c r="M72" s="104">
        <v>12.15</v>
      </c>
      <c r="N72" s="25">
        <v>919.56</v>
      </c>
      <c r="O72" s="125"/>
    </row>
    <row r="73" spans="1:15" s="26" customFormat="1" ht="22.5" customHeight="1" thickBot="1">
      <c r="A73" s="48" t="s">
        <v>126</v>
      </c>
      <c r="B73" s="49"/>
      <c r="C73" s="50"/>
      <c r="D73" s="50"/>
      <c r="E73" s="50"/>
      <c r="F73" s="49">
        <f t="shared" si="0"/>
        <v>2.0089285714318192</v>
      </c>
      <c r="G73" s="49">
        <v>5.25</v>
      </c>
      <c r="H73" s="50">
        <v>921.04300000000001</v>
      </c>
      <c r="I73" s="49">
        <v>5.25</v>
      </c>
      <c r="J73" s="50">
        <v>921.19299999999998</v>
      </c>
      <c r="K73" s="49">
        <v>7.49</v>
      </c>
      <c r="L73" s="50">
        <v>921.23800000000006</v>
      </c>
      <c r="M73" s="262" t="s">
        <v>165</v>
      </c>
      <c r="N73" s="263"/>
      <c r="O73" s="125"/>
    </row>
    <row r="74" spans="1:15" s="26" customFormat="1" ht="22.5" customHeight="1">
      <c r="A74" s="135" t="s">
        <v>127</v>
      </c>
      <c r="B74" s="136"/>
      <c r="C74" s="137"/>
      <c r="D74" s="137"/>
      <c r="E74" s="137"/>
      <c r="F74" s="136">
        <f t="shared" si="0"/>
        <v>2.0000000000019709</v>
      </c>
      <c r="G74" s="136">
        <v>5.25</v>
      </c>
      <c r="H74" s="137">
        <v>920.88</v>
      </c>
      <c r="I74" s="136">
        <v>5.25</v>
      </c>
      <c r="J74" s="137">
        <v>921.03</v>
      </c>
      <c r="K74" s="136">
        <v>8.25</v>
      </c>
      <c r="L74" s="137">
        <v>921.09</v>
      </c>
      <c r="M74" s="136">
        <v>9.83</v>
      </c>
      <c r="N74" s="139">
        <v>920.03</v>
      </c>
      <c r="O74" s="125"/>
    </row>
    <row r="75" spans="1:15" s="26" customFormat="1" ht="22.5" customHeight="1">
      <c r="A75" s="27" t="s">
        <v>128</v>
      </c>
      <c r="B75" s="104"/>
      <c r="C75" s="23"/>
      <c r="D75" s="23"/>
      <c r="E75" s="23"/>
      <c r="F75" s="104">
        <f t="shared" si="0"/>
        <v>2.0000000000019709</v>
      </c>
      <c r="G75" s="104">
        <v>5.25</v>
      </c>
      <c r="H75" s="23">
        <v>920.48</v>
      </c>
      <c r="I75" s="104">
        <v>5.25</v>
      </c>
      <c r="J75" s="23">
        <v>920.63</v>
      </c>
      <c r="K75" s="104">
        <v>8.25</v>
      </c>
      <c r="L75" s="23">
        <v>920.69</v>
      </c>
      <c r="M75" s="104">
        <v>8.2799999999999994</v>
      </c>
      <c r="N75" s="25">
        <v>920.67</v>
      </c>
      <c r="O75" s="125"/>
    </row>
    <row r="76" spans="1:15" s="26" customFormat="1" ht="22.5" customHeight="1">
      <c r="A76" s="27" t="s">
        <v>153</v>
      </c>
      <c r="B76" s="104"/>
      <c r="C76" s="23"/>
      <c r="D76" s="23"/>
      <c r="E76" s="23"/>
      <c r="F76" s="104">
        <f t="shared" si="0"/>
        <v>1.999999999998181</v>
      </c>
      <c r="G76" s="104">
        <v>5.25</v>
      </c>
      <c r="H76" s="23">
        <v>920.00199999999995</v>
      </c>
      <c r="I76" s="104">
        <v>5.25</v>
      </c>
      <c r="J76" s="23">
        <v>920.15200000000004</v>
      </c>
      <c r="K76" s="104">
        <v>8.25</v>
      </c>
      <c r="L76" s="23">
        <v>920.21199999999999</v>
      </c>
      <c r="M76" s="104">
        <v>8.36</v>
      </c>
      <c r="N76" s="25">
        <v>920.12</v>
      </c>
      <c r="O76" s="125"/>
    </row>
    <row r="77" spans="1:15" s="26" customFormat="1" ht="22.5" customHeight="1">
      <c r="A77" s="27" t="s">
        <v>154</v>
      </c>
      <c r="B77" s="104"/>
      <c r="C77" s="23"/>
      <c r="D77" s="23"/>
      <c r="E77" s="23"/>
      <c r="F77" s="104">
        <f t="shared" si="0"/>
        <v>1.9911504424810957</v>
      </c>
      <c r="G77" s="104">
        <v>5.25</v>
      </c>
      <c r="H77" s="23">
        <v>919.375</v>
      </c>
      <c r="I77" s="104">
        <v>5.25</v>
      </c>
      <c r="J77" s="23">
        <v>919.52499999999998</v>
      </c>
      <c r="K77" s="104">
        <v>7.51</v>
      </c>
      <c r="L77" s="23">
        <v>919.57</v>
      </c>
      <c r="M77" s="104">
        <v>7.51</v>
      </c>
      <c r="N77" s="25">
        <v>919.46</v>
      </c>
      <c r="O77" s="125"/>
    </row>
    <row r="78" spans="1:15" s="26" customFormat="1" ht="22.5" customHeight="1">
      <c r="A78" s="27" t="s">
        <v>155</v>
      </c>
      <c r="B78" s="104"/>
      <c r="C78" s="23"/>
      <c r="D78" s="23"/>
      <c r="E78" s="23"/>
      <c r="F78" s="153" t="s">
        <v>162</v>
      </c>
      <c r="G78" s="209"/>
      <c r="H78" s="209"/>
      <c r="I78" s="209"/>
      <c r="J78" s="209"/>
      <c r="K78" s="209"/>
      <c r="L78" s="209"/>
      <c r="M78" s="209"/>
      <c r="N78" s="210"/>
      <c r="O78" s="125"/>
    </row>
    <row r="79" spans="1:15" s="26" customFormat="1" ht="22.5" customHeight="1">
      <c r="A79" s="79" t="s">
        <v>156</v>
      </c>
      <c r="B79" s="64"/>
      <c r="C79" s="63"/>
      <c r="D79" s="63"/>
      <c r="E79" s="63"/>
      <c r="F79" s="64">
        <f>(((L79-J79)/(K79-I79))*100)</f>
        <v>1.9736842105245214</v>
      </c>
      <c r="G79" s="64">
        <v>8.75</v>
      </c>
      <c r="H79" s="63">
        <v>916.56600000000003</v>
      </c>
      <c r="I79" s="64">
        <v>8.75</v>
      </c>
      <c r="J79" s="63">
        <v>916.71600000000001</v>
      </c>
      <c r="K79" s="64">
        <v>10.27</v>
      </c>
      <c r="L79" s="63">
        <v>916.74599999999998</v>
      </c>
      <c r="M79" s="64">
        <v>10.27</v>
      </c>
      <c r="N79" s="65">
        <v>916.96</v>
      </c>
      <c r="O79" s="125"/>
    </row>
    <row r="80" spans="1:15" s="26" customFormat="1" ht="22.5" customHeight="1">
      <c r="A80" s="27"/>
      <c r="B80" s="104"/>
      <c r="C80" s="23"/>
      <c r="D80" s="23"/>
      <c r="E80" s="23"/>
      <c r="F80" s="104"/>
      <c r="G80" s="104"/>
      <c r="H80" s="23"/>
      <c r="I80" s="104"/>
      <c r="J80" s="23"/>
      <c r="K80" s="104"/>
      <c r="L80" s="23"/>
      <c r="M80" s="104"/>
      <c r="N80" s="25"/>
    </row>
    <row r="81" spans="1:14" s="26" customFormat="1" ht="22.5" customHeight="1">
      <c r="A81" s="32"/>
      <c r="B81" s="104"/>
      <c r="C81" s="23"/>
      <c r="D81" s="23"/>
      <c r="E81" s="23"/>
      <c r="F81" s="104"/>
      <c r="G81" s="104"/>
      <c r="H81" s="23"/>
      <c r="I81" s="104"/>
      <c r="J81" s="23"/>
      <c r="K81" s="104"/>
      <c r="L81" s="23"/>
      <c r="M81" s="104"/>
      <c r="N81" s="25"/>
    </row>
    <row r="82" spans="1:14" s="26" customFormat="1" ht="22.5" customHeight="1">
      <c r="A82" s="32"/>
      <c r="B82" s="36"/>
      <c r="C82" s="36"/>
      <c r="D82" s="36"/>
      <c r="E82" s="36"/>
      <c r="F82" s="33"/>
      <c r="G82" s="33"/>
      <c r="H82" s="34"/>
      <c r="I82" s="33"/>
      <c r="J82" s="34"/>
      <c r="K82" s="33"/>
      <c r="L82" s="34"/>
      <c r="M82" s="33"/>
      <c r="N82" s="37"/>
    </row>
    <row r="83" spans="1:14" s="26" customFormat="1" ht="22.5" customHeight="1">
      <c r="A83" s="32"/>
      <c r="B83" s="36"/>
      <c r="C83" s="36"/>
      <c r="D83" s="36"/>
      <c r="E83" s="36"/>
      <c r="F83" s="33"/>
      <c r="G83" s="33"/>
      <c r="H83" s="34"/>
      <c r="I83" s="33"/>
      <c r="J83" s="34"/>
      <c r="K83" s="33"/>
      <c r="L83" s="34"/>
      <c r="M83" s="33"/>
      <c r="N83" s="37"/>
    </row>
    <row r="84" spans="1:14" s="26" customFormat="1" ht="22.5" customHeight="1">
      <c r="A84" s="32"/>
      <c r="B84" s="36"/>
      <c r="C84" s="36"/>
      <c r="D84" s="36"/>
      <c r="E84" s="36"/>
      <c r="F84" s="33"/>
      <c r="G84" s="33"/>
      <c r="H84" s="34"/>
      <c r="I84" s="33"/>
      <c r="J84" s="34"/>
      <c r="K84" s="33"/>
      <c r="L84" s="34"/>
      <c r="M84" s="33"/>
      <c r="N84" s="37"/>
    </row>
    <row r="85" spans="1:14" s="26" customFormat="1" ht="22.5" customHeight="1">
      <c r="A85" s="32"/>
      <c r="B85" s="36"/>
      <c r="C85" s="36"/>
      <c r="D85" s="36"/>
      <c r="E85" s="36"/>
      <c r="F85" s="33"/>
      <c r="G85" s="33"/>
      <c r="H85" s="34"/>
      <c r="I85" s="33"/>
      <c r="J85" s="34"/>
      <c r="K85" s="33"/>
      <c r="L85" s="34"/>
      <c r="M85" s="33"/>
      <c r="N85" s="37"/>
    </row>
    <row r="86" spans="1:14" s="26" customFormat="1" ht="22.5" customHeight="1">
      <c r="A86" s="32"/>
      <c r="B86" s="36"/>
      <c r="C86" s="36"/>
      <c r="D86" s="36"/>
      <c r="E86" s="36"/>
      <c r="F86" s="33"/>
      <c r="G86" s="33"/>
      <c r="H86" s="34"/>
      <c r="I86" s="33"/>
      <c r="J86" s="34"/>
      <c r="K86" s="33"/>
      <c r="L86" s="34"/>
      <c r="M86" s="33"/>
      <c r="N86" s="37"/>
    </row>
    <row r="87" spans="1:14" s="26" customFormat="1" ht="22.5" customHeight="1">
      <c r="A87" s="32"/>
      <c r="B87" s="36"/>
      <c r="C87" s="36"/>
      <c r="D87" s="36"/>
      <c r="E87" s="36"/>
      <c r="F87" s="33"/>
      <c r="G87" s="33"/>
      <c r="H87" s="34"/>
      <c r="I87" s="33"/>
      <c r="J87" s="34"/>
      <c r="K87" s="33"/>
      <c r="L87" s="34"/>
      <c r="M87" s="33"/>
      <c r="N87" s="37"/>
    </row>
    <row r="88" spans="1:14" s="26" customFormat="1" ht="22.5" customHeight="1">
      <c r="A88" s="32"/>
      <c r="B88" s="36"/>
      <c r="C88" s="36"/>
      <c r="D88" s="36"/>
      <c r="E88" s="36"/>
      <c r="F88" s="33"/>
      <c r="G88" s="33"/>
      <c r="H88" s="34"/>
      <c r="I88" s="33"/>
      <c r="J88" s="34"/>
      <c r="K88" s="33"/>
      <c r="L88" s="34"/>
      <c r="M88" s="33"/>
      <c r="N88" s="37"/>
    </row>
    <row r="89" spans="1:14" s="26" customFormat="1" ht="22.5" customHeight="1">
      <c r="A89" s="32"/>
      <c r="B89" s="36"/>
      <c r="C89" s="36"/>
      <c r="D89" s="36"/>
      <c r="E89" s="36"/>
      <c r="F89" s="33"/>
      <c r="G89" s="33"/>
      <c r="H89" s="34"/>
      <c r="I89" s="33"/>
      <c r="J89" s="34"/>
      <c r="K89" s="33"/>
      <c r="L89" s="34"/>
      <c r="M89" s="33"/>
      <c r="N89" s="37"/>
    </row>
    <row r="90" spans="1:14" s="26" customFormat="1" ht="22.5" customHeight="1">
      <c r="A90" s="32"/>
      <c r="B90" s="36"/>
      <c r="C90" s="36"/>
      <c r="D90" s="36"/>
      <c r="E90" s="36"/>
      <c r="F90" s="33"/>
      <c r="G90" s="33"/>
      <c r="H90" s="34"/>
      <c r="I90" s="33"/>
      <c r="J90" s="34"/>
      <c r="K90" s="33"/>
      <c r="L90" s="34"/>
      <c r="M90" s="33"/>
      <c r="N90" s="37"/>
    </row>
    <row r="91" spans="1:14" s="26" customFormat="1" ht="22.5" customHeight="1">
      <c r="A91" s="32"/>
      <c r="B91" s="36"/>
      <c r="C91" s="36"/>
      <c r="D91" s="36"/>
      <c r="E91" s="36"/>
      <c r="F91" s="33"/>
      <c r="G91" s="33"/>
      <c r="H91" s="34"/>
      <c r="I91" s="33"/>
      <c r="J91" s="34"/>
      <c r="K91" s="33"/>
      <c r="L91" s="34"/>
      <c r="M91" s="33"/>
      <c r="N91" s="37"/>
    </row>
    <row r="92" spans="1:14" s="26" customFormat="1" ht="22.5" customHeight="1">
      <c r="A92" s="32"/>
      <c r="B92" s="36"/>
      <c r="C92" s="36"/>
      <c r="D92" s="36"/>
      <c r="E92" s="36"/>
      <c r="F92" s="33"/>
      <c r="G92" s="33"/>
      <c r="H92" s="34"/>
      <c r="I92" s="33"/>
      <c r="J92" s="34"/>
      <c r="K92" s="33"/>
      <c r="L92" s="34"/>
      <c r="M92" s="33"/>
      <c r="N92" s="37"/>
    </row>
    <row r="93" spans="1:14" s="26" customFormat="1" ht="22.5" customHeight="1">
      <c r="A93" s="32"/>
      <c r="B93" s="36"/>
      <c r="C93" s="36"/>
      <c r="D93" s="36"/>
      <c r="E93" s="36"/>
      <c r="F93" s="33"/>
      <c r="G93" s="33"/>
      <c r="H93" s="34"/>
      <c r="I93" s="33"/>
      <c r="J93" s="34"/>
      <c r="K93" s="33"/>
      <c r="L93" s="34"/>
      <c r="M93" s="33"/>
      <c r="N93" s="37"/>
    </row>
    <row r="94" spans="1:14" s="26" customFormat="1" ht="22.5" customHeight="1">
      <c r="A94" s="32"/>
      <c r="B94" s="36"/>
      <c r="C94" s="36"/>
      <c r="D94" s="36"/>
      <c r="E94" s="36"/>
      <c r="F94" s="33"/>
      <c r="G94" s="33"/>
      <c r="H94" s="34"/>
      <c r="I94" s="33"/>
      <c r="J94" s="34"/>
      <c r="K94" s="33"/>
      <c r="L94" s="34"/>
      <c r="M94" s="33"/>
      <c r="N94" s="37"/>
    </row>
    <row r="95" spans="1:14" s="26" customFormat="1" ht="22.5" customHeight="1">
      <c r="A95" s="32"/>
      <c r="B95" s="36"/>
      <c r="C95" s="36"/>
      <c r="D95" s="36"/>
      <c r="E95" s="36"/>
      <c r="F95" s="33"/>
      <c r="G95" s="33"/>
      <c r="H95" s="34"/>
      <c r="I95" s="33"/>
      <c r="J95" s="34"/>
      <c r="K95" s="33"/>
      <c r="L95" s="34"/>
      <c r="M95" s="33"/>
      <c r="N95" s="37"/>
    </row>
    <row r="96" spans="1:14" s="26" customFormat="1" ht="22.5" customHeight="1">
      <c r="A96" s="32"/>
      <c r="B96" s="36"/>
      <c r="C96" s="36"/>
      <c r="D96" s="36"/>
      <c r="E96" s="36"/>
      <c r="F96" s="33"/>
      <c r="G96" s="33"/>
      <c r="H96" s="34"/>
      <c r="I96" s="33"/>
      <c r="J96" s="34"/>
      <c r="K96" s="33"/>
      <c r="L96" s="34"/>
      <c r="M96" s="33"/>
      <c r="N96" s="37"/>
    </row>
    <row r="97" spans="1:14" s="26" customFormat="1" ht="22.5" customHeight="1">
      <c r="A97" s="32"/>
      <c r="B97" s="36"/>
      <c r="C97" s="36"/>
      <c r="D97" s="36"/>
      <c r="E97" s="36"/>
      <c r="F97" s="33"/>
      <c r="G97" s="33"/>
      <c r="H97" s="34"/>
      <c r="I97" s="33"/>
      <c r="J97" s="34"/>
      <c r="K97" s="33"/>
      <c r="L97" s="34"/>
      <c r="M97" s="33"/>
      <c r="N97" s="37"/>
    </row>
    <row r="98" spans="1:14" s="26" customFormat="1" ht="22.5" customHeight="1">
      <c r="A98" s="32"/>
      <c r="B98" s="36"/>
      <c r="C98" s="36"/>
      <c r="D98" s="36"/>
      <c r="E98" s="36"/>
      <c r="F98" s="33"/>
      <c r="G98" s="33"/>
      <c r="H98" s="34"/>
      <c r="I98" s="33"/>
      <c r="J98" s="34"/>
      <c r="K98" s="33"/>
      <c r="L98" s="34"/>
      <c r="M98" s="33"/>
      <c r="N98" s="37"/>
    </row>
    <row r="99" spans="1:14" s="26" customFormat="1" ht="22.5" customHeight="1">
      <c r="A99" s="32"/>
      <c r="B99" s="36"/>
      <c r="C99" s="36"/>
      <c r="D99" s="36"/>
      <c r="E99" s="36"/>
      <c r="F99" s="33"/>
      <c r="G99" s="33"/>
      <c r="H99" s="34"/>
      <c r="I99" s="33"/>
      <c r="J99" s="34"/>
      <c r="K99" s="33"/>
      <c r="L99" s="34"/>
      <c r="M99" s="33"/>
      <c r="N99" s="37"/>
    </row>
    <row r="100" spans="1:14" s="26" customFormat="1" ht="22.5" customHeight="1">
      <c r="A100" s="32"/>
      <c r="B100" s="36"/>
      <c r="C100" s="36"/>
      <c r="D100" s="36"/>
      <c r="E100" s="36"/>
      <c r="F100" s="33"/>
      <c r="G100" s="33"/>
      <c r="H100" s="34"/>
      <c r="I100" s="33"/>
      <c r="J100" s="34"/>
      <c r="K100" s="33"/>
      <c r="L100" s="34"/>
      <c r="M100" s="33"/>
      <c r="N100" s="37"/>
    </row>
    <row r="101" spans="1:14" s="26" customFormat="1" ht="22.5" customHeight="1">
      <c r="A101" s="32"/>
      <c r="B101" s="36"/>
      <c r="C101" s="36"/>
      <c r="D101" s="36"/>
      <c r="E101" s="36"/>
      <c r="F101" s="33"/>
      <c r="G101" s="33"/>
      <c r="H101" s="34"/>
      <c r="I101" s="33"/>
      <c r="J101" s="34"/>
      <c r="K101" s="33"/>
      <c r="L101" s="34"/>
      <c r="M101" s="33"/>
      <c r="N101" s="37"/>
    </row>
    <row r="102" spans="1:14" s="26" customFormat="1" ht="22.5" customHeight="1">
      <c r="A102" s="32"/>
      <c r="B102" s="36"/>
      <c r="C102" s="36"/>
      <c r="D102" s="36"/>
      <c r="E102" s="36"/>
      <c r="F102" s="33"/>
      <c r="G102" s="33"/>
      <c r="H102" s="34"/>
      <c r="I102" s="33"/>
      <c r="J102" s="34"/>
      <c r="K102" s="33"/>
      <c r="L102" s="34"/>
      <c r="M102" s="33"/>
      <c r="N102" s="37"/>
    </row>
    <row r="103" spans="1:14" s="26" customFormat="1" ht="22.5" customHeight="1">
      <c r="A103" s="32"/>
      <c r="B103" s="36"/>
      <c r="C103" s="36"/>
      <c r="D103" s="36"/>
      <c r="E103" s="36"/>
      <c r="F103" s="33"/>
      <c r="G103" s="33"/>
      <c r="H103" s="34"/>
      <c r="I103" s="33"/>
      <c r="J103" s="34"/>
      <c r="K103" s="33"/>
      <c r="L103" s="34"/>
      <c r="M103" s="33"/>
      <c r="N103" s="37"/>
    </row>
    <row r="104" spans="1:14" s="26" customFormat="1" ht="22.5" customHeight="1">
      <c r="A104" s="32"/>
      <c r="B104" s="36"/>
      <c r="C104" s="36"/>
      <c r="D104" s="36"/>
      <c r="E104" s="36"/>
      <c r="F104" s="33"/>
      <c r="G104" s="33"/>
      <c r="H104" s="34"/>
      <c r="I104" s="33"/>
      <c r="J104" s="34"/>
      <c r="K104" s="33"/>
      <c r="L104" s="34"/>
      <c r="M104" s="33"/>
      <c r="N104" s="37"/>
    </row>
    <row r="105" spans="1:14" s="26" customFormat="1" ht="22.5" customHeight="1">
      <c r="A105" s="32"/>
      <c r="B105" s="36"/>
      <c r="C105" s="36"/>
      <c r="D105" s="36"/>
      <c r="E105" s="36"/>
      <c r="F105" s="33"/>
      <c r="G105" s="33"/>
      <c r="H105" s="34"/>
      <c r="I105" s="33"/>
      <c r="J105" s="34"/>
      <c r="K105" s="33"/>
      <c r="L105" s="34"/>
      <c r="M105" s="33"/>
      <c r="N105" s="37"/>
    </row>
    <row r="106" spans="1:14" s="26" customFormat="1" ht="22.5" customHeight="1">
      <c r="A106" s="32"/>
      <c r="B106" s="36"/>
      <c r="C106" s="36"/>
      <c r="D106" s="36"/>
      <c r="E106" s="36"/>
      <c r="F106" s="33"/>
      <c r="G106" s="33"/>
      <c r="H106" s="34"/>
      <c r="I106" s="33"/>
      <c r="J106" s="34"/>
      <c r="K106" s="33"/>
      <c r="L106" s="34"/>
      <c r="M106" s="33"/>
      <c r="N106" s="37"/>
    </row>
    <row r="107" spans="1:14" s="26" customFormat="1" ht="22.5" customHeight="1">
      <c r="A107" s="32"/>
      <c r="B107" s="36"/>
      <c r="C107" s="36"/>
      <c r="D107" s="36"/>
      <c r="E107" s="36"/>
      <c r="F107" s="33"/>
      <c r="G107" s="33"/>
      <c r="H107" s="34"/>
      <c r="I107" s="33"/>
      <c r="J107" s="34"/>
      <c r="K107" s="33"/>
      <c r="L107" s="34"/>
      <c r="M107" s="33"/>
      <c r="N107" s="37"/>
    </row>
    <row r="108" spans="1:14" s="26" customFormat="1" ht="22.5" customHeight="1">
      <c r="A108" s="32"/>
      <c r="B108" s="36"/>
      <c r="C108" s="36"/>
      <c r="D108" s="36"/>
      <c r="E108" s="36"/>
      <c r="F108" s="33"/>
      <c r="G108" s="33"/>
      <c r="H108" s="34"/>
      <c r="I108" s="33"/>
      <c r="J108" s="34"/>
      <c r="K108" s="33"/>
      <c r="L108" s="34"/>
      <c r="M108" s="33"/>
      <c r="N108" s="37"/>
    </row>
    <row r="109" spans="1:14" s="26" customFormat="1" ht="22.5" customHeight="1">
      <c r="A109" s="32"/>
      <c r="B109" s="36"/>
      <c r="C109" s="36"/>
      <c r="D109" s="36"/>
      <c r="E109" s="36"/>
      <c r="F109" s="33"/>
      <c r="G109" s="33"/>
      <c r="H109" s="34"/>
      <c r="I109" s="33"/>
      <c r="J109" s="34"/>
      <c r="K109" s="33"/>
      <c r="L109" s="34"/>
      <c r="M109" s="33"/>
      <c r="N109" s="37"/>
    </row>
    <row r="110" spans="1:14" s="26" customFormat="1" ht="22.5" customHeight="1">
      <c r="A110" s="32"/>
      <c r="B110" s="36"/>
      <c r="C110" s="36"/>
      <c r="D110" s="36"/>
      <c r="E110" s="36"/>
      <c r="F110" s="33"/>
      <c r="G110" s="33"/>
      <c r="H110" s="34"/>
      <c r="I110" s="33"/>
      <c r="J110" s="34"/>
      <c r="K110" s="33"/>
      <c r="L110" s="34"/>
      <c r="M110" s="33"/>
      <c r="N110" s="37"/>
    </row>
    <row r="111" spans="1:14" s="26" customFormat="1" ht="22.5" customHeight="1">
      <c r="A111" s="32"/>
      <c r="B111" s="36"/>
      <c r="C111" s="36"/>
      <c r="D111" s="36"/>
      <c r="E111" s="36"/>
      <c r="F111" s="33"/>
      <c r="G111" s="33"/>
      <c r="H111" s="34"/>
      <c r="I111" s="33"/>
      <c r="J111" s="34"/>
      <c r="K111" s="33"/>
      <c r="L111" s="34"/>
      <c r="M111" s="33"/>
      <c r="N111" s="37"/>
    </row>
    <row r="112" spans="1:14" s="26" customFormat="1" ht="22.5" customHeight="1">
      <c r="A112" s="32"/>
      <c r="B112" s="36"/>
      <c r="C112" s="36"/>
      <c r="D112" s="36"/>
      <c r="E112" s="36"/>
      <c r="F112" s="33"/>
      <c r="G112" s="33"/>
      <c r="H112" s="34"/>
      <c r="I112" s="33"/>
      <c r="J112" s="34"/>
      <c r="K112" s="33"/>
      <c r="L112" s="34"/>
      <c r="M112" s="33"/>
      <c r="N112" s="37"/>
    </row>
    <row r="113" spans="1:14" s="26" customFormat="1" ht="22.5" customHeight="1">
      <c r="A113" s="32"/>
      <c r="B113" s="36"/>
      <c r="C113" s="36"/>
      <c r="D113" s="36"/>
      <c r="E113" s="36"/>
      <c r="F113" s="33"/>
      <c r="G113" s="33"/>
      <c r="H113" s="34"/>
      <c r="I113" s="33"/>
      <c r="J113" s="34"/>
      <c r="K113" s="33"/>
      <c r="L113" s="34"/>
      <c r="M113" s="33"/>
      <c r="N113" s="37"/>
    </row>
    <row r="114" spans="1:14" s="26" customFormat="1" ht="22.5" customHeight="1">
      <c r="A114" s="32"/>
      <c r="B114" s="36"/>
      <c r="C114" s="36"/>
      <c r="D114" s="36"/>
      <c r="E114" s="36"/>
      <c r="F114" s="33"/>
      <c r="G114" s="33"/>
      <c r="H114" s="34"/>
      <c r="I114" s="33"/>
      <c r="J114" s="34"/>
      <c r="K114" s="33"/>
      <c r="L114" s="34"/>
      <c r="M114" s="33"/>
      <c r="N114" s="37"/>
    </row>
    <row r="115" spans="1:14" s="26" customFormat="1" ht="22.5" customHeight="1">
      <c r="A115" s="32"/>
      <c r="B115" s="36"/>
      <c r="C115" s="36"/>
      <c r="D115" s="36"/>
      <c r="E115" s="36"/>
      <c r="F115" s="33"/>
      <c r="G115" s="33"/>
      <c r="H115" s="34"/>
      <c r="I115" s="33"/>
      <c r="J115" s="34"/>
      <c r="K115" s="33"/>
      <c r="L115" s="34"/>
      <c r="M115" s="33"/>
      <c r="N115" s="37"/>
    </row>
    <row r="116" spans="1:14" s="26" customFormat="1" ht="22.5" customHeight="1">
      <c r="A116" s="32"/>
      <c r="B116" s="36"/>
      <c r="C116" s="36"/>
      <c r="D116" s="36"/>
      <c r="E116" s="36"/>
      <c r="F116" s="33"/>
      <c r="G116" s="33"/>
      <c r="H116" s="34"/>
      <c r="I116" s="33"/>
      <c r="J116" s="34"/>
      <c r="K116" s="33"/>
      <c r="L116" s="34"/>
      <c r="M116" s="33"/>
      <c r="N116" s="37"/>
    </row>
    <row r="117" spans="1:14" s="26" customFormat="1" ht="22.5" customHeight="1">
      <c r="A117" s="32"/>
      <c r="B117" s="36"/>
      <c r="C117" s="36"/>
      <c r="D117" s="36"/>
      <c r="E117" s="36"/>
      <c r="F117" s="33"/>
      <c r="G117" s="33"/>
      <c r="H117" s="34"/>
      <c r="I117" s="33"/>
      <c r="J117" s="34"/>
      <c r="K117" s="33"/>
      <c r="L117" s="34"/>
      <c r="M117" s="33"/>
      <c r="N117" s="37"/>
    </row>
    <row r="118" spans="1:14" s="26" customFormat="1" ht="22.5" customHeight="1">
      <c r="A118" s="32"/>
      <c r="B118" s="36"/>
      <c r="C118" s="36"/>
      <c r="D118" s="36"/>
      <c r="E118" s="36"/>
      <c r="F118" s="33"/>
      <c r="G118" s="33"/>
      <c r="H118" s="34"/>
      <c r="I118" s="33"/>
      <c r="J118" s="34"/>
      <c r="K118" s="33"/>
      <c r="L118" s="34"/>
      <c r="M118" s="33"/>
      <c r="N118" s="37"/>
    </row>
    <row r="119" spans="1:14" s="26" customFormat="1" ht="22.5" customHeight="1">
      <c r="A119" s="32"/>
      <c r="B119" s="36"/>
      <c r="C119" s="36"/>
      <c r="D119" s="36"/>
      <c r="E119" s="36"/>
      <c r="F119" s="33"/>
      <c r="G119" s="33"/>
      <c r="H119" s="34"/>
      <c r="I119" s="33"/>
      <c r="J119" s="34"/>
      <c r="K119" s="33"/>
      <c r="L119" s="34"/>
      <c r="M119" s="33"/>
      <c r="N119" s="37"/>
    </row>
    <row r="120" spans="1:14" s="26" customFormat="1" ht="22.5" customHeight="1">
      <c r="A120" s="32"/>
      <c r="B120" s="36"/>
      <c r="C120" s="36"/>
      <c r="D120" s="36"/>
      <c r="E120" s="36"/>
      <c r="F120" s="33"/>
      <c r="G120" s="33"/>
      <c r="H120" s="34"/>
      <c r="I120" s="33"/>
      <c r="J120" s="34"/>
      <c r="K120" s="33"/>
      <c r="L120" s="34"/>
      <c r="M120" s="33"/>
      <c r="N120" s="37"/>
    </row>
    <row r="121" spans="1:14" s="26" customFormat="1" ht="22.5" customHeight="1">
      <c r="A121" s="32"/>
      <c r="B121" s="36"/>
      <c r="C121" s="36"/>
      <c r="D121" s="36"/>
      <c r="E121" s="36"/>
      <c r="F121" s="33"/>
      <c r="G121" s="33"/>
      <c r="H121" s="34"/>
      <c r="I121" s="33"/>
      <c r="J121" s="34"/>
      <c r="K121" s="33"/>
      <c r="L121" s="34"/>
      <c r="M121" s="33"/>
      <c r="N121" s="37"/>
    </row>
    <row r="122" spans="1:14" s="26" customFormat="1" ht="22.5" customHeight="1">
      <c r="A122" s="32"/>
      <c r="B122" s="36"/>
      <c r="C122" s="36"/>
      <c r="D122" s="36"/>
      <c r="E122" s="36"/>
      <c r="F122" s="33"/>
      <c r="G122" s="33"/>
      <c r="H122" s="34"/>
      <c r="I122" s="33"/>
      <c r="J122" s="34"/>
      <c r="K122" s="33"/>
      <c r="L122" s="34"/>
      <c r="M122" s="33"/>
      <c r="N122" s="37"/>
    </row>
    <row r="123" spans="1:14" s="26" customFormat="1" ht="22.5" customHeight="1">
      <c r="A123" s="32"/>
      <c r="B123" s="36"/>
      <c r="C123" s="36"/>
      <c r="D123" s="36"/>
      <c r="E123" s="36"/>
      <c r="F123" s="33"/>
      <c r="G123" s="33"/>
      <c r="H123" s="34"/>
      <c r="I123" s="33"/>
      <c r="J123" s="34"/>
      <c r="K123" s="33"/>
      <c r="L123" s="34"/>
      <c r="M123" s="33"/>
      <c r="N123" s="37"/>
    </row>
    <row r="124" spans="1:14" s="26" customFormat="1" ht="22.5" customHeight="1">
      <c r="A124" s="32"/>
      <c r="B124" s="36"/>
      <c r="C124" s="36"/>
      <c r="D124" s="36"/>
      <c r="E124" s="36"/>
      <c r="F124" s="33"/>
      <c r="G124" s="33"/>
      <c r="H124" s="34"/>
      <c r="I124" s="33"/>
      <c r="J124" s="34"/>
      <c r="K124" s="33"/>
      <c r="L124" s="34"/>
      <c r="M124" s="33"/>
      <c r="N124" s="37"/>
    </row>
    <row r="125" spans="1:14" s="26" customFormat="1" ht="22.5" customHeight="1">
      <c r="A125" s="32"/>
      <c r="B125" s="36"/>
      <c r="C125" s="36"/>
      <c r="D125" s="36"/>
      <c r="E125" s="36"/>
      <c r="F125" s="33"/>
      <c r="G125" s="33"/>
      <c r="H125" s="34"/>
      <c r="I125" s="33"/>
      <c r="J125" s="34"/>
      <c r="K125" s="33"/>
      <c r="L125" s="34"/>
      <c r="M125" s="33"/>
      <c r="N125" s="37"/>
    </row>
    <row r="126" spans="1:14" s="26" customFormat="1" ht="22.5" customHeight="1">
      <c r="A126" s="32"/>
      <c r="B126" s="36"/>
      <c r="C126" s="36"/>
      <c r="D126" s="36"/>
      <c r="E126" s="36"/>
      <c r="F126" s="33"/>
      <c r="G126" s="33"/>
      <c r="H126" s="34"/>
      <c r="I126" s="33"/>
      <c r="J126" s="34"/>
      <c r="K126" s="33"/>
      <c r="L126" s="34"/>
      <c r="M126" s="33"/>
      <c r="N126" s="37"/>
    </row>
    <row r="127" spans="1:14" s="26" customFormat="1" ht="22.5" customHeight="1">
      <c r="A127" s="32"/>
      <c r="B127" s="36"/>
      <c r="C127" s="36"/>
      <c r="D127" s="36"/>
      <c r="E127" s="36"/>
      <c r="F127" s="33"/>
      <c r="G127" s="33"/>
      <c r="H127" s="34"/>
      <c r="I127" s="33"/>
      <c r="J127" s="34"/>
      <c r="K127" s="33"/>
      <c r="L127" s="34"/>
      <c r="M127" s="33"/>
      <c r="N127" s="37"/>
    </row>
    <row r="128" spans="1:14" s="26" customFormat="1" ht="22.5" customHeight="1">
      <c r="A128" s="32"/>
      <c r="B128" s="36"/>
      <c r="C128" s="36"/>
      <c r="D128" s="36"/>
      <c r="E128" s="36"/>
      <c r="F128" s="33"/>
      <c r="G128" s="33"/>
      <c r="H128" s="34"/>
      <c r="I128" s="33"/>
      <c r="J128" s="34"/>
      <c r="K128" s="33"/>
      <c r="L128" s="34"/>
      <c r="M128" s="33"/>
      <c r="N128" s="37"/>
    </row>
    <row r="129" spans="1:14" s="26" customFormat="1" ht="22.5" customHeight="1">
      <c r="A129" s="32"/>
      <c r="B129" s="36"/>
      <c r="C129" s="36"/>
      <c r="D129" s="36"/>
      <c r="E129" s="36"/>
      <c r="F129" s="33"/>
      <c r="G129" s="33"/>
      <c r="H129" s="34"/>
      <c r="I129" s="33"/>
      <c r="J129" s="34"/>
      <c r="K129" s="33"/>
      <c r="L129" s="34"/>
      <c r="M129" s="33"/>
      <c r="N129" s="37"/>
    </row>
    <row r="130" spans="1:14" s="26" customFormat="1" ht="22.5" customHeight="1">
      <c r="A130" s="32"/>
      <c r="B130" s="36"/>
      <c r="C130" s="36"/>
      <c r="D130" s="36"/>
      <c r="E130" s="36"/>
      <c r="F130" s="33"/>
      <c r="G130" s="33"/>
      <c r="H130" s="34"/>
      <c r="I130" s="33"/>
      <c r="J130" s="34"/>
      <c r="K130" s="33"/>
      <c r="L130" s="34"/>
      <c r="M130" s="33"/>
      <c r="N130" s="37"/>
    </row>
    <row r="131" spans="1:14" s="26" customFormat="1" ht="22.5" customHeight="1">
      <c r="A131" s="32"/>
      <c r="B131" s="36"/>
      <c r="C131" s="36"/>
      <c r="D131" s="36"/>
      <c r="E131" s="36"/>
      <c r="F131" s="33"/>
      <c r="G131" s="33"/>
      <c r="H131" s="34"/>
      <c r="I131" s="33"/>
      <c r="J131" s="34"/>
      <c r="K131" s="33"/>
      <c r="L131" s="34"/>
      <c r="M131" s="33"/>
      <c r="N131" s="37"/>
    </row>
    <row r="132" spans="1:14" s="26" customFormat="1" ht="22.5" customHeight="1">
      <c r="A132" s="32"/>
      <c r="B132" s="36"/>
      <c r="C132" s="36"/>
      <c r="D132" s="36"/>
      <c r="E132" s="36"/>
      <c r="F132" s="33"/>
      <c r="G132" s="33"/>
      <c r="H132" s="34"/>
      <c r="I132" s="33"/>
      <c r="J132" s="34"/>
      <c r="K132" s="33"/>
      <c r="L132" s="34"/>
      <c r="M132" s="33"/>
      <c r="N132" s="37"/>
    </row>
    <row r="133" spans="1:14" s="26" customFormat="1" ht="22.5" customHeight="1">
      <c r="A133" s="32"/>
      <c r="B133" s="36"/>
      <c r="C133" s="36"/>
      <c r="D133" s="36"/>
      <c r="E133" s="36"/>
      <c r="F133" s="33"/>
      <c r="G133" s="33"/>
      <c r="H133" s="34"/>
      <c r="I133" s="33"/>
      <c r="J133" s="34"/>
      <c r="K133" s="33"/>
      <c r="L133" s="34"/>
      <c r="M133" s="33"/>
      <c r="N133" s="37"/>
    </row>
    <row r="134" spans="1:14" s="26" customFormat="1" ht="22.5" customHeight="1">
      <c r="A134" s="32"/>
      <c r="B134" s="36"/>
      <c r="C134" s="36"/>
      <c r="D134" s="36"/>
      <c r="E134" s="36"/>
      <c r="F134" s="33"/>
      <c r="G134" s="33"/>
      <c r="H134" s="34"/>
      <c r="I134" s="33"/>
      <c r="J134" s="34"/>
      <c r="K134" s="33"/>
      <c r="L134" s="34"/>
      <c r="M134" s="33"/>
      <c r="N134" s="37"/>
    </row>
    <row r="135" spans="1:14" s="26" customFormat="1" ht="22.5" customHeight="1">
      <c r="A135" s="32"/>
      <c r="B135" s="36"/>
      <c r="C135" s="36"/>
      <c r="D135" s="36"/>
      <c r="E135" s="36"/>
      <c r="F135" s="33"/>
      <c r="G135" s="33"/>
      <c r="H135" s="34"/>
      <c r="I135" s="33"/>
      <c r="J135" s="34"/>
      <c r="K135" s="33"/>
      <c r="L135" s="34"/>
      <c r="M135" s="33"/>
      <c r="N135" s="37"/>
    </row>
    <row r="136" spans="1:14" s="26" customFormat="1" ht="22.5" customHeight="1">
      <c r="A136" s="32"/>
      <c r="B136" s="36"/>
      <c r="C136" s="36"/>
      <c r="D136" s="36"/>
      <c r="E136" s="36"/>
      <c r="F136" s="33"/>
      <c r="G136" s="33"/>
      <c r="H136" s="34"/>
      <c r="I136" s="33"/>
      <c r="J136" s="34"/>
      <c r="K136" s="33"/>
      <c r="L136" s="34"/>
      <c r="M136" s="33"/>
      <c r="N136" s="37"/>
    </row>
    <row r="137" spans="1:14" s="26" customFormat="1" ht="22.5" customHeight="1" thickBot="1">
      <c r="A137" s="38"/>
      <c r="B137" s="42"/>
      <c r="C137" s="42"/>
      <c r="D137" s="42"/>
      <c r="E137" s="42"/>
      <c r="F137" s="39"/>
      <c r="G137" s="39"/>
      <c r="H137" s="40"/>
      <c r="I137" s="39"/>
      <c r="J137" s="40"/>
      <c r="K137" s="39"/>
      <c r="L137" s="40"/>
      <c r="M137" s="39"/>
      <c r="N137" s="43"/>
    </row>
    <row r="138" spans="1:14" s="26" customFormat="1" ht="22.5" customHeight="1">
      <c r="F138" s="72"/>
      <c r="G138" s="72"/>
      <c r="H138" s="73"/>
      <c r="I138" s="72"/>
      <c r="J138" s="73"/>
      <c r="K138" s="72"/>
      <c r="L138" s="73"/>
      <c r="M138" s="72"/>
      <c r="N138" s="73"/>
    </row>
    <row r="139" spans="1:14" s="26" customFormat="1" ht="22.5" customHeight="1">
      <c r="F139" s="72"/>
      <c r="G139" s="72"/>
      <c r="H139" s="73"/>
      <c r="I139" s="72"/>
      <c r="J139" s="73"/>
      <c r="K139" s="72"/>
      <c r="L139" s="73"/>
      <c r="M139" s="72"/>
      <c r="N139" s="73"/>
    </row>
    <row r="140" spans="1:14" s="26" customFormat="1" ht="22.5" customHeight="1">
      <c r="F140" s="72"/>
      <c r="G140" s="72"/>
      <c r="H140" s="73"/>
      <c r="I140" s="72"/>
      <c r="J140" s="73"/>
      <c r="K140" s="72"/>
      <c r="L140" s="73"/>
      <c r="M140" s="72"/>
      <c r="N140" s="73"/>
    </row>
    <row r="141" spans="1:14" s="26" customFormat="1" ht="22.5" customHeight="1">
      <c r="F141" s="72"/>
      <c r="G141" s="72"/>
      <c r="H141" s="73"/>
      <c r="I141" s="72"/>
      <c r="J141" s="73"/>
      <c r="K141" s="72"/>
      <c r="L141" s="73"/>
      <c r="M141" s="72"/>
      <c r="N141" s="73"/>
    </row>
    <row r="142" spans="1:14" s="26" customFormat="1" ht="22.5" customHeight="1">
      <c r="F142" s="72"/>
      <c r="G142" s="72"/>
      <c r="H142" s="73"/>
      <c r="I142" s="72"/>
      <c r="J142" s="73"/>
      <c r="K142" s="72"/>
      <c r="L142" s="73"/>
      <c r="M142" s="72"/>
      <c r="N142" s="73"/>
    </row>
    <row r="143" spans="1:14" s="26" customFormat="1" ht="22.5" customHeight="1">
      <c r="F143" s="72"/>
      <c r="G143" s="72"/>
      <c r="H143" s="73"/>
      <c r="I143" s="72"/>
      <c r="J143" s="73"/>
      <c r="K143" s="72"/>
      <c r="L143" s="73"/>
      <c r="M143" s="72"/>
      <c r="N143" s="73"/>
    </row>
    <row r="144" spans="1:14" s="26" customFormat="1" ht="22.5" customHeight="1">
      <c r="F144" s="72"/>
      <c r="G144" s="72"/>
      <c r="H144" s="73"/>
      <c r="I144" s="72"/>
      <c r="J144" s="73"/>
      <c r="K144" s="72"/>
      <c r="L144" s="73"/>
      <c r="M144" s="72"/>
      <c r="N144" s="73"/>
    </row>
    <row r="145" spans="6:14" s="26" customFormat="1" ht="22.5" customHeight="1">
      <c r="F145" s="72"/>
      <c r="G145" s="72"/>
      <c r="H145" s="73"/>
      <c r="I145" s="72"/>
      <c r="J145" s="73"/>
      <c r="K145" s="72"/>
      <c r="L145" s="73"/>
      <c r="M145" s="72"/>
      <c r="N145" s="73"/>
    </row>
    <row r="146" spans="6:14" s="26" customFormat="1" ht="22.5" customHeight="1">
      <c r="F146" s="72"/>
      <c r="G146" s="72"/>
      <c r="H146" s="73"/>
      <c r="I146" s="72"/>
      <c r="J146" s="73"/>
      <c r="K146" s="72"/>
      <c r="L146" s="73"/>
      <c r="M146" s="72"/>
      <c r="N146" s="73"/>
    </row>
    <row r="147" spans="6:14" s="26" customFormat="1" ht="22.5" customHeight="1">
      <c r="F147" s="72"/>
      <c r="G147" s="72"/>
      <c r="H147" s="73"/>
      <c r="I147" s="72"/>
      <c r="J147" s="73"/>
      <c r="K147" s="72"/>
      <c r="L147" s="73"/>
      <c r="M147" s="72"/>
      <c r="N147" s="73"/>
    </row>
    <row r="148" spans="6:14" s="26" customFormat="1" ht="22.5" customHeight="1">
      <c r="F148" s="72"/>
      <c r="G148" s="72"/>
      <c r="H148" s="73"/>
      <c r="I148" s="72"/>
      <c r="J148" s="73"/>
      <c r="K148" s="72"/>
      <c r="L148" s="73"/>
      <c r="M148" s="72"/>
      <c r="N148" s="73"/>
    </row>
    <row r="149" spans="6:14" s="26" customFormat="1" ht="22.5" customHeight="1">
      <c r="F149" s="72"/>
      <c r="G149" s="72"/>
      <c r="H149" s="73"/>
      <c r="I149" s="72"/>
      <c r="J149" s="73"/>
      <c r="K149" s="72"/>
      <c r="L149" s="73"/>
      <c r="M149" s="72"/>
      <c r="N149" s="73"/>
    </row>
    <row r="150" spans="6:14" s="26" customFormat="1" ht="22.5" customHeight="1">
      <c r="F150" s="72"/>
      <c r="G150" s="72"/>
      <c r="H150" s="73"/>
      <c r="I150" s="72"/>
      <c r="J150" s="73"/>
      <c r="K150" s="72"/>
      <c r="L150" s="73"/>
      <c r="M150" s="72"/>
      <c r="N150" s="73"/>
    </row>
    <row r="151" spans="6:14" s="26" customFormat="1" ht="22.5" customHeight="1">
      <c r="F151" s="72"/>
      <c r="G151" s="72"/>
      <c r="H151" s="73"/>
      <c r="I151" s="72"/>
      <c r="J151" s="73"/>
      <c r="K151" s="72"/>
      <c r="L151" s="73"/>
      <c r="M151" s="72"/>
      <c r="N151" s="73"/>
    </row>
    <row r="152" spans="6:14" s="26" customFormat="1" ht="22.5" customHeight="1">
      <c r="F152" s="72"/>
      <c r="G152" s="72"/>
      <c r="H152" s="73"/>
      <c r="I152" s="72"/>
      <c r="J152" s="73"/>
      <c r="K152" s="72"/>
      <c r="L152" s="73"/>
      <c r="M152" s="72"/>
      <c r="N152" s="73"/>
    </row>
    <row r="153" spans="6:14" s="26" customFormat="1" ht="22.5" customHeight="1">
      <c r="F153" s="72"/>
      <c r="G153" s="72"/>
      <c r="H153" s="73"/>
      <c r="I153" s="72"/>
      <c r="J153" s="73"/>
      <c r="K153" s="72"/>
      <c r="L153" s="73"/>
      <c r="M153" s="72"/>
      <c r="N153" s="73"/>
    </row>
    <row r="154" spans="6:14" s="26" customFormat="1" ht="22.5" customHeight="1">
      <c r="F154" s="72"/>
      <c r="G154" s="72"/>
      <c r="H154" s="73"/>
      <c r="I154" s="72"/>
      <c r="J154" s="73"/>
      <c r="K154" s="72"/>
      <c r="L154" s="73"/>
      <c r="M154" s="72"/>
      <c r="N154" s="73"/>
    </row>
    <row r="155" spans="6:14" s="26" customFormat="1" ht="22.5" customHeight="1">
      <c r="F155" s="72"/>
      <c r="G155" s="72"/>
      <c r="H155" s="73"/>
      <c r="I155" s="72"/>
      <c r="J155" s="73"/>
      <c r="K155" s="72"/>
      <c r="L155" s="73"/>
      <c r="M155" s="72"/>
      <c r="N155" s="73"/>
    </row>
    <row r="156" spans="6:14" s="26" customFormat="1" ht="22.5" customHeight="1">
      <c r="F156" s="72"/>
      <c r="G156" s="72"/>
      <c r="H156" s="73"/>
      <c r="I156" s="72"/>
      <c r="J156" s="73"/>
      <c r="K156" s="72"/>
      <c r="L156" s="73"/>
      <c r="M156" s="72"/>
      <c r="N156" s="73"/>
    </row>
    <row r="157" spans="6:14" s="26" customFormat="1" ht="22.5" customHeight="1">
      <c r="F157" s="72"/>
      <c r="G157" s="72"/>
      <c r="H157" s="73"/>
      <c r="I157" s="72"/>
      <c r="J157" s="73"/>
      <c r="K157" s="72"/>
      <c r="L157" s="73"/>
      <c r="M157" s="72"/>
      <c r="N157" s="73"/>
    </row>
    <row r="158" spans="6:14" s="26" customFormat="1" ht="22.5" customHeight="1">
      <c r="F158" s="72"/>
      <c r="G158" s="72"/>
      <c r="H158" s="73"/>
      <c r="I158" s="72"/>
      <c r="J158" s="73"/>
      <c r="K158" s="72"/>
      <c r="L158" s="73"/>
      <c r="M158" s="72"/>
      <c r="N158" s="73"/>
    </row>
    <row r="159" spans="6:14" s="26" customFormat="1" ht="22.5" customHeight="1">
      <c r="F159" s="72"/>
      <c r="G159" s="72"/>
      <c r="H159" s="73"/>
      <c r="I159" s="72"/>
      <c r="J159" s="73"/>
      <c r="K159" s="72"/>
      <c r="L159" s="73"/>
      <c r="M159" s="72"/>
      <c r="N159" s="73"/>
    </row>
    <row r="160" spans="6:14" s="26" customFormat="1" ht="22.5" customHeight="1">
      <c r="F160" s="72"/>
      <c r="G160" s="72"/>
      <c r="H160" s="73"/>
      <c r="I160" s="72"/>
      <c r="J160" s="73"/>
      <c r="K160" s="72"/>
      <c r="L160" s="73"/>
      <c r="M160" s="72"/>
      <c r="N160" s="73"/>
    </row>
    <row r="161" spans="6:14" s="26" customFormat="1" ht="22.5" customHeight="1">
      <c r="F161" s="72"/>
      <c r="G161" s="72"/>
      <c r="H161" s="73"/>
      <c r="I161" s="72"/>
      <c r="J161" s="73"/>
      <c r="K161" s="72"/>
      <c r="L161" s="73"/>
      <c r="M161" s="72"/>
      <c r="N161" s="73"/>
    </row>
    <row r="162" spans="6:14" s="26" customFormat="1" ht="22.5" customHeight="1">
      <c r="F162" s="72"/>
      <c r="G162" s="72"/>
      <c r="H162" s="73"/>
      <c r="I162" s="72"/>
      <c r="J162" s="73"/>
      <c r="K162" s="72"/>
      <c r="L162" s="73"/>
      <c r="M162" s="72"/>
      <c r="N162" s="73"/>
    </row>
    <row r="163" spans="6:14" s="26" customFormat="1" ht="22.5" customHeight="1">
      <c r="F163" s="72"/>
      <c r="G163" s="72"/>
      <c r="H163" s="73"/>
      <c r="I163" s="72"/>
      <c r="J163" s="73"/>
      <c r="K163" s="72"/>
      <c r="L163" s="73"/>
      <c r="M163" s="72"/>
      <c r="N163" s="73"/>
    </row>
    <row r="164" spans="6:14" s="26" customFormat="1" ht="22.5" customHeight="1">
      <c r="F164" s="72"/>
      <c r="G164" s="72"/>
      <c r="H164" s="73"/>
      <c r="I164" s="72"/>
      <c r="J164" s="73"/>
      <c r="K164" s="72"/>
      <c r="L164" s="73"/>
      <c r="M164" s="72"/>
      <c r="N164" s="73"/>
    </row>
    <row r="165" spans="6:14" s="26" customFormat="1" ht="22.5" customHeight="1">
      <c r="F165" s="72"/>
      <c r="G165" s="72"/>
      <c r="H165" s="73"/>
      <c r="I165" s="72"/>
      <c r="J165" s="73"/>
      <c r="K165" s="72"/>
      <c r="L165" s="73"/>
      <c r="M165" s="72"/>
      <c r="N165" s="73"/>
    </row>
    <row r="166" spans="6:14" s="26" customFormat="1" ht="22.5" customHeight="1">
      <c r="F166" s="72"/>
      <c r="G166" s="72"/>
      <c r="H166" s="73"/>
      <c r="I166" s="72"/>
      <c r="J166" s="73"/>
      <c r="K166" s="72"/>
      <c r="L166" s="73"/>
      <c r="M166" s="72"/>
      <c r="N166" s="73"/>
    </row>
    <row r="167" spans="6:14" s="26" customFormat="1" ht="22.5" customHeight="1">
      <c r="F167" s="72"/>
      <c r="G167" s="72"/>
      <c r="H167" s="73"/>
      <c r="I167" s="72"/>
      <c r="J167" s="73"/>
      <c r="K167" s="72"/>
      <c r="L167" s="73"/>
      <c r="M167" s="72"/>
      <c r="N167" s="73"/>
    </row>
    <row r="168" spans="6:14" s="26" customFormat="1" ht="22.5" customHeight="1">
      <c r="F168" s="72"/>
      <c r="G168" s="72"/>
      <c r="H168" s="73"/>
      <c r="I168" s="72"/>
      <c r="J168" s="73"/>
      <c r="K168" s="72"/>
      <c r="L168" s="73"/>
      <c r="M168" s="72"/>
      <c r="N168" s="73"/>
    </row>
    <row r="169" spans="6:14" s="26" customFormat="1" ht="22.5" customHeight="1">
      <c r="F169" s="72"/>
      <c r="G169" s="72"/>
      <c r="H169" s="73"/>
      <c r="I169" s="72"/>
      <c r="J169" s="73"/>
      <c r="K169" s="72"/>
      <c r="L169" s="73"/>
      <c r="M169" s="72"/>
      <c r="N169" s="73"/>
    </row>
    <row r="170" spans="6:14" s="26" customFormat="1" ht="22.5" customHeight="1">
      <c r="F170" s="72"/>
      <c r="G170" s="72"/>
      <c r="H170" s="73"/>
      <c r="I170" s="72"/>
      <c r="J170" s="73"/>
      <c r="K170" s="72"/>
      <c r="L170" s="73"/>
      <c r="M170" s="72"/>
      <c r="N170" s="73"/>
    </row>
    <row r="171" spans="6:14" s="26" customFormat="1" ht="22.5" customHeight="1">
      <c r="F171" s="72"/>
      <c r="G171" s="72"/>
      <c r="H171" s="73"/>
      <c r="I171" s="72"/>
      <c r="J171" s="73"/>
      <c r="K171" s="72"/>
      <c r="L171" s="73"/>
      <c r="M171" s="72"/>
      <c r="N171" s="73"/>
    </row>
    <row r="172" spans="6:14" s="26" customFormat="1" ht="22.5" customHeight="1">
      <c r="F172" s="72"/>
      <c r="G172" s="72"/>
      <c r="H172" s="73"/>
      <c r="I172" s="72"/>
      <c r="J172" s="73"/>
      <c r="K172" s="72"/>
      <c r="L172" s="73"/>
      <c r="M172" s="72"/>
      <c r="N172" s="73"/>
    </row>
    <row r="173" spans="6:14" s="26" customFormat="1" ht="22.5" customHeight="1">
      <c r="F173" s="72"/>
      <c r="G173" s="72"/>
      <c r="H173" s="73"/>
      <c r="I173" s="72"/>
      <c r="J173" s="73"/>
      <c r="K173" s="72"/>
      <c r="L173" s="73"/>
      <c r="M173" s="72"/>
      <c r="N173" s="73"/>
    </row>
    <row r="174" spans="6:14" s="26" customFormat="1" ht="22.5" customHeight="1">
      <c r="F174" s="72"/>
      <c r="G174" s="72"/>
      <c r="H174" s="73"/>
      <c r="I174" s="72"/>
      <c r="J174" s="73"/>
      <c r="K174" s="72"/>
      <c r="L174" s="73"/>
      <c r="M174" s="72"/>
      <c r="N174" s="73"/>
    </row>
    <row r="175" spans="6:14" s="26" customFormat="1" ht="22.5" customHeight="1">
      <c r="F175" s="72"/>
      <c r="G175" s="72"/>
      <c r="H175" s="73"/>
      <c r="I175" s="72"/>
      <c r="J175" s="73"/>
      <c r="K175" s="72"/>
      <c r="L175" s="73"/>
      <c r="M175" s="72"/>
      <c r="N175" s="73"/>
    </row>
    <row r="176" spans="6:14" s="26" customFormat="1" ht="22.5" customHeight="1">
      <c r="F176" s="72"/>
      <c r="G176" s="72"/>
      <c r="H176" s="73"/>
      <c r="I176" s="72"/>
      <c r="J176" s="73"/>
      <c r="K176" s="72"/>
      <c r="L176" s="73"/>
      <c r="M176" s="72"/>
      <c r="N176" s="73"/>
    </row>
    <row r="177" spans="6:14" s="26" customFormat="1" ht="22.5" customHeight="1">
      <c r="F177" s="72"/>
      <c r="G177" s="72"/>
      <c r="H177" s="73"/>
      <c r="I177" s="72"/>
      <c r="J177" s="73"/>
      <c r="K177" s="72"/>
      <c r="L177" s="73"/>
      <c r="M177" s="72"/>
      <c r="N177" s="73"/>
    </row>
    <row r="178" spans="6:14" s="26" customFormat="1" ht="22.5" customHeight="1">
      <c r="F178" s="72"/>
      <c r="G178" s="72"/>
      <c r="H178" s="73"/>
      <c r="I178" s="72"/>
      <c r="J178" s="73"/>
      <c r="K178" s="72"/>
      <c r="L178" s="73"/>
      <c r="M178" s="72"/>
      <c r="N178" s="73"/>
    </row>
    <row r="179" spans="6:14" s="26" customFormat="1" ht="22.5" customHeight="1">
      <c r="F179" s="72"/>
      <c r="G179" s="72"/>
      <c r="H179" s="73"/>
      <c r="I179" s="72"/>
      <c r="J179" s="73"/>
      <c r="K179" s="72"/>
      <c r="L179" s="73"/>
      <c r="M179" s="72"/>
      <c r="N179" s="73"/>
    </row>
    <row r="180" spans="6:14" s="26" customFormat="1" ht="24" customHeight="1">
      <c r="F180" s="72"/>
      <c r="G180" s="72"/>
      <c r="H180" s="73"/>
      <c r="I180" s="72"/>
      <c r="J180" s="73"/>
      <c r="K180" s="72"/>
      <c r="L180" s="73"/>
      <c r="M180" s="72"/>
      <c r="N180" s="73"/>
    </row>
    <row r="181" spans="6:14" s="26" customFormat="1" ht="24" customHeight="1">
      <c r="F181" s="72"/>
      <c r="G181" s="72"/>
      <c r="H181" s="73"/>
      <c r="I181" s="72"/>
      <c r="J181" s="73"/>
      <c r="K181" s="72"/>
      <c r="L181" s="73"/>
      <c r="M181" s="72"/>
      <c r="N181" s="73"/>
    </row>
    <row r="182" spans="6:14" s="26" customFormat="1" ht="24" customHeight="1">
      <c r="F182" s="72"/>
      <c r="G182" s="72"/>
      <c r="H182" s="73"/>
      <c r="I182" s="72"/>
      <c r="J182" s="73"/>
      <c r="K182" s="72"/>
      <c r="L182" s="73"/>
      <c r="M182" s="72"/>
      <c r="N182" s="73"/>
    </row>
    <row r="183" spans="6:14" s="26" customFormat="1" ht="24" customHeight="1">
      <c r="F183" s="72"/>
      <c r="G183" s="72"/>
      <c r="H183" s="73"/>
      <c r="I183" s="72"/>
      <c r="J183" s="73"/>
      <c r="K183" s="72"/>
      <c r="L183" s="73"/>
      <c r="M183" s="72"/>
      <c r="N183" s="73"/>
    </row>
    <row r="184" spans="6:14" s="26" customFormat="1" ht="24" customHeight="1">
      <c r="F184" s="72"/>
      <c r="G184" s="72"/>
      <c r="H184" s="73"/>
      <c r="I184" s="72"/>
      <c r="J184" s="73"/>
      <c r="K184" s="72"/>
      <c r="L184" s="73"/>
      <c r="M184" s="72"/>
      <c r="N184" s="73"/>
    </row>
    <row r="185" spans="6:14" s="26" customFormat="1" ht="24" customHeight="1">
      <c r="F185" s="72"/>
      <c r="G185" s="72"/>
      <c r="H185" s="73"/>
      <c r="I185" s="72"/>
      <c r="J185" s="73"/>
      <c r="K185" s="72"/>
      <c r="L185" s="73"/>
      <c r="M185" s="72"/>
      <c r="N185" s="73"/>
    </row>
    <row r="186" spans="6:14" s="26" customFormat="1" ht="24" customHeight="1">
      <c r="F186" s="72"/>
      <c r="G186" s="72"/>
      <c r="H186" s="73"/>
      <c r="I186" s="72"/>
      <c r="J186" s="73"/>
      <c r="K186" s="72"/>
      <c r="L186" s="73"/>
      <c r="M186" s="72"/>
      <c r="N186" s="73"/>
    </row>
    <row r="187" spans="6:14" s="26" customFormat="1" ht="24" customHeight="1">
      <c r="F187" s="72"/>
      <c r="G187" s="72"/>
      <c r="H187" s="73"/>
      <c r="I187" s="72"/>
      <c r="J187" s="73"/>
      <c r="K187" s="72"/>
      <c r="L187" s="73"/>
      <c r="M187" s="72"/>
      <c r="N187" s="73"/>
    </row>
    <row r="188" spans="6:14" s="26" customFormat="1" ht="24" customHeight="1">
      <c r="F188" s="72"/>
      <c r="G188" s="72"/>
      <c r="H188" s="73"/>
      <c r="I188" s="72"/>
      <c r="J188" s="73"/>
      <c r="K188" s="72"/>
      <c r="L188" s="73"/>
      <c r="M188" s="72"/>
      <c r="N188" s="73"/>
    </row>
    <row r="189" spans="6:14" s="26" customFormat="1" ht="24" customHeight="1">
      <c r="F189" s="72"/>
      <c r="G189" s="72"/>
      <c r="H189" s="73"/>
      <c r="I189" s="72"/>
      <c r="J189" s="73"/>
      <c r="K189" s="72"/>
      <c r="L189" s="73"/>
      <c r="M189" s="72"/>
      <c r="N189" s="73"/>
    </row>
  </sheetData>
  <mergeCells count="22">
    <mergeCell ref="F22:H22"/>
    <mergeCell ref="A9:N9"/>
    <mergeCell ref="A5:A8"/>
    <mergeCell ref="B5:N5"/>
    <mergeCell ref="C6:E6"/>
    <mergeCell ref="F78:N78"/>
    <mergeCell ref="N7:N8"/>
    <mergeCell ref="F6:F8"/>
    <mergeCell ref="G6:L6"/>
    <mergeCell ref="K7:L7"/>
    <mergeCell ref="M6:N6"/>
    <mergeCell ref="G7:H7"/>
    <mergeCell ref="I7:J7"/>
    <mergeCell ref="M73:N73"/>
    <mergeCell ref="M7:M8"/>
    <mergeCell ref="F25:H25"/>
    <mergeCell ref="F26:H26"/>
    <mergeCell ref="A1:N1"/>
    <mergeCell ref="A2:N2"/>
    <mergeCell ref="A3:N3"/>
    <mergeCell ref="A4:N4"/>
    <mergeCell ref="B6:B8"/>
  </mergeCells>
  <printOptions horizontalCentered="1"/>
  <pageMargins left="0.98425196850393704" right="0.39370078740157483" top="0.39370078740157483" bottom="0.39370078740157483" header="0.51181102362204722" footer="0.11811023622047245"/>
  <pageSetup paperSize="9" scale="50" firstPageNumber="83" fitToHeight="2" orientation="portrait" r:id="rId1"/>
  <headerFooter alignWithMargins="0">
    <oddFooter>&amp;R&amp;11&amp;F</oddFooter>
  </headerFooter>
  <rowBreaks count="1" manualBreakCount="1"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D187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11" style="5" customWidth="1"/>
    <col min="3" max="3" width="14.140625" style="4" customWidth="1"/>
    <col min="4" max="4" width="11.7109375" style="5" customWidth="1"/>
    <col min="5" max="5" width="14.140625" style="4" customWidth="1"/>
    <col min="6" max="6" width="11.7109375" style="5" customWidth="1"/>
    <col min="7" max="7" width="14.140625" style="4" customWidth="1"/>
    <col min="8" max="8" width="11" style="8" customWidth="1"/>
    <col min="9" max="9" width="14.140625" style="4" customWidth="1"/>
    <col min="10" max="10" width="12.5703125" style="5" customWidth="1"/>
    <col min="11" max="12" width="9.140625" style="2" hidden="1" customWidth="1"/>
    <col min="13" max="13" width="13.7109375" style="4" customWidth="1"/>
    <col min="14" max="14" width="19" style="2" customWidth="1"/>
    <col min="15" max="15" width="20" style="4" customWidth="1"/>
    <col min="16" max="16" width="13.28515625" style="4" customWidth="1"/>
    <col min="17" max="17" width="10.5703125" style="2" hidden="1" customWidth="1"/>
    <col min="18" max="20" width="9.140625" style="2" hidden="1" customWidth="1"/>
    <col min="21" max="21" width="12.5703125" style="5" customWidth="1"/>
    <col min="22" max="22" width="11" style="5" customWidth="1"/>
    <col min="23" max="23" width="14.140625" style="4" customWidth="1"/>
    <col min="24" max="24" width="11" style="5" customWidth="1"/>
    <col min="25" max="25" width="14.140625" style="4" customWidth="1"/>
    <col min="26" max="26" width="9" style="2" hidden="1" customWidth="1"/>
    <col min="27" max="27" width="9" style="1" hidden="1" customWidth="1"/>
    <col min="28" max="28" width="9" style="2" hidden="1" customWidth="1"/>
    <col min="29" max="29" width="9.140625" style="2" hidden="1" customWidth="1"/>
    <col min="30" max="30" width="9.140625" style="1" hidden="1" customWidth="1"/>
    <col min="31" max="16384" width="9.140625" style="2"/>
  </cols>
  <sheetData>
    <row r="1" spans="1:30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9"/>
      <c r="AA1" s="107"/>
      <c r="AD1" s="107"/>
    </row>
    <row r="2" spans="1:30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2"/>
      <c r="AA2" s="58"/>
      <c r="AD2" s="58"/>
    </row>
    <row r="3" spans="1:30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2"/>
      <c r="AA3" s="58"/>
      <c r="AD3" s="58"/>
    </row>
    <row r="4" spans="1:30" s="26" customFormat="1" ht="18" customHeight="1" thickBot="1">
      <c r="A4" s="170"/>
      <c r="B4" s="197"/>
      <c r="C4" s="197"/>
      <c r="D4" s="197"/>
      <c r="E4" s="197"/>
      <c r="F4" s="197"/>
      <c r="G4" s="197"/>
      <c r="H4" s="197"/>
      <c r="I4" s="197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2"/>
      <c r="Z4" s="59"/>
      <c r="AA4" s="60"/>
      <c r="AB4" s="58"/>
      <c r="AD4" s="58"/>
    </row>
    <row r="5" spans="1:30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 t="s">
        <v>0</v>
      </c>
      <c r="N5" s="150"/>
      <c r="O5" s="150"/>
      <c r="P5" s="150"/>
      <c r="Q5" s="150" t="s">
        <v>5</v>
      </c>
      <c r="R5" s="150"/>
      <c r="S5" s="150"/>
      <c r="T5" s="150"/>
      <c r="U5" s="150"/>
      <c r="V5" s="150"/>
      <c r="W5" s="150"/>
      <c r="X5" s="150"/>
      <c r="Y5" s="178"/>
      <c r="Z5" s="109"/>
      <c r="AA5" s="110"/>
      <c r="AB5" s="110"/>
      <c r="AC5" s="110"/>
      <c r="AD5" s="110"/>
    </row>
    <row r="6" spans="1:30" s="108" customFormat="1" ht="15.75" customHeight="1">
      <c r="A6" s="180"/>
      <c r="B6" s="151" t="s">
        <v>1</v>
      </c>
      <c r="C6" s="151"/>
      <c r="D6" s="151" t="s">
        <v>159</v>
      </c>
      <c r="E6" s="151"/>
      <c r="F6" s="151"/>
      <c r="G6" s="151"/>
      <c r="H6" s="151" t="s">
        <v>12</v>
      </c>
      <c r="I6" s="151"/>
      <c r="J6" s="155" t="s">
        <v>178</v>
      </c>
      <c r="K6" s="149" t="s">
        <v>6</v>
      </c>
      <c r="L6" s="149"/>
      <c r="M6" s="173" t="s">
        <v>133</v>
      </c>
      <c r="N6" s="158" t="s">
        <v>180</v>
      </c>
      <c r="O6" s="173" t="s">
        <v>181</v>
      </c>
      <c r="P6" s="173" t="s">
        <v>10</v>
      </c>
      <c r="Q6" s="149" t="s">
        <v>3</v>
      </c>
      <c r="R6" s="149" t="s">
        <v>6</v>
      </c>
      <c r="S6" s="149"/>
      <c r="T6" s="149"/>
      <c r="U6" s="155" t="s">
        <v>178</v>
      </c>
      <c r="V6" s="151" t="s">
        <v>12</v>
      </c>
      <c r="W6" s="151"/>
      <c r="X6" s="151" t="s">
        <v>1</v>
      </c>
      <c r="Y6" s="152"/>
      <c r="Z6" s="109"/>
      <c r="AA6" s="110"/>
      <c r="AB6" s="110"/>
      <c r="AC6" s="110"/>
      <c r="AD6" s="110"/>
    </row>
    <row r="7" spans="1:30" s="108" customFormat="1" ht="15.75" customHeight="1">
      <c r="A7" s="180"/>
      <c r="B7" s="147" t="s">
        <v>7</v>
      </c>
      <c r="C7" s="151" t="s">
        <v>2</v>
      </c>
      <c r="D7" s="151" t="s">
        <v>143</v>
      </c>
      <c r="E7" s="151"/>
      <c r="F7" s="151" t="s">
        <v>142</v>
      </c>
      <c r="G7" s="151"/>
      <c r="H7" s="147" t="s">
        <v>7</v>
      </c>
      <c r="I7" s="151" t="s">
        <v>2</v>
      </c>
      <c r="J7" s="156"/>
      <c r="K7" s="102" t="s">
        <v>7</v>
      </c>
      <c r="L7" s="102" t="s">
        <v>2</v>
      </c>
      <c r="M7" s="174"/>
      <c r="N7" s="159"/>
      <c r="O7" s="174"/>
      <c r="P7" s="174"/>
      <c r="Q7" s="149"/>
      <c r="R7" s="102" t="s">
        <v>7</v>
      </c>
      <c r="S7" s="102" t="s">
        <v>2</v>
      </c>
      <c r="T7" s="102" t="s">
        <v>7</v>
      </c>
      <c r="U7" s="156"/>
      <c r="V7" s="147" t="s">
        <v>7</v>
      </c>
      <c r="W7" s="151" t="s">
        <v>2</v>
      </c>
      <c r="X7" s="147" t="s">
        <v>7</v>
      </c>
      <c r="Y7" s="152" t="s">
        <v>2</v>
      </c>
      <c r="Z7" s="109"/>
      <c r="AA7" s="110"/>
      <c r="AB7" s="110"/>
      <c r="AC7" s="109"/>
      <c r="AD7" s="109"/>
    </row>
    <row r="8" spans="1:30" s="108" customFormat="1" ht="15.75" customHeight="1" thickBot="1">
      <c r="A8" s="181"/>
      <c r="B8" s="177"/>
      <c r="C8" s="163"/>
      <c r="D8" s="101" t="s">
        <v>7</v>
      </c>
      <c r="E8" s="103" t="s">
        <v>2</v>
      </c>
      <c r="F8" s="101" t="s">
        <v>7</v>
      </c>
      <c r="G8" s="103" t="s">
        <v>2</v>
      </c>
      <c r="H8" s="161"/>
      <c r="I8" s="161"/>
      <c r="J8" s="157"/>
      <c r="K8" s="105"/>
      <c r="L8" s="105"/>
      <c r="M8" s="175"/>
      <c r="N8" s="160"/>
      <c r="O8" s="175"/>
      <c r="P8" s="175"/>
      <c r="Q8" s="162"/>
      <c r="R8" s="17"/>
      <c r="S8" s="17"/>
      <c r="T8" s="17"/>
      <c r="U8" s="157"/>
      <c r="V8" s="177"/>
      <c r="W8" s="163"/>
      <c r="X8" s="177"/>
      <c r="Y8" s="182"/>
      <c r="Z8" s="111"/>
      <c r="AA8" s="110"/>
      <c r="AB8" s="110"/>
      <c r="AC8" s="109"/>
      <c r="AD8" s="109"/>
    </row>
    <row r="9" spans="1:30" s="78" customFormat="1" ht="30" customHeight="1">
      <c r="A9" s="213" t="s">
        <v>171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5"/>
      <c r="Z9" s="76"/>
      <c r="AA9" s="76"/>
      <c r="AB9" s="76"/>
      <c r="AC9" s="76"/>
      <c r="AD9" s="77"/>
    </row>
    <row r="10" spans="1:30" s="26" customFormat="1" ht="22.5" customHeight="1">
      <c r="A10" s="21"/>
      <c r="B10" s="104"/>
      <c r="C10" s="23"/>
      <c r="D10" s="104"/>
      <c r="E10" s="23"/>
      <c r="F10" s="104"/>
      <c r="G10" s="23"/>
      <c r="H10" s="24"/>
      <c r="I10" s="23"/>
      <c r="J10" s="104"/>
      <c r="K10" s="23"/>
      <c r="L10" s="23"/>
      <c r="M10" s="23"/>
      <c r="N10" s="23"/>
      <c r="O10" s="23"/>
      <c r="P10" s="23"/>
      <c r="Q10" s="104"/>
      <c r="R10" s="23"/>
      <c r="S10" s="23"/>
      <c r="T10" s="23"/>
      <c r="U10" s="104"/>
      <c r="V10" s="104"/>
      <c r="W10" s="23"/>
      <c r="X10" s="104"/>
      <c r="Y10" s="25"/>
      <c r="Z10" s="66"/>
      <c r="AA10" s="67"/>
      <c r="AB10" s="58"/>
      <c r="AC10" s="68"/>
      <c r="AD10" s="69"/>
    </row>
    <row r="11" spans="1:30" s="26" customFormat="1" ht="22.5" customHeight="1">
      <c r="A11" s="21">
        <v>678</v>
      </c>
      <c r="B11" s="104">
        <v>-6.5</v>
      </c>
      <c r="C11" s="23">
        <v>927.51</v>
      </c>
      <c r="D11" s="104">
        <v>-6.5</v>
      </c>
      <c r="E11" s="23">
        <v>925.77</v>
      </c>
      <c r="F11" s="104">
        <v>-4</v>
      </c>
      <c r="G11" s="23">
        <v>925.72</v>
      </c>
      <c r="H11" s="24">
        <v>-4</v>
      </c>
      <c r="I11" s="23">
        <v>924.73</v>
      </c>
      <c r="J11" s="104">
        <f>((O11-I11)/H11)*100</f>
        <v>-1.999999999998181</v>
      </c>
      <c r="K11" s="23"/>
      <c r="L11" s="23"/>
      <c r="M11" s="23">
        <v>925.98099999999999</v>
      </c>
      <c r="N11" s="23">
        <f>O11+0.82</f>
        <v>925.63</v>
      </c>
      <c r="O11" s="23">
        <v>924.81</v>
      </c>
      <c r="P11" s="23">
        <f>O11-M11</f>
        <v>-1.1710000000000491</v>
      </c>
      <c r="Q11" s="104"/>
      <c r="R11" s="23"/>
      <c r="S11" s="23"/>
      <c r="T11" s="23"/>
      <c r="U11" s="104">
        <f>((W11-O11)/V11)*100</f>
        <v>2.0000000000010232</v>
      </c>
      <c r="V11" s="104">
        <v>4</v>
      </c>
      <c r="W11" s="23">
        <v>924.89</v>
      </c>
      <c r="X11" s="104">
        <v>4</v>
      </c>
      <c r="Y11" s="25">
        <v>925.51400000000001</v>
      </c>
      <c r="Z11" s="66"/>
      <c r="AA11" s="67"/>
      <c r="AB11" s="58"/>
      <c r="AC11" s="66"/>
      <c r="AD11" s="69"/>
    </row>
    <row r="12" spans="1:30" s="26" customFormat="1" ht="22.5" customHeight="1">
      <c r="A12" s="21">
        <v>679</v>
      </c>
      <c r="B12" s="104">
        <v>-6.5</v>
      </c>
      <c r="C12" s="23">
        <v>926.87</v>
      </c>
      <c r="D12" s="104">
        <v>-6.5</v>
      </c>
      <c r="E12" s="23">
        <v>924.88400000000001</v>
      </c>
      <c r="F12" s="104">
        <v>-4</v>
      </c>
      <c r="G12" s="23">
        <v>924.83399999999995</v>
      </c>
      <c r="H12" s="24">
        <v>-4</v>
      </c>
      <c r="I12" s="23">
        <v>923.84400000000005</v>
      </c>
      <c r="J12" s="104">
        <f>((O12-I12)/H12)*100</f>
        <v>-1.999999999998181</v>
      </c>
      <c r="K12" s="23"/>
      <c r="L12" s="23"/>
      <c r="M12" s="23">
        <v>924.89400000000001</v>
      </c>
      <c r="N12" s="23">
        <f>O12+0.82</f>
        <v>924.74400000000003</v>
      </c>
      <c r="O12" s="23">
        <v>923.92399999999998</v>
      </c>
      <c r="P12" s="23">
        <f>O12-M12</f>
        <v>-0.97000000000002728</v>
      </c>
      <c r="Q12" s="104"/>
      <c r="R12" s="23"/>
      <c r="S12" s="23"/>
      <c r="T12" s="23"/>
      <c r="U12" s="104">
        <f>((W12-O12)/V12)*100</f>
        <v>2.0000000000010232</v>
      </c>
      <c r="V12" s="104">
        <v>4</v>
      </c>
      <c r="W12" s="23">
        <v>924.00400000000002</v>
      </c>
      <c r="X12" s="104">
        <v>4</v>
      </c>
      <c r="Y12" s="25">
        <v>924.524</v>
      </c>
      <c r="Z12" s="66"/>
      <c r="AA12" s="67"/>
      <c r="AB12" s="58"/>
      <c r="AC12" s="66"/>
      <c r="AD12" s="69"/>
    </row>
    <row r="13" spans="1:30" s="26" customFormat="1" ht="22.5" customHeight="1">
      <c r="A13" s="21">
        <v>680</v>
      </c>
      <c r="B13" s="104">
        <v>-6.5</v>
      </c>
      <c r="C13" s="23">
        <v>924.98</v>
      </c>
      <c r="D13" s="104">
        <v>-6.5</v>
      </c>
      <c r="E13" s="23">
        <v>923.92600000000004</v>
      </c>
      <c r="F13" s="104">
        <v>-4</v>
      </c>
      <c r="G13" s="23">
        <v>923.87599999999998</v>
      </c>
      <c r="H13" s="24">
        <v>-4</v>
      </c>
      <c r="I13" s="23">
        <v>922.88599999999997</v>
      </c>
      <c r="J13" s="104">
        <f>((O13-I13)/H13)*100</f>
        <v>-2.0000000000010232</v>
      </c>
      <c r="K13" s="23"/>
      <c r="L13" s="23"/>
      <c r="M13" s="23">
        <v>923.149</v>
      </c>
      <c r="N13" s="23">
        <f>O13+0.82</f>
        <v>923.78600000000006</v>
      </c>
      <c r="O13" s="23">
        <v>922.96600000000001</v>
      </c>
      <c r="P13" s="23">
        <f>O13-M13</f>
        <v>-0.18299999999999272</v>
      </c>
      <c r="Q13" s="104"/>
      <c r="R13" s="23"/>
      <c r="S13" s="23"/>
      <c r="T13" s="23"/>
      <c r="U13" s="104">
        <f>((W13-O13)/V13)*100</f>
        <v>2.0000000000010232</v>
      </c>
      <c r="V13" s="104">
        <v>4</v>
      </c>
      <c r="W13" s="23">
        <v>923.04600000000005</v>
      </c>
      <c r="X13" s="104">
        <v>4</v>
      </c>
      <c r="Y13" s="25">
        <v>923.36699999999996</v>
      </c>
      <c r="Z13" s="66"/>
      <c r="AA13" s="67"/>
      <c r="AB13" s="58"/>
      <c r="AC13" s="66"/>
      <c r="AD13" s="69"/>
    </row>
    <row r="14" spans="1:30" s="26" customFormat="1" ht="22.5" customHeight="1">
      <c r="A14" s="21">
        <v>681</v>
      </c>
      <c r="B14" s="104">
        <v>-7.24</v>
      </c>
      <c r="C14" s="23">
        <v>923.68</v>
      </c>
      <c r="D14" s="104">
        <v>-6.5</v>
      </c>
      <c r="E14" s="23">
        <v>923.93200000000002</v>
      </c>
      <c r="F14" s="104">
        <v>-4</v>
      </c>
      <c r="G14" s="23">
        <v>923.88199999999995</v>
      </c>
      <c r="H14" s="24">
        <v>-4</v>
      </c>
      <c r="I14" s="23">
        <v>921.89200000000005</v>
      </c>
      <c r="J14" s="104">
        <f>((O14-I14)/H14)*100</f>
        <v>-1.999999999998181</v>
      </c>
      <c r="K14" s="23"/>
      <c r="L14" s="23"/>
      <c r="M14" s="23">
        <v>923.21900000000005</v>
      </c>
      <c r="N14" s="23">
        <f>O14+0.82</f>
        <v>922.79200000000003</v>
      </c>
      <c r="O14" s="23">
        <v>921.97199999999998</v>
      </c>
      <c r="P14" s="23">
        <f>O14-M14</f>
        <v>-1.2470000000000709</v>
      </c>
      <c r="Q14" s="104"/>
      <c r="R14" s="23"/>
      <c r="S14" s="23"/>
      <c r="T14" s="23"/>
      <c r="U14" s="104">
        <f>((W14-O14)/V14)*100</f>
        <v>2.0000000000010232</v>
      </c>
      <c r="V14" s="104">
        <v>4</v>
      </c>
      <c r="W14" s="23">
        <v>922.05200000000002</v>
      </c>
      <c r="X14" s="104">
        <v>4</v>
      </c>
      <c r="Y14" s="25">
        <v>922.64400000000001</v>
      </c>
      <c r="Z14" s="66"/>
      <c r="AA14" s="67"/>
      <c r="AB14" s="58"/>
      <c r="AC14" s="66"/>
      <c r="AD14" s="69"/>
    </row>
    <row r="15" spans="1:30" s="26" customFormat="1" ht="22.5" customHeight="1">
      <c r="A15" s="27" t="s">
        <v>75</v>
      </c>
      <c r="B15" s="104">
        <v>-6.97</v>
      </c>
      <c r="C15" s="23">
        <v>926.42</v>
      </c>
      <c r="D15" s="104">
        <v>-6.5</v>
      </c>
      <c r="E15" s="23">
        <v>921.94399999999996</v>
      </c>
      <c r="F15" s="104">
        <v>-4</v>
      </c>
      <c r="G15" s="23">
        <v>921.89400000000001</v>
      </c>
      <c r="H15" s="24">
        <v>-4</v>
      </c>
      <c r="I15" s="23">
        <v>920.904</v>
      </c>
      <c r="J15" s="104">
        <f>((O15-I15)/H15)*100</f>
        <v>-2.0000000000010232</v>
      </c>
      <c r="K15" s="23"/>
      <c r="L15" s="23"/>
      <c r="M15" s="23">
        <v>922.62300000000005</v>
      </c>
      <c r="N15" s="23">
        <f>O15+0.82</f>
        <v>921.80400000000009</v>
      </c>
      <c r="O15" s="23">
        <v>920.98400000000004</v>
      </c>
      <c r="P15" s="23">
        <f t="shared" ref="P15:P71" si="0">O15-M15</f>
        <v>-1.63900000000001</v>
      </c>
      <c r="Q15" s="104"/>
      <c r="R15" s="23"/>
      <c r="S15" s="23"/>
      <c r="T15" s="23"/>
      <c r="U15" s="104">
        <f>((W15-O15)/V15)*100</f>
        <v>1.999999999998181</v>
      </c>
      <c r="V15" s="104">
        <v>4</v>
      </c>
      <c r="W15" s="23">
        <v>921.06399999999996</v>
      </c>
      <c r="X15" s="104">
        <v>4</v>
      </c>
      <c r="Y15" s="25">
        <v>921.71900000000005</v>
      </c>
      <c r="AA15" s="58"/>
      <c r="AD15" s="58"/>
    </row>
    <row r="16" spans="1:30" s="26" customFormat="1" ht="22.5" customHeight="1">
      <c r="A16" s="27" t="s">
        <v>76</v>
      </c>
      <c r="B16" s="104">
        <v>-6.7</v>
      </c>
      <c r="C16" s="23">
        <v>920.92</v>
      </c>
      <c r="D16" s="104">
        <v>-6.5</v>
      </c>
      <c r="E16" s="23">
        <v>921.10799999999995</v>
      </c>
      <c r="F16" s="104">
        <v>-4</v>
      </c>
      <c r="G16" s="23">
        <v>921.05799999999999</v>
      </c>
      <c r="H16" s="24">
        <v>-4</v>
      </c>
      <c r="I16" s="23">
        <v>920.06799999999998</v>
      </c>
      <c r="J16" s="104">
        <f t="shared" ref="J16:J71" si="1">((O16-I16)/H16)*100</f>
        <v>-2.0000000000010232</v>
      </c>
      <c r="K16" s="23"/>
      <c r="L16" s="23"/>
      <c r="M16" s="23">
        <v>920.86099999999999</v>
      </c>
      <c r="N16" s="23">
        <f t="shared" ref="N16:N71" si="2">O16+0.82</f>
        <v>920.96800000000007</v>
      </c>
      <c r="O16" s="23">
        <v>920.14800000000002</v>
      </c>
      <c r="P16" s="23">
        <f t="shared" si="0"/>
        <v>-0.71299999999996544</v>
      </c>
      <c r="Q16" s="104"/>
      <c r="R16" s="23"/>
      <c r="S16" s="23"/>
      <c r="T16" s="23"/>
      <c r="U16" s="104">
        <f t="shared" ref="U16:U71" si="3">((W16-O16)/V16)*100</f>
        <v>1.999999999998181</v>
      </c>
      <c r="V16" s="104">
        <v>4</v>
      </c>
      <c r="W16" s="23">
        <v>920.22799999999995</v>
      </c>
      <c r="X16" s="104">
        <v>4</v>
      </c>
      <c r="Y16" s="25">
        <v>920.85500000000002</v>
      </c>
      <c r="AA16" s="58"/>
      <c r="AD16" s="58"/>
    </row>
    <row r="17" spans="1:30" s="26" customFormat="1" ht="22.5" customHeight="1">
      <c r="A17" s="27" t="s">
        <v>77</v>
      </c>
      <c r="B17" s="104">
        <v>-7.01</v>
      </c>
      <c r="C17" s="23">
        <v>920.14</v>
      </c>
      <c r="D17" s="104">
        <v>-6.5</v>
      </c>
      <c r="E17" s="23">
        <v>920.48199999999997</v>
      </c>
      <c r="F17" s="104">
        <v>-4</v>
      </c>
      <c r="G17" s="23">
        <v>920.43200000000002</v>
      </c>
      <c r="H17" s="24">
        <v>-4</v>
      </c>
      <c r="I17" s="23">
        <v>919.44200000000001</v>
      </c>
      <c r="J17" s="104">
        <f t="shared" si="1"/>
        <v>-2.0000000000010232</v>
      </c>
      <c r="K17" s="23"/>
      <c r="L17" s="23"/>
      <c r="M17" s="23">
        <v>920.51700000000005</v>
      </c>
      <c r="N17" s="23">
        <f t="shared" si="2"/>
        <v>920.3420000000001</v>
      </c>
      <c r="O17" s="23">
        <v>919.52200000000005</v>
      </c>
      <c r="P17" s="23">
        <f t="shared" si="0"/>
        <v>-0.99500000000000455</v>
      </c>
      <c r="Q17" s="104"/>
      <c r="R17" s="23"/>
      <c r="S17" s="23"/>
      <c r="T17" s="23"/>
      <c r="U17" s="104">
        <f t="shared" si="3"/>
        <v>1.999999999998181</v>
      </c>
      <c r="V17" s="104">
        <v>4</v>
      </c>
      <c r="W17" s="23">
        <v>919.60199999999998</v>
      </c>
      <c r="X17" s="104">
        <v>4</v>
      </c>
      <c r="Y17" s="25">
        <v>920.16600000000005</v>
      </c>
      <c r="AA17" s="58"/>
      <c r="AD17" s="58"/>
    </row>
    <row r="18" spans="1:30" s="26" customFormat="1" ht="22.5" customHeight="1">
      <c r="A18" s="27" t="s">
        <v>78</v>
      </c>
      <c r="B18" s="104">
        <v>-2</v>
      </c>
      <c r="C18" s="23">
        <v>919.67</v>
      </c>
      <c r="D18" s="104"/>
      <c r="E18" s="23"/>
      <c r="F18" s="104"/>
      <c r="G18" s="23"/>
      <c r="H18" s="24">
        <v>-2</v>
      </c>
      <c r="I18" s="23">
        <v>919.06700000000001</v>
      </c>
      <c r="J18" s="104">
        <f t="shared" si="1"/>
        <v>-1.999999999998181</v>
      </c>
      <c r="K18" s="23"/>
      <c r="L18" s="23"/>
      <c r="M18" s="23">
        <v>919.66700000000003</v>
      </c>
      <c r="N18" s="23">
        <f t="shared" si="2"/>
        <v>919.92700000000002</v>
      </c>
      <c r="O18" s="23">
        <v>919.10699999999997</v>
      </c>
      <c r="P18" s="23">
        <f t="shared" si="0"/>
        <v>-0.56000000000005912</v>
      </c>
      <c r="Q18" s="104"/>
      <c r="R18" s="23"/>
      <c r="S18" s="23"/>
      <c r="T18" s="23"/>
      <c r="U18" s="104">
        <f t="shared" si="3"/>
        <v>2.0000000000010232</v>
      </c>
      <c r="V18" s="104">
        <v>4</v>
      </c>
      <c r="W18" s="23">
        <v>919.18700000000001</v>
      </c>
      <c r="X18" s="104">
        <v>4</v>
      </c>
      <c r="Y18" s="25">
        <v>919.57399999999996</v>
      </c>
      <c r="AA18" s="58"/>
      <c r="AD18" s="58"/>
    </row>
    <row r="19" spans="1:30" s="26" customFormat="1" ht="22.5" customHeight="1">
      <c r="A19" s="27" t="s">
        <v>79</v>
      </c>
      <c r="B19" s="104">
        <v>-4</v>
      </c>
      <c r="C19" s="23">
        <v>919.46600000000001</v>
      </c>
      <c r="D19" s="104"/>
      <c r="E19" s="23"/>
      <c r="F19" s="104"/>
      <c r="G19" s="23"/>
      <c r="H19" s="24">
        <v>-4</v>
      </c>
      <c r="I19" s="23">
        <v>918.81600000000003</v>
      </c>
      <c r="J19" s="104">
        <f t="shared" si="1"/>
        <v>-1.999999999998181</v>
      </c>
      <c r="K19" s="23"/>
      <c r="L19" s="23"/>
      <c r="M19" s="23">
        <v>919.31500000000005</v>
      </c>
      <c r="N19" s="23">
        <f t="shared" si="2"/>
        <v>919.71600000000001</v>
      </c>
      <c r="O19" s="23">
        <v>918.89599999999996</v>
      </c>
      <c r="P19" s="23">
        <f t="shared" si="0"/>
        <v>-0.41900000000009641</v>
      </c>
      <c r="Q19" s="104"/>
      <c r="R19" s="23"/>
      <c r="S19" s="23"/>
      <c r="T19" s="23"/>
      <c r="U19" s="104">
        <f t="shared" si="3"/>
        <v>2.0000000000010232</v>
      </c>
      <c r="V19" s="104">
        <v>4</v>
      </c>
      <c r="W19" s="23">
        <v>918.976</v>
      </c>
      <c r="X19" s="104">
        <v>4</v>
      </c>
      <c r="Y19" s="25">
        <v>919.16899999999998</v>
      </c>
      <c r="AA19" s="58"/>
      <c r="AD19" s="58"/>
    </row>
    <row r="20" spans="1:30" s="26" customFormat="1" ht="22.5" customHeight="1">
      <c r="A20" s="27" t="s">
        <v>80</v>
      </c>
      <c r="B20" s="104">
        <v>-4</v>
      </c>
      <c r="C20" s="23">
        <v>919.35799999999995</v>
      </c>
      <c r="D20" s="104"/>
      <c r="E20" s="23"/>
      <c r="F20" s="104"/>
      <c r="G20" s="23"/>
      <c r="H20" s="24">
        <v>-4</v>
      </c>
      <c r="I20" s="23">
        <v>918.66399999999999</v>
      </c>
      <c r="J20" s="104">
        <f t="shared" si="1"/>
        <v>-2.0000000000010232</v>
      </c>
      <c r="K20" s="23"/>
      <c r="L20" s="23"/>
      <c r="M20" s="23">
        <v>919.25699999999995</v>
      </c>
      <c r="N20" s="23">
        <f t="shared" si="2"/>
        <v>919.56400000000008</v>
      </c>
      <c r="O20" s="23">
        <v>918.74400000000003</v>
      </c>
      <c r="P20" s="23">
        <f t="shared" si="0"/>
        <v>-0.51299999999991996</v>
      </c>
      <c r="Q20" s="104"/>
      <c r="R20" s="23"/>
      <c r="S20" s="23"/>
      <c r="T20" s="23"/>
      <c r="U20" s="104">
        <f t="shared" si="3"/>
        <v>1.999999999998181</v>
      </c>
      <c r="V20" s="104">
        <v>4</v>
      </c>
      <c r="W20" s="23">
        <v>918.82399999999996</v>
      </c>
      <c r="X20" s="104">
        <v>4</v>
      </c>
      <c r="Y20" s="25">
        <v>919.29399999999998</v>
      </c>
      <c r="AA20" s="58"/>
      <c r="AD20" s="58"/>
    </row>
    <row r="21" spans="1:30" s="26" customFormat="1" ht="22.5" customHeight="1">
      <c r="A21" s="27" t="s">
        <v>81</v>
      </c>
      <c r="B21" s="104">
        <v>-4</v>
      </c>
      <c r="C21" s="23">
        <v>919.47299999999996</v>
      </c>
      <c r="D21" s="104"/>
      <c r="E21" s="23"/>
      <c r="F21" s="104"/>
      <c r="G21" s="23"/>
      <c r="H21" s="24">
        <v>-4</v>
      </c>
      <c r="I21" s="23">
        <v>918.51199999999994</v>
      </c>
      <c r="J21" s="104">
        <f t="shared" si="1"/>
        <v>-2.0000000000010232</v>
      </c>
      <c r="K21" s="23"/>
      <c r="L21" s="23"/>
      <c r="M21" s="23">
        <v>919.35599999999999</v>
      </c>
      <c r="N21" s="23">
        <f t="shared" si="2"/>
        <v>919.41200000000003</v>
      </c>
      <c r="O21" s="23">
        <v>918.59199999999998</v>
      </c>
      <c r="P21" s="23">
        <f t="shared" si="0"/>
        <v>-0.76400000000001</v>
      </c>
      <c r="Q21" s="104"/>
      <c r="R21" s="23"/>
      <c r="S21" s="23"/>
      <c r="T21" s="23"/>
      <c r="U21" s="104">
        <f t="shared" si="3"/>
        <v>2.0000000000010232</v>
      </c>
      <c r="V21" s="104">
        <v>4</v>
      </c>
      <c r="W21" s="23">
        <v>918.67200000000003</v>
      </c>
      <c r="X21" s="104">
        <v>4</v>
      </c>
      <c r="Y21" s="25">
        <v>919.40800000000002</v>
      </c>
      <c r="AA21" s="58"/>
      <c r="AD21" s="58"/>
    </row>
    <row r="22" spans="1:30" s="26" customFormat="1" ht="22.5" customHeight="1">
      <c r="A22" s="27" t="s">
        <v>82</v>
      </c>
      <c r="B22" s="104">
        <v>-4</v>
      </c>
      <c r="C22" s="23">
        <v>919.67100000000005</v>
      </c>
      <c r="D22" s="104"/>
      <c r="E22" s="23"/>
      <c r="F22" s="104"/>
      <c r="G22" s="23"/>
      <c r="H22" s="24">
        <v>-4</v>
      </c>
      <c r="I22" s="23">
        <v>918.36</v>
      </c>
      <c r="J22" s="104">
        <f t="shared" si="1"/>
        <v>-2.0000000000010232</v>
      </c>
      <c r="K22" s="23"/>
      <c r="L22" s="23"/>
      <c r="M22" s="23">
        <v>919.43499999999995</v>
      </c>
      <c r="N22" s="23">
        <f t="shared" si="2"/>
        <v>919.2600000000001</v>
      </c>
      <c r="O22" s="23">
        <v>918.44</v>
      </c>
      <c r="P22" s="23">
        <f t="shared" si="0"/>
        <v>-0.99499999999989086</v>
      </c>
      <c r="Q22" s="104"/>
      <c r="R22" s="23"/>
      <c r="S22" s="23"/>
      <c r="T22" s="23"/>
      <c r="U22" s="104">
        <f t="shared" si="3"/>
        <v>1.999999999998181</v>
      </c>
      <c r="V22" s="104">
        <v>4</v>
      </c>
      <c r="W22" s="23">
        <v>918.52</v>
      </c>
      <c r="X22" s="104">
        <v>4</v>
      </c>
      <c r="Y22" s="25">
        <v>919.23800000000006</v>
      </c>
      <c r="AA22" s="58"/>
      <c r="AD22" s="58"/>
    </row>
    <row r="23" spans="1:30" s="26" customFormat="1" ht="22.5" customHeight="1">
      <c r="A23" s="27" t="s">
        <v>83</v>
      </c>
      <c r="B23" s="104">
        <v>-4</v>
      </c>
      <c r="C23" s="23">
        <v>919.601</v>
      </c>
      <c r="D23" s="104"/>
      <c r="E23" s="23"/>
      <c r="F23" s="104"/>
      <c r="G23" s="23"/>
      <c r="H23" s="24">
        <v>-4</v>
      </c>
      <c r="I23" s="23">
        <v>918.20799999999997</v>
      </c>
      <c r="J23" s="104">
        <f t="shared" si="1"/>
        <v>-2.0000000000010232</v>
      </c>
      <c r="K23" s="23"/>
      <c r="L23" s="23"/>
      <c r="M23" s="23">
        <v>919.43600000000004</v>
      </c>
      <c r="N23" s="23">
        <f t="shared" si="2"/>
        <v>919.10800000000006</v>
      </c>
      <c r="O23" s="23">
        <v>918.28800000000001</v>
      </c>
      <c r="P23" s="23">
        <f t="shared" si="0"/>
        <v>-1.1480000000000246</v>
      </c>
      <c r="Q23" s="104"/>
      <c r="R23" s="23"/>
      <c r="S23" s="23"/>
      <c r="T23" s="23"/>
      <c r="U23" s="104">
        <f t="shared" si="3"/>
        <v>2.0000000000010232</v>
      </c>
      <c r="V23" s="104">
        <v>4</v>
      </c>
      <c r="W23" s="23">
        <v>918.36800000000005</v>
      </c>
      <c r="X23" s="104">
        <v>4</v>
      </c>
      <c r="Y23" s="25">
        <v>919.12699999999995</v>
      </c>
      <c r="AA23" s="58"/>
      <c r="AD23" s="58"/>
    </row>
    <row r="24" spans="1:30" s="26" customFormat="1" ht="22.5" customHeight="1">
      <c r="A24" s="27" t="s">
        <v>84</v>
      </c>
      <c r="B24" s="104">
        <v>-3.5</v>
      </c>
      <c r="C24" s="23">
        <v>919.36</v>
      </c>
      <c r="D24" s="104"/>
      <c r="E24" s="23"/>
      <c r="F24" s="104"/>
      <c r="G24" s="23"/>
      <c r="H24" s="24">
        <v>-3.5</v>
      </c>
      <c r="I24" s="23">
        <v>918.06600000000003</v>
      </c>
      <c r="J24" s="104">
        <f t="shared" si="1"/>
        <v>-1.999999999998181</v>
      </c>
      <c r="K24" s="23"/>
      <c r="L24" s="23"/>
      <c r="M24" s="23">
        <v>919.21100000000001</v>
      </c>
      <c r="N24" s="23">
        <f t="shared" si="2"/>
        <v>918.95600000000002</v>
      </c>
      <c r="O24" s="23">
        <v>918.13599999999997</v>
      </c>
      <c r="P24" s="23">
        <f t="shared" si="0"/>
        <v>-1.0750000000000455</v>
      </c>
      <c r="Q24" s="104"/>
      <c r="R24" s="23"/>
      <c r="S24" s="23"/>
      <c r="T24" s="23"/>
      <c r="U24" s="104">
        <f t="shared" si="3"/>
        <v>2.0000000000010232</v>
      </c>
      <c r="V24" s="104">
        <v>4</v>
      </c>
      <c r="W24" s="23">
        <v>918.21600000000001</v>
      </c>
      <c r="X24" s="104">
        <v>4</v>
      </c>
      <c r="Y24" s="25">
        <v>919.03099999999995</v>
      </c>
      <c r="AA24" s="58"/>
      <c r="AD24" s="58"/>
    </row>
    <row r="25" spans="1:30" s="26" customFormat="1" ht="22.5" customHeight="1">
      <c r="A25" s="27" t="s">
        <v>85</v>
      </c>
      <c r="B25" s="104">
        <v>-4</v>
      </c>
      <c r="C25" s="23">
        <v>918.86400000000003</v>
      </c>
      <c r="D25" s="104"/>
      <c r="E25" s="23"/>
      <c r="F25" s="104"/>
      <c r="G25" s="23"/>
      <c r="H25" s="24">
        <v>-4</v>
      </c>
      <c r="I25" s="23">
        <v>917.99699999999996</v>
      </c>
      <c r="J25" s="104">
        <f t="shared" si="1"/>
        <v>-2.0000000000010232</v>
      </c>
      <c r="K25" s="23"/>
      <c r="L25" s="23"/>
      <c r="M25" s="23">
        <v>918.83500000000004</v>
      </c>
      <c r="N25" s="23">
        <f t="shared" si="2"/>
        <v>918.89700000000005</v>
      </c>
      <c r="O25" s="23">
        <v>918.077</v>
      </c>
      <c r="P25" s="23">
        <f t="shared" si="0"/>
        <v>-0.7580000000000382</v>
      </c>
      <c r="Q25" s="104"/>
      <c r="R25" s="23"/>
      <c r="S25" s="23"/>
      <c r="T25" s="23"/>
      <c r="U25" s="104">
        <f t="shared" si="3"/>
        <v>2.0000000000010232</v>
      </c>
      <c r="V25" s="104">
        <v>4</v>
      </c>
      <c r="W25" s="23">
        <v>918.15700000000004</v>
      </c>
      <c r="X25" s="104">
        <v>4</v>
      </c>
      <c r="Y25" s="25">
        <v>919.03599999999994</v>
      </c>
      <c r="AA25" s="58"/>
      <c r="AD25" s="58"/>
    </row>
    <row r="26" spans="1:30" s="26" customFormat="1" ht="22.5" customHeight="1">
      <c r="A26" s="27" t="s">
        <v>86</v>
      </c>
      <c r="B26" s="104">
        <v>-4</v>
      </c>
      <c r="C26" s="23">
        <v>918.58500000000004</v>
      </c>
      <c r="D26" s="104"/>
      <c r="E26" s="23"/>
      <c r="F26" s="104"/>
      <c r="G26" s="23"/>
      <c r="H26" s="24">
        <v>-4</v>
      </c>
      <c r="I26" s="23">
        <v>918.12400000000002</v>
      </c>
      <c r="J26" s="104">
        <f t="shared" si="1"/>
        <v>-1.999999999998181</v>
      </c>
      <c r="K26" s="23"/>
      <c r="L26" s="23"/>
      <c r="M26" s="23">
        <v>918.69600000000003</v>
      </c>
      <c r="N26" s="23">
        <f t="shared" si="2"/>
        <v>919.024</v>
      </c>
      <c r="O26" s="23">
        <v>918.20399999999995</v>
      </c>
      <c r="P26" s="23">
        <f t="shared" si="0"/>
        <v>-0.49200000000007549</v>
      </c>
      <c r="Q26" s="104"/>
      <c r="R26" s="23"/>
      <c r="S26" s="23"/>
      <c r="T26" s="23"/>
      <c r="U26" s="104">
        <f t="shared" si="3"/>
        <v>2.0000000000010232</v>
      </c>
      <c r="V26" s="104">
        <v>4</v>
      </c>
      <c r="W26" s="23">
        <v>918.28399999999999</v>
      </c>
      <c r="X26" s="104">
        <v>4</v>
      </c>
      <c r="Y26" s="25">
        <v>918.72</v>
      </c>
      <c r="AA26" s="58"/>
      <c r="AD26" s="58"/>
    </row>
    <row r="27" spans="1:30" s="26" customFormat="1" ht="22.5" customHeight="1">
      <c r="A27" s="27" t="s">
        <v>87</v>
      </c>
      <c r="B27" s="104">
        <v>-4</v>
      </c>
      <c r="C27" s="23">
        <v>918.86199999999997</v>
      </c>
      <c r="D27" s="104"/>
      <c r="E27" s="23"/>
      <c r="F27" s="104"/>
      <c r="G27" s="23"/>
      <c r="H27" s="24">
        <v>-4</v>
      </c>
      <c r="I27" s="23">
        <v>918.34400000000005</v>
      </c>
      <c r="J27" s="104">
        <f t="shared" si="1"/>
        <v>-1.999999999998181</v>
      </c>
      <c r="K27" s="23"/>
      <c r="L27" s="23"/>
      <c r="M27" s="23">
        <v>918.83799999999997</v>
      </c>
      <c r="N27" s="23">
        <f t="shared" si="2"/>
        <v>919.24400000000003</v>
      </c>
      <c r="O27" s="23">
        <v>918.42399999999998</v>
      </c>
      <c r="P27" s="23">
        <f t="shared" si="0"/>
        <v>-0.41399999999998727</v>
      </c>
      <c r="Q27" s="104"/>
      <c r="R27" s="23"/>
      <c r="S27" s="23"/>
      <c r="T27" s="23"/>
      <c r="U27" s="104">
        <f t="shared" si="3"/>
        <v>2.0000000000010232</v>
      </c>
      <c r="V27" s="104">
        <v>4</v>
      </c>
      <c r="W27" s="23">
        <v>918.50400000000002</v>
      </c>
      <c r="X27" s="104">
        <v>4</v>
      </c>
      <c r="Y27" s="25">
        <v>918.88599999999997</v>
      </c>
      <c r="AA27" s="58"/>
      <c r="AD27" s="58"/>
    </row>
    <row r="28" spans="1:30" s="26" customFormat="1" ht="22.5" customHeight="1">
      <c r="A28" s="27" t="s">
        <v>88</v>
      </c>
      <c r="B28" s="104">
        <v>-4</v>
      </c>
      <c r="C28" s="23">
        <v>919.22900000000004</v>
      </c>
      <c r="D28" s="104"/>
      <c r="E28" s="23"/>
      <c r="F28" s="104"/>
      <c r="G28" s="23"/>
      <c r="H28" s="24">
        <v>-4</v>
      </c>
      <c r="I28" s="23">
        <v>918.56399999999996</v>
      </c>
      <c r="J28" s="104">
        <f t="shared" si="1"/>
        <v>-2.0000000000010232</v>
      </c>
      <c r="K28" s="23"/>
      <c r="L28" s="23"/>
      <c r="M28" s="23">
        <v>919.26599999999996</v>
      </c>
      <c r="N28" s="23">
        <f t="shared" si="2"/>
        <v>919.46400000000006</v>
      </c>
      <c r="O28" s="23">
        <v>918.64400000000001</v>
      </c>
      <c r="P28" s="23">
        <f t="shared" si="0"/>
        <v>-0.62199999999995725</v>
      </c>
      <c r="Q28" s="104"/>
      <c r="R28" s="23"/>
      <c r="S28" s="23"/>
      <c r="T28" s="23"/>
      <c r="U28" s="104">
        <f t="shared" si="3"/>
        <v>2.0000000000010232</v>
      </c>
      <c r="V28" s="104">
        <v>4</v>
      </c>
      <c r="W28" s="23">
        <v>918.72400000000005</v>
      </c>
      <c r="X28" s="104">
        <v>4</v>
      </c>
      <c r="Y28" s="25">
        <v>919.28899999999999</v>
      </c>
      <c r="AA28" s="58"/>
      <c r="AD28" s="58"/>
    </row>
    <row r="29" spans="1:30" s="26" customFormat="1" ht="22.5" customHeight="1">
      <c r="A29" s="27" t="s">
        <v>89</v>
      </c>
      <c r="B29" s="104">
        <v>-4</v>
      </c>
      <c r="C29" s="23">
        <v>920</v>
      </c>
      <c r="D29" s="104"/>
      <c r="E29" s="23"/>
      <c r="F29" s="104"/>
      <c r="G29" s="23"/>
      <c r="H29" s="24">
        <v>-4</v>
      </c>
      <c r="I29" s="23">
        <v>918.78399999999999</v>
      </c>
      <c r="J29" s="104">
        <f t="shared" si="1"/>
        <v>-2.0000000000010232</v>
      </c>
      <c r="K29" s="23"/>
      <c r="L29" s="23"/>
      <c r="M29" s="23">
        <v>919.91</v>
      </c>
      <c r="N29" s="23">
        <f t="shared" si="2"/>
        <v>919.68400000000008</v>
      </c>
      <c r="O29" s="23">
        <v>918.86400000000003</v>
      </c>
      <c r="P29" s="23">
        <f t="shared" si="0"/>
        <v>-1.0459999999999354</v>
      </c>
      <c r="Q29" s="104"/>
      <c r="R29" s="23"/>
      <c r="S29" s="23"/>
      <c r="T29" s="23"/>
      <c r="U29" s="104">
        <f t="shared" si="3"/>
        <v>1.999999999998181</v>
      </c>
      <c r="V29" s="104">
        <v>4</v>
      </c>
      <c r="W29" s="23">
        <v>918.94399999999996</v>
      </c>
      <c r="X29" s="104">
        <v>4</v>
      </c>
      <c r="Y29" s="25">
        <v>919.86800000000005</v>
      </c>
      <c r="AA29" s="58"/>
      <c r="AD29" s="58"/>
    </row>
    <row r="30" spans="1:30" s="26" customFormat="1" ht="22.5" customHeight="1">
      <c r="A30" s="27" t="s">
        <v>90</v>
      </c>
      <c r="B30" s="104">
        <v>-4</v>
      </c>
      <c r="C30" s="23">
        <v>920.27700000000004</v>
      </c>
      <c r="D30" s="104"/>
      <c r="E30" s="23"/>
      <c r="F30" s="104"/>
      <c r="G30" s="23"/>
      <c r="H30" s="24">
        <v>-4</v>
      </c>
      <c r="I30" s="23">
        <v>919.08399999999995</v>
      </c>
      <c r="J30" s="104">
        <f t="shared" si="1"/>
        <v>0</v>
      </c>
      <c r="K30" s="23"/>
      <c r="L30" s="23"/>
      <c r="M30" s="23">
        <v>920.26700000000005</v>
      </c>
      <c r="N30" s="23">
        <f t="shared" si="2"/>
        <v>919.904</v>
      </c>
      <c r="O30" s="23">
        <v>919.08399999999995</v>
      </c>
      <c r="P30" s="23">
        <f t="shared" si="0"/>
        <v>-1.1830000000001064</v>
      </c>
      <c r="Q30" s="104"/>
      <c r="R30" s="23"/>
      <c r="S30" s="23"/>
      <c r="T30" s="23"/>
      <c r="U30" s="104">
        <f t="shared" si="3"/>
        <v>0</v>
      </c>
      <c r="V30" s="104">
        <v>4</v>
      </c>
      <c r="W30" s="23">
        <v>919.08399999999995</v>
      </c>
      <c r="X30" s="104">
        <v>4</v>
      </c>
      <c r="Y30" s="25">
        <v>920.25300000000004</v>
      </c>
      <c r="AA30" s="58"/>
      <c r="AD30" s="58"/>
    </row>
    <row r="31" spans="1:30" s="26" customFormat="1" ht="22.5" customHeight="1">
      <c r="A31" s="27" t="s">
        <v>91</v>
      </c>
      <c r="B31" s="104">
        <v>-4</v>
      </c>
      <c r="C31" s="23">
        <v>920.55499999999995</v>
      </c>
      <c r="D31" s="104"/>
      <c r="E31" s="23"/>
      <c r="F31" s="104"/>
      <c r="G31" s="23"/>
      <c r="H31" s="24">
        <v>-4</v>
      </c>
      <c r="I31" s="23">
        <v>919.38400000000001</v>
      </c>
      <c r="J31" s="104">
        <f t="shared" si="1"/>
        <v>2.0000000000010232</v>
      </c>
      <c r="K31" s="23"/>
      <c r="L31" s="23"/>
      <c r="M31" s="23">
        <v>920.47799999999995</v>
      </c>
      <c r="N31" s="23">
        <f t="shared" si="2"/>
        <v>920.12400000000002</v>
      </c>
      <c r="O31" s="23">
        <v>919.30399999999997</v>
      </c>
      <c r="P31" s="23">
        <f t="shared" si="0"/>
        <v>-1.1739999999999782</v>
      </c>
      <c r="Q31" s="104"/>
      <c r="R31" s="23"/>
      <c r="S31" s="23"/>
      <c r="T31" s="23"/>
      <c r="U31" s="104">
        <f t="shared" si="3"/>
        <v>-1.999999999998181</v>
      </c>
      <c r="V31" s="104">
        <v>4</v>
      </c>
      <c r="W31" s="23">
        <v>919.22400000000005</v>
      </c>
      <c r="X31" s="104">
        <v>4</v>
      </c>
      <c r="Y31" s="25">
        <v>920.52300000000002</v>
      </c>
      <c r="AA31" s="58"/>
      <c r="AD31" s="58"/>
    </row>
    <row r="32" spans="1:30" s="26" customFormat="1" ht="22.5" customHeight="1">
      <c r="A32" s="27" t="s">
        <v>92</v>
      </c>
      <c r="B32" s="104">
        <v>-4</v>
      </c>
      <c r="C32" s="23">
        <v>920.57799999999997</v>
      </c>
      <c r="D32" s="104"/>
      <c r="E32" s="23"/>
      <c r="F32" s="104"/>
      <c r="G32" s="23"/>
      <c r="H32" s="24">
        <v>-4</v>
      </c>
      <c r="I32" s="23">
        <v>919.59900000000005</v>
      </c>
      <c r="J32" s="104">
        <f t="shared" si="1"/>
        <v>2.0000000000010232</v>
      </c>
      <c r="K32" s="23"/>
      <c r="L32" s="23"/>
      <c r="M32" s="23">
        <v>920.62800000000004</v>
      </c>
      <c r="N32" s="23">
        <f t="shared" si="2"/>
        <v>920.33900000000006</v>
      </c>
      <c r="O32" s="23">
        <v>919.51900000000001</v>
      </c>
      <c r="P32" s="23">
        <f t="shared" si="0"/>
        <v>-1.1090000000000373</v>
      </c>
      <c r="Q32" s="104"/>
      <c r="R32" s="23"/>
      <c r="S32" s="23"/>
      <c r="T32" s="23"/>
      <c r="U32" s="104">
        <f t="shared" si="3"/>
        <v>-2.0000000000010232</v>
      </c>
      <c r="V32" s="104">
        <v>4</v>
      </c>
      <c r="W32" s="23">
        <v>919.43899999999996</v>
      </c>
      <c r="X32" s="104">
        <v>4</v>
      </c>
      <c r="Y32" s="25">
        <v>920.65</v>
      </c>
      <c r="AA32" s="58"/>
      <c r="AD32" s="58"/>
    </row>
    <row r="33" spans="1:30" s="26" customFormat="1" ht="22.5" customHeight="1">
      <c r="A33" s="27" t="s">
        <v>93</v>
      </c>
      <c r="B33" s="104">
        <v>-4</v>
      </c>
      <c r="C33" s="23">
        <v>920.61099999999999</v>
      </c>
      <c r="D33" s="104"/>
      <c r="E33" s="23"/>
      <c r="F33" s="104"/>
      <c r="G33" s="23"/>
      <c r="H33" s="24">
        <v>-4</v>
      </c>
      <c r="I33" s="23">
        <v>919.69600000000003</v>
      </c>
      <c r="J33" s="104">
        <f t="shared" si="1"/>
        <v>2.0000000000010232</v>
      </c>
      <c r="K33" s="23"/>
      <c r="L33" s="23"/>
      <c r="M33" s="23">
        <v>920.60699999999997</v>
      </c>
      <c r="N33" s="23">
        <f t="shared" si="2"/>
        <v>920.43600000000004</v>
      </c>
      <c r="O33" s="23">
        <v>919.61599999999999</v>
      </c>
      <c r="P33" s="23">
        <f t="shared" si="0"/>
        <v>-0.99099999999998545</v>
      </c>
      <c r="Q33" s="104"/>
      <c r="R33" s="23"/>
      <c r="S33" s="23"/>
      <c r="T33" s="23"/>
      <c r="U33" s="104">
        <f t="shared" si="3"/>
        <v>-2.0000000000010232</v>
      </c>
      <c r="V33" s="104">
        <v>4</v>
      </c>
      <c r="W33" s="23">
        <v>919.53599999999994</v>
      </c>
      <c r="X33" s="104">
        <v>4</v>
      </c>
      <c r="Y33" s="25">
        <v>920.63099999999997</v>
      </c>
      <c r="AA33" s="58"/>
      <c r="AD33" s="58"/>
    </row>
    <row r="34" spans="1:30" s="26" customFormat="1" ht="22.5" customHeight="1">
      <c r="A34" s="27" t="s">
        <v>94</v>
      </c>
      <c r="B34" s="104">
        <v>-4</v>
      </c>
      <c r="C34" s="23">
        <v>920.53899999999999</v>
      </c>
      <c r="D34" s="104"/>
      <c r="E34" s="23"/>
      <c r="F34" s="104"/>
      <c r="G34" s="23"/>
      <c r="H34" s="24">
        <v>-4</v>
      </c>
      <c r="I34" s="23">
        <v>919.62900000000002</v>
      </c>
      <c r="J34" s="104">
        <f t="shared" si="1"/>
        <v>2.0000000000010232</v>
      </c>
      <c r="K34" s="23"/>
      <c r="L34" s="23"/>
      <c r="M34" s="23">
        <v>920.46699999999998</v>
      </c>
      <c r="N34" s="23">
        <f t="shared" si="2"/>
        <v>920.36900000000003</v>
      </c>
      <c r="O34" s="23">
        <v>919.54899999999998</v>
      </c>
      <c r="P34" s="23">
        <f t="shared" si="0"/>
        <v>-0.91800000000000637</v>
      </c>
      <c r="Q34" s="104"/>
      <c r="R34" s="23"/>
      <c r="S34" s="23"/>
      <c r="T34" s="23"/>
      <c r="U34" s="104">
        <f t="shared" si="3"/>
        <v>-1.999999999998181</v>
      </c>
      <c r="V34" s="104">
        <v>4</v>
      </c>
      <c r="W34" s="23">
        <v>919.46900000000005</v>
      </c>
      <c r="X34" s="104">
        <v>4</v>
      </c>
      <c r="Y34" s="25">
        <v>920.43799999999999</v>
      </c>
      <c r="AA34" s="58"/>
      <c r="AD34" s="58"/>
    </row>
    <row r="35" spans="1:30" s="26" customFormat="1" ht="22.5" customHeight="1">
      <c r="A35" s="27" t="s">
        <v>95</v>
      </c>
      <c r="B35" s="104">
        <v>-4.3</v>
      </c>
      <c r="C35" s="23">
        <v>920.32</v>
      </c>
      <c r="D35" s="104"/>
      <c r="E35" s="23"/>
      <c r="F35" s="104"/>
      <c r="G35" s="23"/>
      <c r="H35" s="24">
        <v>-4.3</v>
      </c>
      <c r="I35" s="23">
        <v>919.404</v>
      </c>
      <c r="J35" s="104">
        <f t="shared" si="1"/>
        <v>2.0000000000002962</v>
      </c>
      <c r="K35" s="23"/>
      <c r="L35" s="23"/>
      <c r="M35" s="23">
        <v>920.14700000000005</v>
      </c>
      <c r="N35" s="23">
        <f t="shared" si="2"/>
        <v>920.13800000000003</v>
      </c>
      <c r="O35" s="23">
        <v>919.31799999999998</v>
      </c>
      <c r="P35" s="23">
        <f t="shared" si="0"/>
        <v>-0.82900000000006457</v>
      </c>
      <c r="Q35" s="104"/>
      <c r="R35" s="23"/>
      <c r="S35" s="23"/>
      <c r="T35" s="23"/>
      <c r="U35" s="104">
        <f t="shared" si="3"/>
        <v>-1.999999999998181</v>
      </c>
      <c r="V35" s="104">
        <v>4</v>
      </c>
      <c r="W35" s="23">
        <v>919.23800000000006</v>
      </c>
      <c r="X35" s="104">
        <v>4</v>
      </c>
      <c r="Y35" s="25">
        <v>920.06600000000003</v>
      </c>
      <c r="AA35" s="58"/>
      <c r="AD35" s="58"/>
    </row>
    <row r="36" spans="1:30" s="26" customFormat="1" ht="22.5" customHeight="1">
      <c r="A36" s="27" t="s">
        <v>96</v>
      </c>
      <c r="B36" s="104">
        <v>-3.5</v>
      </c>
      <c r="C36" s="23">
        <v>919.66</v>
      </c>
      <c r="D36" s="104"/>
      <c r="E36" s="23"/>
      <c r="F36" s="104"/>
      <c r="G36" s="23"/>
      <c r="H36" s="24">
        <v>-3.5</v>
      </c>
      <c r="I36" s="23">
        <v>918.99300000000005</v>
      </c>
      <c r="J36" s="104">
        <f t="shared" si="1"/>
        <v>2.0000000000014291</v>
      </c>
      <c r="K36" s="23"/>
      <c r="L36" s="23"/>
      <c r="M36" s="23">
        <v>919.83500000000004</v>
      </c>
      <c r="N36" s="23">
        <f t="shared" si="2"/>
        <v>919.74300000000005</v>
      </c>
      <c r="O36" s="23">
        <v>918.923</v>
      </c>
      <c r="P36" s="23">
        <f t="shared" si="0"/>
        <v>-0.91200000000003456</v>
      </c>
      <c r="Q36" s="104"/>
      <c r="R36" s="23"/>
      <c r="S36" s="23"/>
      <c r="T36" s="23"/>
      <c r="U36" s="104">
        <f t="shared" si="3"/>
        <v>-2.0000000000010232</v>
      </c>
      <c r="V36" s="104">
        <v>4</v>
      </c>
      <c r="W36" s="23">
        <v>918.84299999999996</v>
      </c>
      <c r="X36" s="104">
        <v>4</v>
      </c>
      <c r="Y36" s="25">
        <v>919.952</v>
      </c>
      <c r="AA36" s="58"/>
      <c r="AD36" s="58"/>
    </row>
    <row r="37" spans="1:30" s="26" customFormat="1" ht="22.5" customHeight="1">
      <c r="A37" s="27" t="s">
        <v>97</v>
      </c>
      <c r="B37" s="104">
        <v>-3.5</v>
      </c>
      <c r="C37" s="23">
        <v>919.43</v>
      </c>
      <c r="D37" s="104"/>
      <c r="E37" s="23"/>
      <c r="F37" s="104"/>
      <c r="G37" s="23"/>
      <c r="H37" s="24">
        <v>-3.5</v>
      </c>
      <c r="I37" s="23">
        <v>918.43899999999996</v>
      </c>
      <c r="J37" s="104">
        <f t="shared" si="1"/>
        <v>1.999999999998181</v>
      </c>
      <c r="K37" s="23"/>
      <c r="L37" s="23"/>
      <c r="M37" s="23">
        <v>919.51400000000001</v>
      </c>
      <c r="N37" s="23">
        <f t="shared" si="2"/>
        <v>919.18900000000008</v>
      </c>
      <c r="O37" s="23">
        <v>918.36900000000003</v>
      </c>
      <c r="P37" s="23">
        <f t="shared" si="0"/>
        <v>-1.1449999999999818</v>
      </c>
      <c r="Q37" s="104"/>
      <c r="R37" s="23"/>
      <c r="S37" s="23"/>
      <c r="T37" s="23"/>
      <c r="U37" s="104">
        <f t="shared" si="3"/>
        <v>-2.0000000000010232</v>
      </c>
      <c r="V37" s="104">
        <v>4</v>
      </c>
      <c r="W37" s="23">
        <v>918.28899999999999</v>
      </c>
      <c r="X37" s="104">
        <v>4</v>
      </c>
      <c r="Y37" s="25">
        <v>919.49400000000003</v>
      </c>
      <c r="AA37" s="58"/>
      <c r="AD37" s="58"/>
    </row>
    <row r="38" spans="1:30" s="26" customFormat="1" ht="22.5" customHeight="1">
      <c r="A38" s="27" t="s">
        <v>98</v>
      </c>
      <c r="B38" s="104">
        <v>-4</v>
      </c>
      <c r="C38" s="23">
        <v>918.74699999999996</v>
      </c>
      <c r="D38" s="104"/>
      <c r="E38" s="23"/>
      <c r="F38" s="104"/>
      <c r="G38" s="23"/>
      <c r="H38" s="24">
        <v>-4</v>
      </c>
      <c r="I38" s="23">
        <v>917.84900000000005</v>
      </c>
      <c r="J38" s="104">
        <f t="shared" si="1"/>
        <v>2.0000000000010232</v>
      </c>
      <c r="K38" s="23"/>
      <c r="L38" s="23"/>
      <c r="M38" s="23">
        <v>919.18600000000004</v>
      </c>
      <c r="N38" s="23">
        <f t="shared" si="2"/>
        <v>918.58900000000006</v>
      </c>
      <c r="O38" s="23">
        <v>917.76900000000001</v>
      </c>
      <c r="P38" s="23">
        <f t="shared" si="0"/>
        <v>-1.41700000000003</v>
      </c>
      <c r="Q38" s="104"/>
      <c r="R38" s="23"/>
      <c r="S38" s="23"/>
      <c r="T38" s="23"/>
      <c r="U38" s="104">
        <f t="shared" si="3"/>
        <v>-2.0000000000010232</v>
      </c>
      <c r="V38" s="104">
        <v>4</v>
      </c>
      <c r="W38" s="23">
        <v>917.68899999999996</v>
      </c>
      <c r="X38" s="104">
        <v>4</v>
      </c>
      <c r="Y38" s="25">
        <v>919.26400000000001</v>
      </c>
      <c r="AA38" s="58"/>
      <c r="AD38" s="58"/>
    </row>
    <row r="39" spans="1:30" s="26" customFormat="1" ht="22.5" customHeight="1">
      <c r="A39" s="27" t="s">
        <v>99</v>
      </c>
      <c r="B39" s="104">
        <v>-4</v>
      </c>
      <c r="C39" s="23">
        <v>917.96100000000001</v>
      </c>
      <c r="D39" s="104"/>
      <c r="E39" s="23"/>
      <c r="F39" s="104"/>
      <c r="G39" s="23"/>
      <c r="H39" s="24">
        <v>-4</v>
      </c>
      <c r="I39" s="23">
        <v>917.24900000000002</v>
      </c>
      <c r="J39" s="104">
        <f t="shared" si="1"/>
        <v>2.0000000000010232</v>
      </c>
      <c r="K39" s="23"/>
      <c r="L39" s="23"/>
      <c r="M39" s="23">
        <v>918.33799999999997</v>
      </c>
      <c r="N39" s="23">
        <f t="shared" si="2"/>
        <v>917.98900000000003</v>
      </c>
      <c r="O39" s="23">
        <v>917.16899999999998</v>
      </c>
      <c r="P39" s="23">
        <f t="shared" si="0"/>
        <v>-1.1689999999999827</v>
      </c>
      <c r="Q39" s="104"/>
      <c r="R39" s="23"/>
      <c r="S39" s="23"/>
      <c r="T39" s="23"/>
      <c r="U39" s="104">
        <f t="shared" si="3"/>
        <v>-1.999999999998181</v>
      </c>
      <c r="V39" s="104">
        <v>4</v>
      </c>
      <c r="W39" s="23">
        <v>917.08900000000006</v>
      </c>
      <c r="X39" s="104">
        <v>4</v>
      </c>
      <c r="Y39" s="25">
        <v>918.57899999999995</v>
      </c>
      <c r="AA39" s="58"/>
      <c r="AD39" s="58"/>
    </row>
    <row r="40" spans="1:30" s="26" customFormat="1" ht="22.5" customHeight="1">
      <c r="A40" s="27" t="s">
        <v>100</v>
      </c>
      <c r="B40" s="104">
        <v>-3.5</v>
      </c>
      <c r="C40" s="23">
        <v>916.71</v>
      </c>
      <c r="D40" s="104"/>
      <c r="E40" s="23"/>
      <c r="F40" s="104"/>
      <c r="G40" s="23"/>
      <c r="H40" s="24">
        <v>-3.5</v>
      </c>
      <c r="I40" s="23">
        <v>916.63900000000001</v>
      </c>
      <c r="J40" s="104">
        <f t="shared" si="1"/>
        <v>2.0000000000014291</v>
      </c>
      <c r="K40" s="23"/>
      <c r="L40" s="23"/>
      <c r="M40" s="23">
        <v>917.01900000000001</v>
      </c>
      <c r="N40" s="23">
        <f t="shared" si="2"/>
        <v>917.38900000000001</v>
      </c>
      <c r="O40" s="23">
        <v>916.56899999999996</v>
      </c>
      <c r="P40" s="23">
        <f t="shared" si="0"/>
        <v>-0.45000000000004547</v>
      </c>
      <c r="Q40" s="104"/>
      <c r="R40" s="23"/>
      <c r="S40" s="23"/>
      <c r="T40" s="23"/>
      <c r="U40" s="104">
        <f t="shared" si="3"/>
        <v>-1.999999999998181</v>
      </c>
      <c r="V40" s="104">
        <v>4</v>
      </c>
      <c r="W40" s="23">
        <v>916.48900000000003</v>
      </c>
      <c r="X40" s="104">
        <v>4</v>
      </c>
      <c r="Y40" s="25">
        <v>917.58900000000006</v>
      </c>
      <c r="AA40" s="58"/>
      <c r="AD40" s="58"/>
    </row>
    <row r="41" spans="1:30" s="26" customFormat="1" ht="22.5" customHeight="1">
      <c r="A41" s="27" t="s">
        <v>101</v>
      </c>
      <c r="B41" s="104">
        <v>-4</v>
      </c>
      <c r="C41" s="23">
        <v>916.11500000000001</v>
      </c>
      <c r="D41" s="104"/>
      <c r="E41" s="23"/>
      <c r="F41" s="104"/>
      <c r="G41" s="23"/>
      <c r="H41" s="24">
        <v>-4</v>
      </c>
      <c r="I41" s="23">
        <v>916.04899999999998</v>
      </c>
      <c r="J41" s="104">
        <f t="shared" si="1"/>
        <v>1.999999999998181</v>
      </c>
      <c r="K41" s="23"/>
      <c r="L41" s="23"/>
      <c r="M41" s="23">
        <v>916.17499999999995</v>
      </c>
      <c r="N41" s="23">
        <f t="shared" si="2"/>
        <v>916.7890000000001</v>
      </c>
      <c r="O41" s="23">
        <v>915.96900000000005</v>
      </c>
      <c r="P41" s="23">
        <f t="shared" si="0"/>
        <v>-0.20599999999990359</v>
      </c>
      <c r="Q41" s="104"/>
      <c r="R41" s="23"/>
      <c r="S41" s="23"/>
      <c r="T41" s="23"/>
      <c r="U41" s="104">
        <f t="shared" si="3"/>
        <v>-2.0000000000010232</v>
      </c>
      <c r="V41" s="104">
        <v>4</v>
      </c>
      <c r="W41" s="23">
        <v>915.88900000000001</v>
      </c>
      <c r="X41" s="104">
        <v>4</v>
      </c>
      <c r="Y41" s="25">
        <v>916.25</v>
      </c>
      <c r="AA41" s="58"/>
      <c r="AD41" s="58"/>
    </row>
    <row r="42" spans="1:30" s="26" customFormat="1" ht="22.5" customHeight="1">
      <c r="A42" s="27" t="s">
        <v>102</v>
      </c>
      <c r="B42" s="104">
        <v>-4</v>
      </c>
      <c r="C42" s="23">
        <v>915.74400000000003</v>
      </c>
      <c r="D42" s="104"/>
      <c r="E42" s="23"/>
      <c r="F42" s="104"/>
      <c r="G42" s="23"/>
      <c r="H42" s="24">
        <v>-4</v>
      </c>
      <c r="I42" s="23">
        <v>915.44899999999996</v>
      </c>
      <c r="J42" s="104">
        <f t="shared" si="1"/>
        <v>1.999999999998181</v>
      </c>
      <c r="K42" s="23"/>
      <c r="L42" s="23"/>
      <c r="M42" s="23">
        <v>915.70500000000004</v>
      </c>
      <c r="N42" s="23">
        <f t="shared" si="2"/>
        <v>916.18900000000008</v>
      </c>
      <c r="O42" s="23">
        <v>915.36900000000003</v>
      </c>
      <c r="P42" s="23">
        <f t="shared" si="0"/>
        <v>-0.33600000000001273</v>
      </c>
      <c r="Q42" s="104"/>
      <c r="R42" s="23"/>
      <c r="S42" s="23"/>
      <c r="T42" s="23"/>
      <c r="U42" s="104">
        <f t="shared" si="3"/>
        <v>-2.0000000000010232</v>
      </c>
      <c r="V42" s="104">
        <v>4</v>
      </c>
      <c r="W42" s="23">
        <v>915.28899999999999</v>
      </c>
      <c r="X42" s="104">
        <v>4</v>
      </c>
      <c r="Y42" s="25">
        <v>915.76400000000001</v>
      </c>
      <c r="AA42" s="58"/>
      <c r="AD42" s="58"/>
    </row>
    <row r="43" spans="1:30" s="26" customFormat="1" ht="22.5" customHeight="1">
      <c r="A43" s="27" t="s">
        <v>103</v>
      </c>
      <c r="B43" s="104">
        <v>-4</v>
      </c>
      <c r="C43" s="23">
        <v>915.63699999999994</v>
      </c>
      <c r="D43" s="104"/>
      <c r="E43" s="23"/>
      <c r="F43" s="104"/>
      <c r="G43" s="23"/>
      <c r="H43" s="24">
        <v>-4</v>
      </c>
      <c r="I43" s="23">
        <v>914.84900000000005</v>
      </c>
      <c r="J43" s="104">
        <f t="shared" si="1"/>
        <v>2.0000000000010232</v>
      </c>
      <c r="K43" s="23"/>
      <c r="L43" s="23"/>
      <c r="M43" s="23">
        <v>915.51800000000003</v>
      </c>
      <c r="N43" s="23">
        <f t="shared" si="2"/>
        <v>915.58900000000006</v>
      </c>
      <c r="O43" s="23">
        <v>914.76900000000001</v>
      </c>
      <c r="P43" s="23">
        <f t="shared" si="0"/>
        <v>-0.74900000000002365</v>
      </c>
      <c r="Q43" s="104"/>
      <c r="R43" s="23"/>
      <c r="S43" s="23"/>
      <c r="T43" s="23"/>
      <c r="U43" s="104">
        <f t="shared" si="3"/>
        <v>-2.0000000000010232</v>
      </c>
      <c r="V43" s="104">
        <v>4</v>
      </c>
      <c r="W43" s="23">
        <v>914.68899999999996</v>
      </c>
      <c r="X43" s="104">
        <v>4</v>
      </c>
      <c r="Y43" s="25">
        <v>915.47</v>
      </c>
      <c r="AA43" s="58"/>
      <c r="AD43" s="58"/>
    </row>
    <row r="44" spans="1:30" s="26" customFormat="1" ht="22.5" customHeight="1">
      <c r="A44" s="27" t="s">
        <v>104</v>
      </c>
      <c r="B44" s="104">
        <v>-4</v>
      </c>
      <c r="C44" s="23">
        <v>915.26099999999997</v>
      </c>
      <c r="D44" s="104"/>
      <c r="E44" s="23"/>
      <c r="F44" s="104"/>
      <c r="G44" s="23"/>
      <c r="H44" s="24">
        <v>-4</v>
      </c>
      <c r="I44" s="23">
        <v>914.24900000000002</v>
      </c>
      <c r="J44" s="104">
        <f t="shared" si="1"/>
        <v>2.0000000000010232</v>
      </c>
      <c r="K44" s="23"/>
      <c r="L44" s="23"/>
      <c r="M44" s="23">
        <v>915.21299999999997</v>
      </c>
      <c r="N44" s="23">
        <f t="shared" si="2"/>
        <v>914.98900000000003</v>
      </c>
      <c r="O44" s="23">
        <v>914.16899999999998</v>
      </c>
      <c r="P44" s="23">
        <f t="shared" si="0"/>
        <v>-1.0439999999999827</v>
      </c>
      <c r="Q44" s="104"/>
      <c r="R44" s="23"/>
      <c r="S44" s="23"/>
      <c r="T44" s="23"/>
      <c r="U44" s="104">
        <f t="shared" si="3"/>
        <v>-1.999999999998181</v>
      </c>
      <c r="V44" s="104">
        <v>4</v>
      </c>
      <c r="W44" s="23">
        <v>914.08900000000006</v>
      </c>
      <c r="X44" s="104">
        <v>4</v>
      </c>
      <c r="Y44" s="25">
        <v>915.16600000000005</v>
      </c>
      <c r="AA44" s="58"/>
      <c r="AD44" s="58"/>
    </row>
    <row r="45" spans="1:30" s="26" customFormat="1" ht="22.5" customHeight="1">
      <c r="A45" s="27" t="s">
        <v>105</v>
      </c>
      <c r="B45" s="104">
        <v>-4</v>
      </c>
      <c r="C45" s="23">
        <v>914.81200000000001</v>
      </c>
      <c r="D45" s="104"/>
      <c r="E45" s="23"/>
      <c r="F45" s="104"/>
      <c r="G45" s="23"/>
      <c r="H45" s="24">
        <v>-4</v>
      </c>
      <c r="I45" s="23">
        <v>913.649</v>
      </c>
      <c r="J45" s="104">
        <f t="shared" si="1"/>
        <v>2.0000000000010232</v>
      </c>
      <c r="K45" s="23"/>
      <c r="L45" s="23"/>
      <c r="M45" s="23">
        <v>914.69100000000003</v>
      </c>
      <c r="N45" s="23">
        <f t="shared" si="2"/>
        <v>914.38900000000001</v>
      </c>
      <c r="O45" s="23">
        <v>913.56899999999996</v>
      </c>
      <c r="P45" s="23">
        <f t="shared" si="0"/>
        <v>-1.1220000000000709</v>
      </c>
      <c r="Q45" s="104"/>
      <c r="R45" s="23"/>
      <c r="S45" s="23"/>
      <c r="T45" s="23"/>
      <c r="U45" s="104">
        <f t="shared" si="3"/>
        <v>-1.999999999998181</v>
      </c>
      <c r="V45" s="104">
        <v>4</v>
      </c>
      <c r="W45" s="23">
        <v>913.48900000000003</v>
      </c>
      <c r="X45" s="104">
        <v>4</v>
      </c>
      <c r="Y45" s="25">
        <v>914.63900000000001</v>
      </c>
      <c r="AA45" s="58"/>
      <c r="AD45" s="58"/>
    </row>
    <row r="46" spans="1:30" s="26" customFormat="1" ht="22.5" customHeight="1" thickBot="1">
      <c r="A46" s="48" t="s">
        <v>106</v>
      </c>
      <c r="B46" s="49">
        <v>-4</v>
      </c>
      <c r="C46" s="50">
        <v>913.94899999999996</v>
      </c>
      <c r="D46" s="49"/>
      <c r="E46" s="50"/>
      <c r="F46" s="49"/>
      <c r="G46" s="50"/>
      <c r="H46" s="51">
        <v>-4</v>
      </c>
      <c r="I46" s="50">
        <v>913.04899999999998</v>
      </c>
      <c r="J46" s="49">
        <f t="shared" si="1"/>
        <v>1.999999999998181</v>
      </c>
      <c r="K46" s="50"/>
      <c r="L46" s="50"/>
      <c r="M46" s="50">
        <v>913.80600000000004</v>
      </c>
      <c r="N46" s="50">
        <f t="shared" si="2"/>
        <v>913.7890000000001</v>
      </c>
      <c r="O46" s="50">
        <v>912.96900000000005</v>
      </c>
      <c r="P46" s="50">
        <f t="shared" si="0"/>
        <v>-0.83699999999998909</v>
      </c>
      <c r="Q46" s="49"/>
      <c r="R46" s="50"/>
      <c r="S46" s="50"/>
      <c r="T46" s="50"/>
      <c r="U46" s="49">
        <f t="shared" si="3"/>
        <v>-2.0000000000010232</v>
      </c>
      <c r="V46" s="49">
        <v>4</v>
      </c>
      <c r="W46" s="50">
        <v>912.88900000000001</v>
      </c>
      <c r="X46" s="49">
        <v>4</v>
      </c>
      <c r="Y46" s="52">
        <v>913.73500000000001</v>
      </c>
      <c r="AA46" s="58"/>
      <c r="AD46" s="58"/>
    </row>
    <row r="47" spans="1:30" s="26" customFormat="1" ht="22.5" customHeight="1">
      <c r="A47" s="135" t="s">
        <v>107</v>
      </c>
      <c r="B47" s="136">
        <v>-4</v>
      </c>
      <c r="C47" s="137">
        <v>913.07500000000005</v>
      </c>
      <c r="D47" s="136"/>
      <c r="E47" s="137"/>
      <c r="F47" s="136"/>
      <c r="G47" s="137"/>
      <c r="H47" s="138">
        <v>-4</v>
      </c>
      <c r="I47" s="137">
        <v>912.36900000000003</v>
      </c>
      <c r="J47" s="136">
        <f t="shared" si="1"/>
        <v>0</v>
      </c>
      <c r="K47" s="137"/>
      <c r="L47" s="137"/>
      <c r="M47" s="137">
        <v>912.99400000000003</v>
      </c>
      <c r="N47" s="137">
        <f t="shared" si="2"/>
        <v>913.18900000000008</v>
      </c>
      <c r="O47" s="137">
        <v>912.36900000000003</v>
      </c>
      <c r="P47" s="137">
        <f t="shared" si="0"/>
        <v>-0.625</v>
      </c>
      <c r="Q47" s="136"/>
      <c r="R47" s="137"/>
      <c r="S47" s="137"/>
      <c r="T47" s="137"/>
      <c r="U47" s="136">
        <f t="shared" si="3"/>
        <v>0</v>
      </c>
      <c r="V47" s="136">
        <v>4</v>
      </c>
      <c r="W47" s="137">
        <v>912.36900000000003</v>
      </c>
      <c r="X47" s="136">
        <v>4</v>
      </c>
      <c r="Y47" s="139">
        <v>912.94100000000003</v>
      </c>
      <c r="AA47" s="58"/>
      <c r="AD47" s="58"/>
    </row>
    <row r="48" spans="1:30" s="26" customFormat="1" ht="22.5" customHeight="1">
      <c r="A48" s="27" t="s">
        <v>108</v>
      </c>
      <c r="B48" s="104">
        <v>-4</v>
      </c>
      <c r="C48" s="23">
        <v>912.77099999999996</v>
      </c>
      <c r="D48" s="104"/>
      <c r="E48" s="23"/>
      <c r="F48" s="104"/>
      <c r="G48" s="23"/>
      <c r="H48" s="24">
        <v>-4</v>
      </c>
      <c r="I48" s="23">
        <v>911.76599999999996</v>
      </c>
      <c r="J48" s="104">
        <f t="shared" si="1"/>
        <v>-2.0000000000010232</v>
      </c>
      <c r="K48" s="23"/>
      <c r="L48" s="23"/>
      <c r="M48" s="23">
        <v>912.61699999999996</v>
      </c>
      <c r="N48" s="23">
        <f t="shared" si="2"/>
        <v>912.66600000000005</v>
      </c>
      <c r="O48" s="23">
        <v>911.846</v>
      </c>
      <c r="P48" s="23">
        <f t="shared" si="0"/>
        <v>-0.77099999999995816</v>
      </c>
      <c r="Q48" s="104"/>
      <c r="R48" s="23"/>
      <c r="S48" s="23"/>
      <c r="T48" s="23"/>
      <c r="U48" s="104">
        <f t="shared" si="3"/>
        <v>2.0000000000010232</v>
      </c>
      <c r="V48" s="104">
        <v>4</v>
      </c>
      <c r="W48" s="23">
        <v>911.92600000000004</v>
      </c>
      <c r="X48" s="104">
        <v>4</v>
      </c>
      <c r="Y48" s="25">
        <v>912.59900000000005</v>
      </c>
      <c r="AA48" s="58"/>
      <c r="AD48" s="58"/>
    </row>
    <row r="49" spans="1:30" s="26" customFormat="1" ht="22.5" customHeight="1">
      <c r="A49" s="27" t="s">
        <v>109</v>
      </c>
      <c r="B49" s="104">
        <v>-4</v>
      </c>
      <c r="C49" s="23">
        <v>912.41</v>
      </c>
      <c r="D49" s="104"/>
      <c r="E49" s="23"/>
      <c r="F49" s="104"/>
      <c r="G49" s="23"/>
      <c r="H49" s="24">
        <v>-4</v>
      </c>
      <c r="I49" s="23">
        <v>911.50800000000004</v>
      </c>
      <c r="J49" s="104">
        <f t="shared" si="1"/>
        <v>-1.999999999998181</v>
      </c>
      <c r="K49" s="23"/>
      <c r="L49" s="23"/>
      <c r="M49" s="23">
        <v>912.40499999999997</v>
      </c>
      <c r="N49" s="23">
        <f t="shared" si="2"/>
        <v>912.40800000000002</v>
      </c>
      <c r="O49" s="23">
        <v>911.58799999999997</v>
      </c>
      <c r="P49" s="23">
        <f t="shared" si="0"/>
        <v>-0.81700000000000728</v>
      </c>
      <c r="Q49" s="104"/>
      <c r="R49" s="23"/>
      <c r="S49" s="23"/>
      <c r="T49" s="23"/>
      <c r="U49" s="104">
        <f t="shared" si="3"/>
        <v>2.0000000000010232</v>
      </c>
      <c r="V49" s="104">
        <v>4</v>
      </c>
      <c r="W49" s="23">
        <v>911.66800000000001</v>
      </c>
      <c r="X49" s="104">
        <v>4</v>
      </c>
      <c r="Y49" s="25">
        <v>912.39099999999996</v>
      </c>
      <c r="AA49" s="58"/>
      <c r="AD49" s="58"/>
    </row>
    <row r="50" spans="1:30" s="26" customFormat="1" ht="22.5" customHeight="1">
      <c r="A50" s="27" t="s">
        <v>110</v>
      </c>
      <c r="B50" s="104">
        <v>-4</v>
      </c>
      <c r="C50" s="23">
        <v>912.68399999999997</v>
      </c>
      <c r="D50" s="104"/>
      <c r="E50" s="23"/>
      <c r="F50" s="104"/>
      <c r="G50" s="23"/>
      <c r="H50" s="24">
        <v>-4</v>
      </c>
      <c r="I50" s="23">
        <v>911.52300000000002</v>
      </c>
      <c r="J50" s="104">
        <f t="shared" si="1"/>
        <v>-1.999999999998181</v>
      </c>
      <c r="K50" s="23"/>
      <c r="L50" s="23"/>
      <c r="M50" s="23">
        <v>912.572</v>
      </c>
      <c r="N50" s="23">
        <f t="shared" si="2"/>
        <v>912.423</v>
      </c>
      <c r="O50" s="23">
        <v>911.60299999999995</v>
      </c>
      <c r="P50" s="23">
        <f t="shared" si="0"/>
        <v>-0.96900000000005093</v>
      </c>
      <c r="Q50" s="104"/>
      <c r="R50" s="23"/>
      <c r="S50" s="23"/>
      <c r="T50" s="23"/>
      <c r="U50" s="104">
        <f t="shared" si="3"/>
        <v>2.0000000000010232</v>
      </c>
      <c r="V50" s="104">
        <v>4</v>
      </c>
      <c r="W50" s="23">
        <v>911.68299999999999</v>
      </c>
      <c r="X50" s="104">
        <v>4</v>
      </c>
      <c r="Y50" s="25">
        <v>912.51599999999996</v>
      </c>
      <c r="AA50" s="58"/>
      <c r="AD50" s="58"/>
    </row>
    <row r="51" spans="1:30" s="26" customFormat="1" ht="22.5" customHeight="1">
      <c r="A51" s="27" t="s">
        <v>111</v>
      </c>
      <c r="B51" s="104">
        <v>-4</v>
      </c>
      <c r="C51" s="23">
        <v>912.76700000000005</v>
      </c>
      <c r="D51" s="104"/>
      <c r="E51" s="23"/>
      <c r="F51" s="104"/>
      <c r="G51" s="23"/>
      <c r="H51" s="24">
        <v>-4</v>
      </c>
      <c r="I51" s="23">
        <v>911.73400000000004</v>
      </c>
      <c r="J51" s="104">
        <f t="shared" si="1"/>
        <v>-1.999999999998181</v>
      </c>
      <c r="K51" s="23"/>
      <c r="L51" s="23"/>
      <c r="M51" s="23">
        <v>912.73299999999995</v>
      </c>
      <c r="N51" s="23">
        <f t="shared" si="2"/>
        <v>912.63400000000001</v>
      </c>
      <c r="O51" s="23">
        <v>911.81399999999996</v>
      </c>
      <c r="P51" s="23">
        <f t="shared" si="0"/>
        <v>-0.91899999999998272</v>
      </c>
      <c r="Q51" s="104"/>
      <c r="R51" s="23"/>
      <c r="S51" s="23"/>
      <c r="T51" s="23"/>
      <c r="U51" s="104">
        <f t="shared" si="3"/>
        <v>2.0000000000010232</v>
      </c>
      <c r="V51" s="104">
        <v>4</v>
      </c>
      <c r="W51" s="23">
        <v>911.89400000000001</v>
      </c>
      <c r="X51" s="104">
        <v>4</v>
      </c>
      <c r="Y51" s="25">
        <v>912.69500000000005</v>
      </c>
      <c r="AA51" s="58"/>
      <c r="AD51" s="58"/>
    </row>
    <row r="52" spans="1:30" s="26" customFormat="1" ht="22.5" customHeight="1">
      <c r="A52" s="27" t="s">
        <v>112</v>
      </c>
      <c r="B52" s="104">
        <v>-4</v>
      </c>
      <c r="C52" s="23">
        <v>912.98800000000006</v>
      </c>
      <c r="D52" s="104"/>
      <c r="E52" s="23"/>
      <c r="F52" s="104"/>
      <c r="G52" s="23"/>
      <c r="H52" s="24">
        <v>-4</v>
      </c>
      <c r="I52" s="23">
        <v>911.95399999999995</v>
      </c>
      <c r="J52" s="104">
        <f t="shared" si="1"/>
        <v>-2.0000000000010232</v>
      </c>
      <c r="K52" s="23"/>
      <c r="L52" s="23"/>
      <c r="M52" s="23">
        <v>912.95699999999999</v>
      </c>
      <c r="N52" s="23">
        <f t="shared" si="2"/>
        <v>912.85400000000004</v>
      </c>
      <c r="O52" s="23">
        <v>912.03399999999999</v>
      </c>
      <c r="P52" s="23">
        <f t="shared" si="0"/>
        <v>-0.92300000000000182</v>
      </c>
      <c r="Q52" s="104"/>
      <c r="R52" s="23"/>
      <c r="S52" s="23"/>
      <c r="T52" s="23"/>
      <c r="U52" s="104">
        <f t="shared" si="3"/>
        <v>2.0000000000010232</v>
      </c>
      <c r="V52" s="104">
        <v>4</v>
      </c>
      <c r="W52" s="23">
        <v>912.11400000000003</v>
      </c>
      <c r="X52" s="104">
        <v>4</v>
      </c>
      <c r="Y52" s="25">
        <v>912.94200000000001</v>
      </c>
      <c r="AA52" s="58"/>
      <c r="AD52" s="58"/>
    </row>
    <row r="53" spans="1:30" s="26" customFormat="1" ht="22.5" customHeight="1">
      <c r="A53" s="27" t="s">
        <v>113</v>
      </c>
      <c r="B53" s="104">
        <v>-4</v>
      </c>
      <c r="C53" s="23">
        <v>913.21699999999998</v>
      </c>
      <c r="D53" s="104"/>
      <c r="E53" s="23"/>
      <c r="F53" s="104"/>
      <c r="G53" s="23"/>
      <c r="H53" s="24">
        <v>-4</v>
      </c>
      <c r="I53" s="23">
        <v>912.19399999999996</v>
      </c>
      <c r="J53" s="104">
        <f t="shared" si="1"/>
        <v>-2.0000000000010232</v>
      </c>
      <c r="K53" s="23"/>
      <c r="L53" s="23"/>
      <c r="M53" s="23">
        <v>913.22799999999995</v>
      </c>
      <c r="N53" s="23">
        <f t="shared" si="2"/>
        <v>913.09400000000005</v>
      </c>
      <c r="O53" s="23">
        <v>912.274</v>
      </c>
      <c r="P53" s="23">
        <f t="shared" si="0"/>
        <v>-0.95399999999995089</v>
      </c>
      <c r="Q53" s="104"/>
      <c r="R53" s="23"/>
      <c r="S53" s="23"/>
      <c r="T53" s="23"/>
      <c r="U53" s="104">
        <f t="shared" si="3"/>
        <v>2.0000000000010232</v>
      </c>
      <c r="V53" s="104">
        <v>4</v>
      </c>
      <c r="W53" s="23">
        <v>912.35400000000004</v>
      </c>
      <c r="X53" s="104">
        <v>4</v>
      </c>
      <c r="Y53" s="25">
        <v>913.24400000000003</v>
      </c>
      <c r="AA53" s="58"/>
      <c r="AD53" s="58"/>
    </row>
    <row r="54" spans="1:30" s="26" customFormat="1" ht="22.5" customHeight="1">
      <c r="A54" s="27" t="s">
        <v>114</v>
      </c>
      <c r="B54" s="104">
        <v>-4</v>
      </c>
      <c r="C54" s="23">
        <v>913.66</v>
      </c>
      <c r="D54" s="104"/>
      <c r="E54" s="23"/>
      <c r="F54" s="104"/>
      <c r="G54" s="23"/>
      <c r="H54" s="24">
        <v>-4</v>
      </c>
      <c r="I54" s="23">
        <v>912.57399999999996</v>
      </c>
      <c r="J54" s="104">
        <f t="shared" si="1"/>
        <v>-2.0000000000010232</v>
      </c>
      <c r="K54" s="23"/>
      <c r="L54" s="23"/>
      <c r="M54" s="23">
        <v>913.61800000000005</v>
      </c>
      <c r="N54" s="23">
        <f t="shared" si="2"/>
        <v>913.47400000000005</v>
      </c>
      <c r="O54" s="23">
        <v>912.654</v>
      </c>
      <c r="P54" s="23">
        <f t="shared" si="0"/>
        <v>-0.96400000000005548</v>
      </c>
      <c r="Q54" s="104"/>
      <c r="R54" s="23"/>
      <c r="S54" s="23"/>
      <c r="T54" s="23"/>
      <c r="U54" s="104">
        <f t="shared" si="3"/>
        <v>2.0000000000010232</v>
      </c>
      <c r="V54" s="104">
        <v>4</v>
      </c>
      <c r="W54" s="23">
        <v>912.73400000000004</v>
      </c>
      <c r="X54" s="104">
        <v>4</v>
      </c>
      <c r="Y54" s="25">
        <v>913.61199999999997</v>
      </c>
      <c r="AA54" s="58"/>
      <c r="AD54" s="58"/>
    </row>
    <row r="55" spans="1:30" s="26" customFormat="1" ht="22.5" customHeight="1">
      <c r="A55" s="27" t="s">
        <v>115</v>
      </c>
      <c r="B55" s="104">
        <v>-4</v>
      </c>
      <c r="C55" s="23">
        <v>914.322</v>
      </c>
      <c r="D55" s="104"/>
      <c r="E55" s="23"/>
      <c r="F55" s="104"/>
      <c r="G55" s="23"/>
      <c r="H55" s="24">
        <v>-4</v>
      </c>
      <c r="I55" s="23">
        <v>913.09400000000005</v>
      </c>
      <c r="J55" s="104">
        <f t="shared" si="1"/>
        <v>-1.999999999998181</v>
      </c>
      <c r="K55" s="23"/>
      <c r="L55" s="23"/>
      <c r="M55" s="23">
        <v>914.221</v>
      </c>
      <c r="N55" s="23">
        <f t="shared" si="2"/>
        <v>913.99400000000003</v>
      </c>
      <c r="O55" s="23">
        <v>913.17399999999998</v>
      </c>
      <c r="P55" s="23">
        <f t="shared" si="0"/>
        <v>-1.0470000000000255</v>
      </c>
      <c r="Q55" s="104"/>
      <c r="R55" s="23"/>
      <c r="S55" s="23"/>
      <c r="T55" s="23"/>
      <c r="U55" s="104">
        <f t="shared" si="3"/>
        <v>2.0000000000010232</v>
      </c>
      <c r="V55" s="104">
        <v>4</v>
      </c>
      <c r="W55" s="23">
        <v>913.25400000000002</v>
      </c>
      <c r="X55" s="104">
        <v>4</v>
      </c>
      <c r="Y55" s="25">
        <v>914.03599999999994</v>
      </c>
      <c r="AA55" s="58"/>
      <c r="AD55" s="58"/>
    </row>
    <row r="56" spans="1:30" s="26" customFormat="1" ht="22.5" customHeight="1">
      <c r="A56" s="27" t="s">
        <v>116</v>
      </c>
      <c r="B56" s="104">
        <v>-4</v>
      </c>
      <c r="C56" s="23">
        <v>914.73099999999999</v>
      </c>
      <c r="D56" s="104"/>
      <c r="E56" s="23"/>
      <c r="F56" s="104"/>
      <c r="G56" s="23"/>
      <c r="H56" s="24">
        <v>-4</v>
      </c>
      <c r="I56" s="23">
        <v>913.63400000000001</v>
      </c>
      <c r="J56" s="104">
        <f t="shared" si="1"/>
        <v>-2.0000000000010232</v>
      </c>
      <c r="K56" s="23"/>
      <c r="L56" s="23"/>
      <c r="M56" s="23">
        <v>914.70600000000002</v>
      </c>
      <c r="N56" s="23">
        <f t="shared" si="2"/>
        <v>914.53400000000011</v>
      </c>
      <c r="O56" s="23">
        <v>913.71400000000006</v>
      </c>
      <c r="P56" s="23">
        <f t="shared" si="0"/>
        <v>-0.9919999999999618</v>
      </c>
      <c r="Q56" s="104"/>
      <c r="R56" s="23"/>
      <c r="S56" s="23"/>
      <c r="T56" s="23"/>
      <c r="U56" s="104">
        <f t="shared" si="3"/>
        <v>1.999999999998181</v>
      </c>
      <c r="V56" s="104">
        <v>4</v>
      </c>
      <c r="W56" s="23">
        <v>913.79399999999998</v>
      </c>
      <c r="X56" s="104">
        <v>4</v>
      </c>
      <c r="Y56" s="25">
        <v>914.68100000000004</v>
      </c>
      <c r="AA56" s="58"/>
      <c r="AD56" s="58"/>
    </row>
    <row r="57" spans="1:30" s="26" customFormat="1" ht="22.5" customHeight="1">
      <c r="A57" s="27" t="s">
        <v>117</v>
      </c>
      <c r="B57" s="104">
        <v>-4</v>
      </c>
      <c r="C57" s="23">
        <v>915.21</v>
      </c>
      <c r="D57" s="104"/>
      <c r="E57" s="23"/>
      <c r="F57" s="104"/>
      <c r="G57" s="23"/>
      <c r="H57" s="24">
        <v>-4</v>
      </c>
      <c r="I57" s="23">
        <v>914.17399999999998</v>
      </c>
      <c r="J57" s="104">
        <f t="shared" si="1"/>
        <v>-2.0000000000010232</v>
      </c>
      <c r="K57" s="23"/>
      <c r="L57" s="23"/>
      <c r="M57" s="23">
        <v>915.17700000000002</v>
      </c>
      <c r="N57" s="23">
        <f t="shared" si="2"/>
        <v>915.07400000000007</v>
      </c>
      <c r="O57" s="23">
        <v>914.25400000000002</v>
      </c>
      <c r="P57" s="23">
        <f t="shared" si="0"/>
        <v>-0.92300000000000182</v>
      </c>
      <c r="Q57" s="104"/>
      <c r="R57" s="23"/>
      <c r="S57" s="23"/>
      <c r="T57" s="23"/>
      <c r="U57" s="104">
        <f t="shared" si="3"/>
        <v>1.999999999998181</v>
      </c>
      <c r="V57" s="104">
        <v>4</v>
      </c>
      <c r="W57" s="23">
        <v>914.33399999999995</v>
      </c>
      <c r="X57" s="104">
        <v>4</v>
      </c>
      <c r="Y57" s="25">
        <v>915.15700000000004</v>
      </c>
      <c r="AA57" s="58"/>
      <c r="AD57" s="58"/>
    </row>
    <row r="58" spans="1:30" s="26" customFormat="1" ht="22.5" customHeight="1">
      <c r="A58" s="27" t="s">
        <v>118</v>
      </c>
      <c r="B58" s="104">
        <v>-4</v>
      </c>
      <c r="C58" s="23">
        <v>915.82399999999996</v>
      </c>
      <c r="D58" s="104"/>
      <c r="E58" s="23"/>
      <c r="F58" s="104"/>
      <c r="G58" s="23"/>
      <c r="H58" s="24">
        <v>-4</v>
      </c>
      <c r="I58" s="23">
        <v>914.71400000000006</v>
      </c>
      <c r="J58" s="104">
        <f t="shared" si="1"/>
        <v>-1.999999999998181</v>
      </c>
      <c r="K58" s="23"/>
      <c r="L58" s="23"/>
      <c r="M58" s="23">
        <v>915.80200000000002</v>
      </c>
      <c r="N58" s="23">
        <f t="shared" si="2"/>
        <v>915.61400000000003</v>
      </c>
      <c r="O58" s="23">
        <v>914.79399999999998</v>
      </c>
      <c r="P58" s="23">
        <f t="shared" si="0"/>
        <v>-1.0080000000000382</v>
      </c>
      <c r="Q58" s="104"/>
      <c r="R58" s="23"/>
      <c r="S58" s="23"/>
      <c r="T58" s="23"/>
      <c r="U58" s="104">
        <f t="shared" si="3"/>
        <v>2.0000000000010232</v>
      </c>
      <c r="V58" s="104">
        <v>4</v>
      </c>
      <c r="W58" s="23">
        <v>914.87400000000002</v>
      </c>
      <c r="X58" s="104">
        <v>4</v>
      </c>
      <c r="Y58" s="25">
        <v>915.779</v>
      </c>
      <c r="AA58" s="58"/>
      <c r="AD58" s="58"/>
    </row>
    <row r="59" spans="1:30" s="26" customFormat="1" ht="22.5" customHeight="1">
      <c r="A59" s="27" t="s">
        <v>119</v>
      </c>
      <c r="B59" s="104">
        <v>-4</v>
      </c>
      <c r="C59" s="23">
        <v>916.39800000000002</v>
      </c>
      <c r="D59" s="104"/>
      <c r="E59" s="23"/>
      <c r="F59" s="104"/>
      <c r="G59" s="23"/>
      <c r="H59" s="24">
        <v>-4</v>
      </c>
      <c r="I59" s="23">
        <v>915.25400000000002</v>
      </c>
      <c r="J59" s="104">
        <f t="shared" si="1"/>
        <v>-1.999999999998181</v>
      </c>
      <c r="K59" s="23"/>
      <c r="L59" s="23"/>
      <c r="M59" s="23">
        <v>916.27300000000002</v>
      </c>
      <c r="N59" s="23">
        <f t="shared" si="2"/>
        <v>916.154</v>
      </c>
      <c r="O59" s="23">
        <v>915.33399999999995</v>
      </c>
      <c r="P59" s="23">
        <f t="shared" si="0"/>
        <v>-0.93900000000007822</v>
      </c>
      <c r="Q59" s="104"/>
      <c r="R59" s="23"/>
      <c r="S59" s="23"/>
      <c r="T59" s="23"/>
      <c r="U59" s="104">
        <f t="shared" si="3"/>
        <v>2.0000000000010232</v>
      </c>
      <c r="V59" s="104">
        <v>4</v>
      </c>
      <c r="W59" s="23">
        <v>915.41399999999999</v>
      </c>
      <c r="X59" s="104">
        <v>4</v>
      </c>
      <c r="Y59" s="25">
        <v>916.16700000000003</v>
      </c>
      <c r="AA59" s="58"/>
      <c r="AD59" s="58"/>
    </row>
    <row r="60" spans="1:30" s="26" customFormat="1" ht="22.5" customHeight="1">
      <c r="A60" s="27" t="s">
        <v>120</v>
      </c>
      <c r="B60" s="104">
        <v>-4</v>
      </c>
      <c r="C60" s="23">
        <v>916.79300000000001</v>
      </c>
      <c r="D60" s="104"/>
      <c r="E60" s="23"/>
      <c r="F60" s="104"/>
      <c r="G60" s="23"/>
      <c r="H60" s="24">
        <v>-4</v>
      </c>
      <c r="I60" s="23">
        <v>915.79399999999998</v>
      </c>
      <c r="J60" s="104">
        <f t="shared" si="1"/>
        <v>-2.0000000000010232</v>
      </c>
      <c r="K60" s="23"/>
      <c r="L60" s="23"/>
      <c r="M60" s="23">
        <v>916.57299999999998</v>
      </c>
      <c r="N60" s="23">
        <f t="shared" si="2"/>
        <v>916.69400000000007</v>
      </c>
      <c r="O60" s="23">
        <v>915.87400000000002</v>
      </c>
      <c r="P60" s="23">
        <f t="shared" si="0"/>
        <v>-0.69899999999995543</v>
      </c>
      <c r="Q60" s="104"/>
      <c r="R60" s="23"/>
      <c r="S60" s="23"/>
      <c r="T60" s="23"/>
      <c r="U60" s="104">
        <f t="shared" si="3"/>
        <v>1.999999999998181</v>
      </c>
      <c r="V60" s="104">
        <v>4</v>
      </c>
      <c r="W60" s="23">
        <v>915.95399999999995</v>
      </c>
      <c r="X60" s="104">
        <v>4</v>
      </c>
      <c r="Y60" s="25">
        <v>916.721</v>
      </c>
      <c r="AA60" s="58"/>
      <c r="AD60" s="58"/>
    </row>
    <row r="61" spans="1:30" s="26" customFormat="1" ht="22.5" customHeight="1">
      <c r="A61" s="27" t="s">
        <v>121</v>
      </c>
      <c r="B61" s="104">
        <v>-4</v>
      </c>
      <c r="C61" s="23">
        <v>917.30399999999997</v>
      </c>
      <c r="D61" s="104"/>
      <c r="E61" s="23"/>
      <c r="F61" s="104"/>
      <c r="G61" s="23"/>
      <c r="H61" s="24">
        <v>-4</v>
      </c>
      <c r="I61" s="23">
        <v>916.33399999999995</v>
      </c>
      <c r="J61" s="104">
        <f t="shared" si="1"/>
        <v>-2.0000000000010232</v>
      </c>
      <c r="K61" s="23"/>
      <c r="L61" s="23"/>
      <c r="M61" s="23">
        <v>917.00599999999997</v>
      </c>
      <c r="N61" s="23">
        <f t="shared" si="2"/>
        <v>917.23400000000004</v>
      </c>
      <c r="O61" s="23">
        <v>916.41399999999999</v>
      </c>
      <c r="P61" s="23">
        <f t="shared" si="0"/>
        <v>-0.59199999999998454</v>
      </c>
      <c r="Q61" s="104"/>
      <c r="R61" s="23"/>
      <c r="S61" s="23"/>
      <c r="T61" s="23"/>
      <c r="U61" s="104">
        <f t="shared" si="3"/>
        <v>2.0000000000010232</v>
      </c>
      <c r="V61" s="104">
        <v>4</v>
      </c>
      <c r="W61" s="23">
        <v>916.49400000000003</v>
      </c>
      <c r="X61" s="104">
        <v>4</v>
      </c>
      <c r="Y61" s="25">
        <v>917.15200000000004</v>
      </c>
      <c r="AA61" s="58"/>
      <c r="AD61" s="58"/>
    </row>
    <row r="62" spans="1:30" s="26" customFormat="1" ht="22.5" customHeight="1">
      <c r="A62" s="27" t="s">
        <v>122</v>
      </c>
      <c r="B62" s="104">
        <v>-4</v>
      </c>
      <c r="C62" s="23">
        <v>917.93499999999995</v>
      </c>
      <c r="D62" s="104"/>
      <c r="E62" s="23"/>
      <c r="F62" s="104"/>
      <c r="G62" s="23"/>
      <c r="H62" s="24">
        <v>-4</v>
      </c>
      <c r="I62" s="23">
        <v>916.87400000000002</v>
      </c>
      <c r="J62" s="104">
        <f t="shared" si="1"/>
        <v>-1.999999999998181</v>
      </c>
      <c r="K62" s="23"/>
      <c r="L62" s="23"/>
      <c r="M62" s="23">
        <v>917.72900000000004</v>
      </c>
      <c r="N62" s="23">
        <f t="shared" si="2"/>
        <v>917.774</v>
      </c>
      <c r="O62" s="23">
        <v>916.95399999999995</v>
      </c>
      <c r="P62" s="23">
        <f t="shared" si="0"/>
        <v>-0.77500000000009095</v>
      </c>
      <c r="Q62" s="104"/>
      <c r="R62" s="23"/>
      <c r="S62" s="23"/>
      <c r="T62" s="23"/>
      <c r="U62" s="104">
        <f t="shared" si="3"/>
        <v>2.0000000000010232</v>
      </c>
      <c r="V62" s="104">
        <v>4</v>
      </c>
      <c r="W62" s="23">
        <v>917.03399999999999</v>
      </c>
      <c r="X62" s="104">
        <v>4</v>
      </c>
      <c r="Y62" s="25">
        <v>917.83900000000006</v>
      </c>
      <c r="AA62" s="58"/>
      <c r="AD62" s="58"/>
    </row>
    <row r="63" spans="1:30" s="26" customFormat="1" ht="22.5" customHeight="1">
      <c r="A63" s="27" t="s">
        <v>123</v>
      </c>
      <c r="B63" s="104">
        <v>-3.5</v>
      </c>
      <c r="C63" s="23">
        <v>918.63</v>
      </c>
      <c r="D63" s="104"/>
      <c r="E63" s="23"/>
      <c r="F63" s="104"/>
      <c r="G63" s="23"/>
      <c r="H63" s="24">
        <v>-3.5</v>
      </c>
      <c r="I63" s="23">
        <v>917.42399999999998</v>
      </c>
      <c r="J63" s="104">
        <f t="shared" si="1"/>
        <v>-2.0000000000014291</v>
      </c>
      <c r="K63" s="23"/>
      <c r="L63" s="23"/>
      <c r="M63" s="23">
        <v>918.46500000000003</v>
      </c>
      <c r="N63" s="23">
        <f t="shared" si="2"/>
        <v>918.31400000000008</v>
      </c>
      <c r="O63" s="23">
        <v>917.49400000000003</v>
      </c>
      <c r="P63" s="23">
        <f t="shared" si="0"/>
        <v>-0.97100000000000364</v>
      </c>
      <c r="Q63" s="104"/>
      <c r="R63" s="23"/>
      <c r="S63" s="23"/>
      <c r="T63" s="23"/>
      <c r="U63" s="104">
        <f t="shared" si="3"/>
        <v>1.999999999998181</v>
      </c>
      <c r="V63" s="104">
        <v>4</v>
      </c>
      <c r="W63" s="23">
        <v>917.57399999999996</v>
      </c>
      <c r="X63" s="104">
        <v>4</v>
      </c>
      <c r="Y63" s="25">
        <v>918.38499999999999</v>
      </c>
      <c r="AA63" s="58"/>
      <c r="AD63" s="58"/>
    </row>
    <row r="64" spans="1:30" s="26" customFormat="1" ht="22.5" customHeight="1">
      <c r="A64" s="27" t="s">
        <v>124</v>
      </c>
      <c r="B64" s="104">
        <v>-4</v>
      </c>
      <c r="C64" s="23">
        <v>918.97699999999998</v>
      </c>
      <c r="D64" s="104"/>
      <c r="E64" s="23"/>
      <c r="F64" s="104"/>
      <c r="G64" s="23"/>
      <c r="H64" s="24">
        <v>-4</v>
      </c>
      <c r="I64" s="23">
        <v>917.88199999999995</v>
      </c>
      <c r="J64" s="104">
        <f t="shared" si="1"/>
        <v>-2.0000000000010232</v>
      </c>
      <c r="K64" s="23"/>
      <c r="L64" s="23"/>
      <c r="M64" s="23">
        <v>918.85500000000002</v>
      </c>
      <c r="N64" s="23">
        <f t="shared" si="2"/>
        <v>918.78200000000004</v>
      </c>
      <c r="O64" s="23">
        <v>917.96199999999999</v>
      </c>
      <c r="P64" s="23">
        <f t="shared" si="0"/>
        <v>-0.8930000000000291</v>
      </c>
      <c r="Q64" s="104"/>
      <c r="R64" s="23"/>
      <c r="S64" s="23"/>
      <c r="T64" s="23"/>
      <c r="U64" s="104">
        <f t="shared" si="3"/>
        <v>2.0000000000010232</v>
      </c>
      <c r="V64" s="104">
        <v>4</v>
      </c>
      <c r="W64" s="23">
        <v>918.04200000000003</v>
      </c>
      <c r="X64" s="104">
        <v>4</v>
      </c>
      <c r="Y64" s="25">
        <v>918.78899999999999</v>
      </c>
      <c r="AA64" s="58"/>
      <c r="AD64" s="58"/>
    </row>
    <row r="65" spans="1:30" s="26" customFormat="1" ht="22.5" customHeight="1">
      <c r="A65" s="27" t="s">
        <v>125</v>
      </c>
      <c r="B65" s="104">
        <v>-4</v>
      </c>
      <c r="C65" s="23">
        <v>919.30899999999997</v>
      </c>
      <c r="D65" s="104"/>
      <c r="E65" s="23"/>
      <c r="F65" s="104"/>
      <c r="G65" s="23"/>
      <c r="H65" s="24">
        <v>-4</v>
      </c>
      <c r="I65" s="23">
        <v>918.20699999999999</v>
      </c>
      <c r="J65" s="104">
        <f t="shared" si="1"/>
        <v>-2.0000000000010232</v>
      </c>
      <c r="K65" s="23"/>
      <c r="L65" s="23"/>
      <c r="M65" s="23">
        <v>919.13199999999995</v>
      </c>
      <c r="N65" s="23">
        <f t="shared" si="2"/>
        <v>919.10700000000008</v>
      </c>
      <c r="O65" s="23">
        <v>918.28700000000003</v>
      </c>
      <c r="P65" s="23">
        <f t="shared" si="0"/>
        <v>-0.8449999999999136</v>
      </c>
      <c r="Q65" s="104"/>
      <c r="R65" s="23"/>
      <c r="S65" s="23"/>
      <c r="T65" s="23"/>
      <c r="U65" s="104">
        <f t="shared" si="3"/>
        <v>1.999999999998181</v>
      </c>
      <c r="V65" s="104">
        <v>4</v>
      </c>
      <c r="W65" s="23">
        <v>918.36699999999996</v>
      </c>
      <c r="X65" s="104">
        <v>4</v>
      </c>
      <c r="Y65" s="25">
        <v>919.09400000000005</v>
      </c>
      <c r="AA65" s="58"/>
      <c r="AD65" s="58"/>
    </row>
    <row r="66" spans="1:30" s="26" customFormat="1" ht="22.5" customHeight="1">
      <c r="A66" s="27" t="s">
        <v>126</v>
      </c>
      <c r="B66" s="104">
        <v>-4</v>
      </c>
      <c r="C66" s="23">
        <v>919.50400000000002</v>
      </c>
      <c r="D66" s="104"/>
      <c r="E66" s="23"/>
      <c r="F66" s="104"/>
      <c r="G66" s="23"/>
      <c r="H66" s="24">
        <v>-4</v>
      </c>
      <c r="I66" s="23">
        <v>918.38900000000001</v>
      </c>
      <c r="J66" s="104">
        <f t="shared" si="1"/>
        <v>-2.0000000000010232</v>
      </c>
      <c r="K66" s="23"/>
      <c r="L66" s="23"/>
      <c r="M66" s="23">
        <v>919.39</v>
      </c>
      <c r="N66" s="23">
        <f t="shared" si="2"/>
        <v>919.2890000000001</v>
      </c>
      <c r="O66" s="23">
        <v>918.46900000000005</v>
      </c>
      <c r="P66" s="23">
        <f t="shared" si="0"/>
        <v>-0.92099999999993543</v>
      </c>
      <c r="Q66" s="104"/>
      <c r="R66" s="23"/>
      <c r="S66" s="23"/>
      <c r="T66" s="23"/>
      <c r="U66" s="104">
        <f t="shared" si="3"/>
        <v>1.999999999998181</v>
      </c>
      <c r="V66" s="104">
        <v>4</v>
      </c>
      <c r="W66" s="23">
        <v>918.54899999999998</v>
      </c>
      <c r="X66" s="104">
        <v>4</v>
      </c>
      <c r="Y66" s="25">
        <v>919.31799999999998</v>
      </c>
      <c r="AA66" s="58"/>
      <c r="AD66" s="58"/>
    </row>
    <row r="67" spans="1:30" s="26" customFormat="1" ht="22.5" customHeight="1">
      <c r="A67" s="27" t="s">
        <v>127</v>
      </c>
      <c r="B67" s="104">
        <v>-4</v>
      </c>
      <c r="C67" s="23">
        <v>919.95399999999995</v>
      </c>
      <c r="D67" s="104"/>
      <c r="E67" s="23"/>
      <c r="F67" s="104"/>
      <c r="G67" s="23"/>
      <c r="H67" s="24">
        <v>-4</v>
      </c>
      <c r="I67" s="23">
        <v>918.49900000000002</v>
      </c>
      <c r="J67" s="104">
        <f t="shared" si="1"/>
        <v>-1.999999999998181</v>
      </c>
      <c r="K67" s="23"/>
      <c r="L67" s="23"/>
      <c r="M67" s="23">
        <v>919.88499999999999</v>
      </c>
      <c r="N67" s="23">
        <f t="shared" si="2"/>
        <v>919.399</v>
      </c>
      <c r="O67" s="23">
        <v>918.57899999999995</v>
      </c>
      <c r="P67" s="23">
        <f t="shared" si="0"/>
        <v>-1.30600000000004</v>
      </c>
      <c r="Q67" s="104"/>
      <c r="R67" s="23"/>
      <c r="S67" s="23"/>
      <c r="T67" s="23"/>
      <c r="U67" s="104">
        <f t="shared" si="3"/>
        <v>2.0000000000038654</v>
      </c>
      <c r="V67" s="104">
        <v>2</v>
      </c>
      <c r="W67" s="23">
        <v>918.61900000000003</v>
      </c>
      <c r="X67" s="104">
        <v>2</v>
      </c>
      <c r="Y67" s="25">
        <v>919.82</v>
      </c>
      <c r="AA67" s="58"/>
      <c r="AD67" s="58"/>
    </row>
    <row r="68" spans="1:30" s="26" customFormat="1" ht="22.5" customHeight="1">
      <c r="A68" s="27" t="s">
        <v>128</v>
      </c>
      <c r="B68" s="104">
        <v>-4</v>
      </c>
      <c r="C68" s="23">
        <v>919.81799999999998</v>
      </c>
      <c r="D68" s="104"/>
      <c r="E68" s="23"/>
      <c r="F68" s="104"/>
      <c r="G68" s="23"/>
      <c r="H68" s="24">
        <v>-4</v>
      </c>
      <c r="I68" s="23">
        <v>918.58500000000004</v>
      </c>
      <c r="J68" s="104">
        <f t="shared" si="1"/>
        <v>-1.999999999998181</v>
      </c>
      <c r="K68" s="23"/>
      <c r="L68" s="23"/>
      <c r="M68" s="23">
        <v>919.83199999999999</v>
      </c>
      <c r="N68" s="23">
        <f t="shared" si="2"/>
        <v>919.48500000000001</v>
      </c>
      <c r="O68" s="23">
        <v>918.66499999999996</v>
      </c>
      <c r="P68" s="23">
        <f t="shared" si="0"/>
        <v>-1.16700000000003</v>
      </c>
      <c r="Q68" s="104"/>
      <c r="R68" s="23"/>
      <c r="S68" s="23"/>
      <c r="T68" s="23"/>
      <c r="U68" s="104">
        <f t="shared" si="3"/>
        <v>2.0000000000038654</v>
      </c>
      <c r="V68" s="104">
        <v>2</v>
      </c>
      <c r="W68" s="23">
        <v>918.70500000000004</v>
      </c>
      <c r="X68" s="104">
        <v>2</v>
      </c>
      <c r="Y68" s="25">
        <v>919.79</v>
      </c>
      <c r="AA68" s="58"/>
      <c r="AD68" s="58"/>
    </row>
    <row r="69" spans="1:30" s="26" customFormat="1" ht="22.5" customHeight="1">
      <c r="A69" s="27" t="s">
        <v>153</v>
      </c>
      <c r="B69" s="104">
        <v>-4</v>
      </c>
      <c r="C69" s="23">
        <v>919.49400000000003</v>
      </c>
      <c r="D69" s="104"/>
      <c r="E69" s="23"/>
      <c r="F69" s="104"/>
      <c r="G69" s="23"/>
      <c r="H69" s="24">
        <v>-4</v>
      </c>
      <c r="I69" s="23">
        <v>918.50599999999997</v>
      </c>
      <c r="J69" s="104">
        <f t="shared" si="1"/>
        <v>-2.0000000000010232</v>
      </c>
      <c r="K69" s="23"/>
      <c r="L69" s="23"/>
      <c r="M69" s="23">
        <v>919.41700000000003</v>
      </c>
      <c r="N69" s="23">
        <f t="shared" si="2"/>
        <v>919.40600000000006</v>
      </c>
      <c r="O69" s="23">
        <v>918.58600000000001</v>
      </c>
      <c r="P69" s="23">
        <f t="shared" si="0"/>
        <v>-0.83100000000001728</v>
      </c>
      <c r="Q69" s="104"/>
      <c r="R69" s="23"/>
      <c r="S69" s="23"/>
      <c r="T69" s="23"/>
      <c r="U69" s="104">
        <f t="shared" si="3"/>
        <v>1.999999999998181</v>
      </c>
      <c r="V69" s="104">
        <v>3.5</v>
      </c>
      <c r="W69" s="23">
        <v>918.65599999999995</v>
      </c>
      <c r="X69" s="104">
        <v>3.5</v>
      </c>
      <c r="Y69" s="25">
        <v>919.476</v>
      </c>
      <c r="AA69" s="58"/>
      <c r="AD69" s="58"/>
    </row>
    <row r="70" spans="1:30" s="26" customFormat="1" ht="22.5" customHeight="1">
      <c r="A70" s="27" t="s">
        <v>154</v>
      </c>
      <c r="B70" s="104">
        <v>-4</v>
      </c>
      <c r="C70" s="23">
        <v>919.37</v>
      </c>
      <c r="D70" s="104"/>
      <c r="E70" s="23"/>
      <c r="F70" s="104"/>
      <c r="G70" s="23"/>
      <c r="H70" s="24">
        <v>-4</v>
      </c>
      <c r="I70" s="23">
        <v>918.23800000000006</v>
      </c>
      <c r="J70" s="104">
        <f t="shared" si="1"/>
        <v>-1.999999999998181</v>
      </c>
      <c r="K70" s="23"/>
      <c r="L70" s="23"/>
      <c r="M70" s="23">
        <v>919.06899999999996</v>
      </c>
      <c r="N70" s="23">
        <f t="shared" si="2"/>
        <v>919.13800000000003</v>
      </c>
      <c r="O70" s="23">
        <v>918.31799999999998</v>
      </c>
      <c r="P70" s="23">
        <f t="shared" si="0"/>
        <v>-0.75099999999997635</v>
      </c>
      <c r="Q70" s="104"/>
      <c r="R70" s="23"/>
      <c r="S70" s="23"/>
      <c r="T70" s="23"/>
      <c r="U70" s="104">
        <f t="shared" si="3"/>
        <v>2.0000000000002958</v>
      </c>
      <c r="V70" s="104">
        <v>6.45</v>
      </c>
      <c r="W70" s="23">
        <v>918.447</v>
      </c>
      <c r="X70" s="104">
        <v>6.45</v>
      </c>
      <c r="Y70" s="25">
        <v>919.26700000000005</v>
      </c>
      <c r="AA70" s="58"/>
      <c r="AD70" s="58"/>
    </row>
    <row r="71" spans="1:30" s="26" customFormat="1" ht="22.5" customHeight="1">
      <c r="A71" s="27" t="s">
        <v>155</v>
      </c>
      <c r="B71" s="104">
        <v>-4</v>
      </c>
      <c r="C71" s="23">
        <v>919.024</v>
      </c>
      <c r="D71" s="104"/>
      <c r="E71" s="23"/>
      <c r="F71" s="104"/>
      <c r="G71" s="23"/>
      <c r="H71" s="24">
        <v>-4</v>
      </c>
      <c r="I71" s="23">
        <v>917.78099999999995</v>
      </c>
      <c r="J71" s="104">
        <f t="shared" si="1"/>
        <v>-2.0000000000010232</v>
      </c>
      <c r="K71" s="23"/>
      <c r="L71" s="23"/>
      <c r="M71" s="23">
        <v>918.69600000000003</v>
      </c>
      <c r="N71" s="23">
        <f t="shared" si="2"/>
        <v>918.68100000000004</v>
      </c>
      <c r="O71" s="23">
        <v>917.86099999999999</v>
      </c>
      <c r="P71" s="23">
        <f t="shared" si="0"/>
        <v>-0.83500000000003638</v>
      </c>
      <c r="Q71" s="104"/>
      <c r="R71" s="23"/>
      <c r="S71" s="23"/>
      <c r="T71" s="23"/>
      <c r="U71" s="104">
        <f t="shared" si="3"/>
        <v>2.0000000000010232</v>
      </c>
      <c r="V71" s="104">
        <v>4</v>
      </c>
      <c r="W71" s="23">
        <v>917.94100000000003</v>
      </c>
      <c r="X71" s="104">
        <v>4</v>
      </c>
      <c r="Y71" s="25">
        <v>918.76099999999997</v>
      </c>
      <c r="AA71" s="58"/>
      <c r="AD71" s="58"/>
    </row>
    <row r="72" spans="1:30" s="26" customFormat="1" ht="22.5" customHeight="1">
      <c r="A72" s="79" t="s">
        <v>156</v>
      </c>
      <c r="B72" s="64">
        <v>-4</v>
      </c>
      <c r="C72" s="63">
        <v>918.69399999999996</v>
      </c>
      <c r="D72" s="64"/>
      <c r="E72" s="63"/>
      <c r="F72" s="64"/>
      <c r="G72" s="63"/>
      <c r="H72" s="80">
        <v>-4</v>
      </c>
      <c r="I72" s="63">
        <v>917.15899999999999</v>
      </c>
      <c r="J72" s="64">
        <f t="shared" ref="J72" si="4">((O72-I72)/H72)*100</f>
        <v>-2.0000000000010232</v>
      </c>
      <c r="K72" s="63"/>
      <c r="L72" s="63"/>
      <c r="M72" s="63">
        <v>918.33</v>
      </c>
      <c r="N72" s="63">
        <f t="shared" ref="N72" si="5">O72+0.82</f>
        <v>918.05900000000008</v>
      </c>
      <c r="O72" s="63">
        <v>917.23900000000003</v>
      </c>
      <c r="P72" s="63">
        <f t="shared" ref="P72" si="6">O72-M72</f>
        <v>-1.0910000000000082</v>
      </c>
      <c r="Q72" s="64"/>
      <c r="R72" s="63"/>
      <c r="S72" s="63"/>
      <c r="T72" s="63"/>
      <c r="U72" s="64">
        <f t="shared" ref="U72" si="7">((W72-O72)/V72)*100</f>
        <v>1.999999999998181</v>
      </c>
      <c r="V72" s="64">
        <v>4</v>
      </c>
      <c r="W72" s="63">
        <v>917.31899999999996</v>
      </c>
      <c r="X72" s="64">
        <v>4</v>
      </c>
      <c r="Y72" s="65">
        <v>918.18299999999999</v>
      </c>
      <c r="AA72" s="58"/>
      <c r="AD72" s="58"/>
    </row>
    <row r="73" spans="1:30" s="26" customFormat="1" ht="22.5" customHeight="1">
      <c r="A73" s="79"/>
      <c r="B73" s="64"/>
      <c r="C73" s="63"/>
      <c r="D73" s="64"/>
      <c r="E73" s="63"/>
      <c r="F73" s="64"/>
      <c r="G73" s="63"/>
      <c r="H73" s="80"/>
      <c r="I73" s="63"/>
      <c r="J73" s="64"/>
      <c r="K73" s="63"/>
      <c r="L73" s="63"/>
      <c r="M73" s="63"/>
      <c r="N73" s="63"/>
      <c r="O73" s="63"/>
      <c r="P73" s="63"/>
      <c r="Q73" s="64"/>
      <c r="R73" s="63"/>
      <c r="S73" s="63"/>
      <c r="T73" s="63"/>
      <c r="U73" s="64"/>
      <c r="V73" s="64"/>
      <c r="W73" s="63"/>
      <c r="X73" s="64"/>
      <c r="Y73" s="65"/>
      <c r="AA73" s="58"/>
      <c r="AD73" s="58"/>
    </row>
    <row r="74" spans="1:30" s="26" customFormat="1" ht="22.5" customHeight="1">
      <c r="A74" s="79"/>
      <c r="B74" s="64"/>
      <c r="C74" s="63"/>
      <c r="D74" s="64"/>
      <c r="E74" s="63"/>
      <c r="F74" s="64"/>
      <c r="G74" s="63"/>
      <c r="H74" s="80"/>
      <c r="I74" s="63"/>
      <c r="J74" s="64"/>
      <c r="K74" s="63"/>
      <c r="L74" s="63"/>
      <c r="M74" s="63"/>
      <c r="N74" s="63"/>
      <c r="O74" s="63"/>
      <c r="P74" s="63"/>
      <c r="Q74" s="64"/>
      <c r="R74" s="63"/>
      <c r="S74" s="63"/>
      <c r="T74" s="63"/>
      <c r="U74" s="64"/>
      <c r="V74" s="64"/>
      <c r="W74" s="63"/>
      <c r="X74" s="64"/>
      <c r="Y74" s="65"/>
      <c r="AA74" s="58"/>
      <c r="AD74" s="58"/>
    </row>
    <row r="75" spans="1:30" s="26" customFormat="1" ht="22.5" customHeight="1">
      <c r="A75" s="79"/>
      <c r="B75" s="64"/>
      <c r="C75" s="63"/>
      <c r="D75" s="64"/>
      <c r="E75" s="63"/>
      <c r="F75" s="64"/>
      <c r="G75" s="63"/>
      <c r="H75" s="80"/>
      <c r="I75" s="63"/>
      <c r="J75" s="64"/>
      <c r="K75" s="63"/>
      <c r="L75" s="63"/>
      <c r="M75" s="63"/>
      <c r="N75" s="63"/>
      <c r="O75" s="63"/>
      <c r="P75" s="63"/>
      <c r="Q75" s="64"/>
      <c r="R75" s="63"/>
      <c r="S75" s="63"/>
      <c r="T75" s="63"/>
      <c r="U75" s="64"/>
      <c r="V75" s="64"/>
      <c r="W75" s="63"/>
      <c r="X75" s="64"/>
      <c r="Y75" s="65"/>
      <c r="AA75" s="58"/>
      <c r="AD75" s="58"/>
    </row>
    <row r="76" spans="1:30" s="26" customFormat="1" ht="22.5" customHeight="1">
      <c r="A76" s="79"/>
      <c r="B76" s="64"/>
      <c r="C76" s="63"/>
      <c r="D76" s="64"/>
      <c r="E76" s="63"/>
      <c r="F76" s="64"/>
      <c r="G76" s="63"/>
      <c r="H76" s="80"/>
      <c r="I76" s="63"/>
      <c r="J76" s="64"/>
      <c r="K76" s="63"/>
      <c r="L76" s="63"/>
      <c r="M76" s="63"/>
      <c r="N76" s="63"/>
      <c r="O76" s="63"/>
      <c r="P76" s="63"/>
      <c r="Q76" s="64"/>
      <c r="R76" s="63"/>
      <c r="S76" s="63"/>
      <c r="T76" s="63"/>
      <c r="U76" s="64"/>
      <c r="V76" s="64"/>
      <c r="W76" s="63"/>
      <c r="X76" s="64"/>
      <c r="Y76" s="65"/>
      <c r="AA76" s="58"/>
      <c r="AD76" s="58"/>
    </row>
    <row r="77" spans="1:30" s="26" customFormat="1" ht="22.5" customHeight="1">
      <c r="A77" s="79"/>
      <c r="B77" s="64"/>
      <c r="C77" s="63"/>
      <c r="D77" s="64"/>
      <c r="E77" s="63"/>
      <c r="F77" s="64"/>
      <c r="G77" s="63"/>
      <c r="H77" s="80"/>
      <c r="I77" s="63"/>
      <c r="J77" s="64"/>
      <c r="K77" s="63"/>
      <c r="L77" s="63"/>
      <c r="M77" s="63"/>
      <c r="N77" s="63"/>
      <c r="O77" s="63"/>
      <c r="P77" s="63"/>
      <c r="Q77" s="64"/>
      <c r="R77" s="63"/>
      <c r="S77" s="63"/>
      <c r="T77" s="63"/>
      <c r="U77" s="64"/>
      <c r="V77" s="64"/>
      <c r="W77" s="63"/>
      <c r="X77" s="64"/>
      <c r="Y77" s="65"/>
      <c r="AA77" s="58"/>
      <c r="AD77" s="58"/>
    </row>
    <row r="78" spans="1:30" s="26" customFormat="1" ht="22.5" customHeight="1">
      <c r="A78" s="79"/>
      <c r="B78" s="64"/>
      <c r="C78" s="63"/>
      <c r="D78" s="64"/>
      <c r="E78" s="63"/>
      <c r="F78" s="64"/>
      <c r="G78" s="63"/>
      <c r="H78" s="80"/>
      <c r="I78" s="63"/>
      <c r="J78" s="64"/>
      <c r="K78" s="63"/>
      <c r="L78" s="63"/>
      <c r="M78" s="63"/>
      <c r="N78" s="63"/>
      <c r="O78" s="63"/>
      <c r="P78" s="63"/>
      <c r="Q78" s="64"/>
      <c r="R78" s="63"/>
      <c r="S78" s="63"/>
      <c r="T78" s="63"/>
      <c r="U78" s="64"/>
      <c r="V78" s="64"/>
      <c r="W78" s="63"/>
      <c r="X78" s="64"/>
      <c r="Y78" s="65"/>
      <c r="AA78" s="58"/>
      <c r="AD78" s="58"/>
    </row>
    <row r="79" spans="1:30" s="26" customFormat="1" ht="22.5" customHeight="1">
      <c r="A79" s="79"/>
      <c r="B79" s="64"/>
      <c r="C79" s="63"/>
      <c r="D79" s="64"/>
      <c r="E79" s="63"/>
      <c r="F79" s="64"/>
      <c r="G79" s="63"/>
      <c r="H79" s="80"/>
      <c r="I79" s="63"/>
      <c r="J79" s="64"/>
      <c r="K79" s="63"/>
      <c r="L79" s="63"/>
      <c r="M79" s="63"/>
      <c r="N79" s="63"/>
      <c r="O79" s="63"/>
      <c r="P79" s="63"/>
      <c r="Q79" s="64"/>
      <c r="R79" s="63"/>
      <c r="S79" s="63"/>
      <c r="T79" s="63"/>
      <c r="U79" s="64"/>
      <c r="V79" s="64"/>
      <c r="W79" s="63"/>
      <c r="X79" s="64"/>
      <c r="Y79" s="65"/>
      <c r="AA79" s="58"/>
      <c r="AD79" s="58"/>
    </row>
    <row r="80" spans="1:30" s="26" customFormat="1" ht="22.5" customHeight="1">
      <c r="A80" s="79"/>
      <c r="B80" s="64"/>
      <c r="C80" s="63"/>
      <c r="D80" s="64"/>
      <c r="E80" s="63"/>
      <c r="F80" s="64"/>
      <c r="G80" s="63"/>
      <c r="H80" s="80"/>
      <c r="I80" s="63"/>
      <c r="J80" s="64"/>
      <c r="K80" s="63"/>
      <c r="L80" s="63"/>
      <c r="M80" s="63"/>
      <c r="N80" s="63"/>
      <c r="O80" s="63"/>
      <c r="P80" s="63"/>
      <c r="Q80" s="64"/>
      <c r="R80" s="63"/>
      <c r="S80" s="63"/>
      <c r="T80" s="63"/>
      <c r="U80" s="64"/>
      <c r="V80" s="64"/>
      <c r="W80" s="63"/>
      <c r="X80" s="64"/>
      <c r="Y80" s="65"/>
      <c r="AA80" s="58"/>
      <c r="AD80" s="58"/>
    </row>
    <row r="81" spans="1:30" s="26" customFormat="1" ht="22.5" customHeight="1">
      <c r="A81" s="79"/>
      <c r="B81" s="64"/>
      <c r="C81" s="63"/>
      <c r="D81" s="64"/>
      <c r="E81" s="63"/>
      <c r="F81" s="64"/>
      <c r="G81" s="63"/>
      <c r="H81" s="80"/>
      <c r="I81" s="63"/>
      <c r="J81" s="64"/>
      <c r="K81" s="63"/>
      <c r="L81" s="63"/>
      <c r="M81" s="63"/>
      <c r="N81" s="63"/>
      <c r="O81" s="63"/>
      <c r="P81" s="63"/>
      <c r="Q81" s="64"/>
      <c r="R81" s="63"/>
      <c r="S81" s="63"/>
      <c r="T81" s="63"/>
      <c r="U81" s="64"/>
      <c r="V81" s="64"/>
      <c r="W81" s="63"/>
      <c r="X81" s="64"/>
      <c r="Y81" s="65"/>
      <c r="AA81" s="58"/>
      <c r="AD81" s="58"/>
    </row>
    <row r="82" spans="1:30" s="26" customFormat="1" ht="22.5" customHeight="1">
      <c r="A82" s="79"/>
      <c r="B82" s="64"/>
      <c r="C82" s="63"/>
      <c r="D82" s="64"/>
      <c r="E82" s="63"/>
      <c r="F82" s="64"/>
      <c r="G82" s="63"/>
      <c r="H82" s="80"/>
      <c r="I82" s="63"/>
      <c r="J82" s="64"/>
      <c r="K82" s="63"/>
      <c r="L82" s="63"/>
      <c r="M82" s="63"/>
      <c r="N82" s="63"/>
      <c r="O82" s="63"/>
      <c r="P82" s="63"/>
      <c r="Q82" s="64"/>
      <c r="R82" s="63"/>
      <c r="S82" s="63"/>
      <c r="T82" s="63"/>
      <c r="U82" s="64"/>
      <c r="V82" s="64"/>
      <c r="W82" s="63"/>
      <c r="X82" s="64"/>
      <c r="Y82" s="65"/>
      <c r="AA82" s="58"/>
      <c r="AD82" s="58"/>
    </row>
    <row r="83" spans="1:30" s="26" customFormat="1" ht="22.5" customHeight="1" thickBot="1">
      <c r="A83" s="48"/>
      <c r="B83" s="49"/>
      <c r="C83" s="50"/>
      <c r="D83" s="49"/>
      <c r="E83" s="50"/>
      <c r="F83" s="49"/>
      <c r="G83" s="50"/>
      <c r="H83" s="51"/>
      <c r="I83" s="50"/>
      <c r="J83" s="49"/>
      <c r="K83" s="50"/>
      <c r="L83" s="50"/>
      <c r="M83" s="50"/>
      <c r="N83" s="50"/>
      <c r="O83" s="50"/>
      <c r="P83" s="50"/>
      <c r="Q83" s="49"/>
      <c r="R83" s="50"/>
      <c r="S83" s="50"/>
      <c r="T83" s="50"/>
      <c r="U83" s="49"/>
      <c r="V83" s="49"/>
      <c r="W83" s="50"/>
      <c r="X83" s="49"/>
      <c r="Y83" s="52"/>
      <c r="AA83" s="58"/>
      <c r="AD83" s="58"/>
    </row>
    <row r="84" spans="1:30" s="26" customFormat="1" ht="22.5" customHeight="1">
      <c r="A84" s="120"/>
      <c r="B84" s="117"/>
      <c r="C84" s="118"/>
      <c r="D84" s="117"/>
      <c r="E84" s="118"/>
      <c r="F84" s="117"/>
      <c r="G84" s="118"/>
      <c r="H84" s="119"/>
      <c r="I84" s="118"/>
      <c r="J84" s="117"/>
      <c r="K84" s="118"/>
      <c r="L84" s="118"/>
      <c r="M84" s="118"/>
      <c r="N84" s="118"/>
      <c r="O84" s="118"/>
      <c r="P84" s="118"/>
      <c r="Q84" s="117"/>
      <c r="R84" s="118"/>
      <c r="S84" s="118"/>
      <c r="T84" s="118"/>
      <c r="U84" s="117"/>
      <c r="V84" s="117"/>
      <c r="W84" s="118"/>
      <c r="X84" s="117"/>
      <c r="Y84" s="118"/>
      <c r="AA84" s="58"/>
      <c r="AD84" s="58"/>
    </row>
    <row r="85" spans="1:30" s="26" customFormat="1" ht="22.5" customHeight="1">
      <c r="A85" s="58"/>
      <c r="B85" s="121"/>
      <c r="C85" s="66"/>
      <c r="D85" s="121"/>
      <c r="E85" s="66"/>
      <c r="F85" s="121"/>
      <c r="G85" s="66"/>
      <c r="H85" s="122"/>
      <c r="I85" s="66"/>
      <c r="J85" s="121"/>
      <c r="K85" s="66"/>
      <c r="L85" s="66"/>
      <c r="M85" s="66"/>
      <c r="N85" s="66"/>
      <c r="O85" s="66"/>
      <c r="P85" s="66"/>
      <c r="Q85" s="121"/>
      <c r="R85" s="66"/>
      <c r="S85" s="66"/>
      <c r="T85" s="66"/>
      <c r="U85" s="121"/>
      <c r="V85" s="121"/>
      <c r="W85" s="66"/>
      <c r="X85" s="121"/>
      <c r="Y85" s="66"/>
      <c r="AA85" s="58"/>
      <c r="AD85" s="58"/>
    </row>
    <row r="86" spans="1:30" s="26" customFormat="1" ht="22.5" customHeight="1">
      <c r="B86" s="72"/>
      <c r="C86" s="73"/>
      <c r="D86" s="72"/>
      <c r="E86" s="73"/>
      <c r="F86" s="72"/>
      <c r="G86" s="73"/>
      <c r="H86" s="74"/>
      <c r="I86" s="73"/>
      <c r="J86" s="72"/>
      <c r="M86" s="73"/>
      <c r="O86" s="73"/>
      <c r="P86" s="73"/>
      <c r="U86" s="72"/>
      <c r="V86" s="72"/>
      <c r="W86" s="73"/>
      <c r="X86" s="72"/>
      <c r="Y86" s="73"/>
      <c r="AA86" s="58"/>
      <c r="AD86" s="58"/>
    </row>
    <row r="87" spans="1:30" s="26" customFormat="1" ht="22.5" customHeight="1">
      <c r="B87" s="72"/>
      <c r="C87" s="73"/>
      <c r="D87" s="72"/>
      <c r="E87" s="73"/>
      <c r="F87" s="72"/>
      <c r="G87" s="73"/>
      <c r="H87" s="74"/>
      <c r="I87" s="73"/>
      <c r="J87" s="72"/>
      <c r="M87" s="73"/>
      <c r="O87" s="73"/>
      <c r="P87" s="73"/>
      <c r="U87" s="72"/>
      <c r="V87" s="72"/>
      <c r="W87" s="73"/>
      <c r="X87" s="72"/>
      <c r="Y87" s="73"/>
      <c r="AA87" s="58"/>
      <c r="AD87" s="58"/>
    </row>
    <row r="88" spans="1:30" s="26" customFormat="1" ht="22.5" customHeight="1">
      <c r="B88" s="72"/>
      <c r="C88" s="73"/>
      <c r="D88" s="72"/>
      <c r="E88" s="73"/>
      <c r="F88" s="72"/>
      <c r="G88" s="73"/>
      <c r="H88" s="74"/>
      <c r="I88" s="73"/>
      <c r="J88" s="72"/>
      <c r="M88" s="73"/>
      <c r="O88" s="73"/>
      <c r="P88" s="73"/>
      <c r="U88" s="72"/>
      <c r="V88" s="72"/>
      <c r="W88" s="73"/>
      <c r="X88" s="72"/>
      <c r="Y88" s="73"/>
      <c r="AA88" s="58"/>
      <c r="AD88" s="58"/>
    </row>
    <row r="89" spans="1:30" s="26" customFormat="1" ht="22.5" customHeight="1">
      <c r="B89" s="72"/>
      <c r="C89" s="73"/>
      <c r="D89" s="72"/>
      <c r="E89" s="73"/>
      <c r="F89" s="72"/>
      <c r="G89" s="73"/>
      <c r="H89" s="74"/>
      <c r="I89" s="73"/>
      <c r="J89" s="72"/>
      <c r="M89" s="73"/>
      <c r="O89" s="73"/>
      <c r="P89" s="73"/>
      <c r="U89" s="72"/>
      <c r="V89" s="72"/>
      <c r="W89" s="73"/>
      <c r="X89" s="72"/>
      <c r="Y89" s="73"/>
      <c r="AA89" s="58"/>
      <c r="AD89" s="58"/>
    </row>
    <row r="90" spans="1:30" s="26" customFormat="1" ht="22.5" customHeight="1">
      <c r="B90" s="72"/>
      <c r="C90" s="73"/>
      <c r="D90" s="72"/>
      <c r="E90" s="73"/>
      <c r="F90" s="72"/>
      <c r="G90" s="73"/>
      <c r="H90" s="74"/>
      <c r="I90" s="73"/>
      <c r="J90" s="72"/>
      <c r="M90" s="73"/>
      <c r="O90" s="73"/>
      <c r="P90" s="73"/>
      <c r="U90" s="72"/>
      <c r="V90" s="72"/>
      <c r="W90" s="73"/>
      <c r="X90" s="72"/>
      <c r="Y90" s="73"/>
      <c r="AA90" s="58"/>
      <c r="AD90" s="58"/>
    </row>
    <row r="91" spans="1:30" s="26" customFormat="1" ht="22.5" customHeight="1">
      <c r="B91" s="72"/>
      <c r="C91" s="73"/>
      <c r="D91" s="72"/>
      <c r="E91" s="73"/>
      <c r="F91" s="72"/>
      <c r="G91" s="73"/>
      <c r="H91" s="74"/>
      <c r="I91" s="73"/>
      <c r="J91" s="72"/>
      <c r="M91" s="73"/>
      <c r="O91" s="73"/>
      <c r="P91" s="73"/>
      <c r="U91" s="72"/>
      <c r="V91" s="72"/>
      <c r="W91" s="73"/>
      <c r="X91" s="72"/>
      <c r="Y91" s="73"/>
      <c r="AA91" s="58"/>
      <c r="AD91" s="58"/>
    </row>
    <row r="92" spans="1:30" s="26" customFormat="1" ht="22.5" customHeight="1">
      <c r="B92" s="72"/>
      <c r="C92" s="73"/>
      <c r="D92" s="72"/>
      <c r="E92" s="73"/>
      <c r="F92" s="72"/>
      <c r="G92" s="73"/>
      <c r="H92" s="74"/>
      <c r="I92" s="73"/>
      <c r="J92" s="72"/>
      <c r="M92" s="73"/>
      <c r="O92" s="73"/>
      <c r="P92" s="73"/>
      <c r="U92" s="72"/>
      <c r="V92" s="72"/>
      <c r="W92" s="73"/>
      <c r="X92" s="72"/>
      <c r="Y92" s="73"/>
      <c r="AA92" s="58"/>
      <c r="AD92" s="58"/>
    </row>
    <row r="93" spans="1:30" s="26" customFormat="1" ht="22.5" customHeight="1">
      <c r="B93" s="72"/>
      <c r="C93" s="73"/>
      <c r="D93" s="72"/>
      <c r="E93" s="73"/>
      <c r="F93" s="72"/>
      <c r="G93" s="73"/>
      <c r="H93" s="74"/>
      <c r="I93" s="73"/>
      <c r="J93" s="72"/>
      <c r="M93" s="73"/>
      <c r="O93" s="73"/>
      <c r="P93" s="73"/>
      <c r="U93" s="72"/>
      <c r="V93" s="72"/>
      <c r="W93" s="73"/>
      <c r="X93" s="72"/>
      <c r="Y93" s="73"/>
      <c r="AA93" s="58"/>
      <c r="AD93" s="58"/>
    </row>
    <row r="94" spans="1:30" s="26" customFormat="1" ht="22.5" customHeight="1">
      <c r="B94" s="72"/>
      <c r="C94" s="73"/>
      <c r="D94" s="72"/>
      <c r="E94" s="73"/>
      <c r="F94" s="72"/>
      <c r="G94" s="73"/>
      <c r="H94" s="74"/>
      <c r="I94" s="73"/>
      <c r="J94" s="72"/>
      <c r="M94" s="73"/>
      <c r="O94" s="73"/>
      <c r="P94" s="73"/>
      <c r="U94" s="72"/>
      <c r="V94" s="72"/>
      <c r="W94" s="73"/>
      <c r="X94" s="72"/>
      <c r="Y94" s="73"/>
      <c r="AA94" s="58"/>
      <c r="AD94" s="58"/>
    </row>
    <row r="95" spans="1:30" s="26" customFormat="1" ht="22.5" customHeight="1">
      <c r="B95" s="72"/>
      <c r="C95" s="73"/>
      <c r="D95" s="72"/>
      <c r="E95" s="73"/>
      <c r="F95" s="72"/>
      <c r="G95" s="73"/>
      <c r="H95" s="74"/>
      <c r="I95" s="73"/>
      <c r="J95" s="72"/>
      <c r="M95" s="73"/>
      <c r="O95" s="73"/>
      <c r="P95" s="73"/>
      <c r="U95" s="72"/>
      <c r="V95" s="72"/>
      <c r="W95" s="73"/>
      <c r="X95" s="72"/>
      <c r="Y95" s="73"/>
      <c r="AA95" s="58"/>
      <c r="AD95" s="58"/>
    </row>
    <row r="96" spans="1:30" s="26" customFormat="1" ht="22.5" customHeight="1">
      <c r="B96" s="72"/>
      <c r="C96" s="73"/>
      <c r="D96" s="72"/>
      <c r="E96" s="73"/>
      <c r="F96" s="72"/>
      <c r="G96" s="73"/>
      <c r="H96" s="74"/>
      <c r="I96" s="73"/>
      <c r="J96" s="72"/>
      <c r="M96" s="73"/>
      <c r="O96" s="73"/>
      <c r="P96" s="73"/>
      <c r="U96" s="72"/>
      <c r="V96" s="72"/>
      <c r="W96" s="73"/>
      <c r="X96" s="72"/>
      <c r="Y96" s="73"/>
      <c r="AA96" s="58"/>
      <c r="AD96" s="58"/>
    </row>
    <row r="97" spans="2:30" s="26" customFormat="1" ht="22.5" customHeight="1">
      <c r="B97" s="72"/>
      <c r="C97" s="73"/>
      <c r="D97" s="72"/>
      <c r="E97" s="73"/>
      <c r="F97" s="72"/>
      <c r="G97" s="73"/>
      <c r="H97" s="74"/>
      <c r="I97" s="73"/>
      <c r="J97" s="72"/>
      <c r="M97" s="73"/>
      <c r="O97" s="73"/>
      <c r="P97" s="73"/>
      <c r="U97" s="72"/>
      <c r="V97" s="72"/>
      <c r="W97" s="73"/>
      <c r="X97" s="72"/>
      <c r="Y97" s="73"/>
      <c r="AA97" s="58"/>
      <c r="AD97" s="58"/>
    </row>
    <row r="98" spans="2:30" s="26" customFormat="1" ht="22.5" customHeight="1">
      <c r="B98" s="72"/>
      <c r="C98" s="73"/>
      <c r="D98" s="72"/>
      <c r="E98" s="73"/>
      <c r="F98" s="72"/>
      <c r="G98" s="73"/>
      <c r="H98" s="74"/>
      <c r="I98" s="73"/>
      <c r="J98" s="72"/>
      <c r="M98" s="73"/>
      <c r="O98" s="73"/>
      <c r="P98" s="73"/>
      <c r="U98" s="72"/>
      <c r="V98" s="72"/>
      <c r="W98" s="73"/>
      <c r="X98" s="72"/>
      <c r="Y98" s="73"/>
      <c r="AA98" s="58"/>
      <c r="AD98" s="58"/>
    </row>
    <row r="99" spans="2:30" s="26" customFormat="1" ht="22.5" customHeight="1">
      <c r="B99" s="72"/>
      <c r="C99" s="73"/>
      <c r="D99" s="72"/>
      <c r="E99" s="73"/>
      <c r="F99" s="72"/>
      <c r="G99" s="73"/>
      <c r="H99" s="74"/>
      <c r="I99" s="73"/>
      <c r="J99" s="72"/>
      <c r="M99" s="73"/>
      <c r="O99" s="73"/>
      <c r="P99" s="73"/>
      <c r="U99" s="72"/>
      <c r="V99" s="72"/>
      <c r="W99" s="73"/>
      <c r="X99" s="72"/>
      <c r="Y99" s="73"/>
      <c r="AA99" s="58"/>
      <c r="AD99" s="58"/>
    </row>
    <row r="100" spans="2:30" s="26" customFormat="1" ht="22.5" customHeight="1">
      <c r="B100" s="72"/>
      <c r="C100" s="73"/>
      <c r="D100" s="72"/>
      <c r="E100" s="73"/>
      <c r="F100" s="72"/>
      <c r="G100" s="73"/>
      <c r="H100" s="74"/>
      <c r="I100" s="73"/>
      <c r="J100" s="72"/>
      <c r="M100" s="73"/>
      <c r="O100" s="73"/>
      <c r="P100" s="73"/>
      <c r="U100" s="72"/>
      <c r="V100" s="72"/>
      <c r="W100" s="73"/>
      <c r="X100" s="72"/>
      <c r="Y100" s="73"/>
      <c r="AA100" s="58"/>
      <c r="AD100" s="58"/>
    </row>
    <row r="101" spans="2:30" s="26" customFormat="1" ht="22.5" customHeight="1">
      <c r="B101" s="72"/>
      <c r="C101" s="73"/>
      <c r="D101" s="72"/>
      <c r="E101" s="73"/>
      <c r="F101" s="72"/>
      <c r="G101" s="73"/>
      <c r="H101" s="74"/>
      <c r="I101" s="73"/>
      <c r="J101" s="72"/>
      <c r="M101" s="73"/>
      <c r="O101" s="73"/>
      <c r="P101" s="73"/>
      <c r="U101" s="72"/>
      <c r="V101" s="72"/>
      <c r="W101" s="73"/>
      <c r="X101" s="72"/>
      <c r="Y101" s="73"/>
      <c r="AA101" s="58"/>
      <c r="AD101" s="58"/>
    </row>
    <row r="102" spans="2:30" s="26" customFormat="1" ht="22.5" customHeight="1">
      <c r="B102" s="72"/>
      <c r="C102" s="73"/>
      <c r="D102" s="72"/>
      <c r="E102" s="73"/>
      <c r="F102" s="72"/>
      <c r="G102" s="73"/>
      <c r="H102" s="74"/>
      <c r="I102" s="73"/>
      <c r="J102" s="72"/>
      <c r="M102" s="73"/>
      <c r="O102" s="73"/>
      <c r="P102" s="73"/>
      <c r="U102" s="72"/>
      <c r="V102" s="72"/>
      <c r="W102" s="73"/>
      <c r="X102" s="72"/>
      <c r="Y102" s="73"/>
      <c r="AA102" s="58"/>
      <c r="AD102" s="58"/>
    </row>
    <row r="103" spans="2:30" s="26" customFormat="1" ht="22.5" customHeight="1">
      <c r="B103" s="72"/>
      <c r="C103" s="73"/>
      <c r="D103" s="72"/>
      <c r="E103" s="73"/>
      <c r="F103" s="72"/>
      <c r="G103" s="73"/>
      <c r="H103" s="74"/>
      <c r="I103" s="73"/>
      <c r="J103" s="72"/>
      <c r="M103" s="73"/>
      <c r="O103" s="73"/>
      <c r="P103" s="73"/>
      <c r="U103" s="72"/>
      <c r="V103" s="72"/>
      <c r="W103" s="73"/>
      <c r="X103" s="72"/>
      <c r="Y103" s="73"/>
      <c r="AA103" s="58"/>
      <c r="AD103" s="58"/>
    </row>
    <row r="104" spans="2:30" s="26" customFormat="1" ht="22.5" customHeight="1">
      <c r="B104" s="72"/>
      <c r="C104" s="73"/>
      <c r="D104" s="72"/>
      <c r="E104" s="73"/>
      <c r="F104" s="72"/>
      <c r="G104" s="73"/>
      <c r="H104" s="74"/>
      <c r="I104" s="73"/>
      <c r="J104" s="72"/>
      <c r="M104" s="73"/>
      <c r="O104" s="73"/>
      <c r="P104" s="73"/>
      <c r="U104" s="72"/>
      <c r="V104" s="72"/>
      <c r="W104" s="73"/>
      <c r="X104" s="72"/>
      <c r="Y104" s="73"/>
      <c r="AA104" s="58"/>
      <c r="AD104" s="58"/>
    </row>
    <row r="105" spans="2:30" s="26" customFormat="1" ht="22.5" customHeight="1">
      <c r="B105" s="72"/>
      <c r="C105" s="73"/>
      <c r="D105" s="72"/>
      <c r="E105" s="73"/>
      <c r="F105" s="72"/>
      <c r="G105" s="73"/>
      <c r="H105" s="74"/>
      <c r="I105" s="73"/>
      <c r="J105" s="72"/>
      <c r="M105" s="73"/>
      <c r="O105" s="73"/>
      <c r="P105" s="73"/>
      <c r="U105" s="72"/>
      <c r="V105" s="72"/>
      <c r="W105" s="73"/>
      <c r="X105" s="72"/>
      <c r="Y105" s="73"/>
      <c r="AA105" s="58"/>
      <c r="AD105" s="58"/>
    </row>
    <row r="106" spans="2:30" s="26" customFormat="1" ht="22.5" customHeight="1">
      <c r="B106" s="72"/>
      <c r="C106" s="73"/>
      <c r="D106" s="72"/>
      <c r="E106" s="73"/>
      <c r="F106" s="72"/>
      <c r="G106" s="73"/>
      <c r="H106" s="74"/>
      <c r="I106" s="73"/>
      <c r="J106" s="72"/>
      <c r="M106" s="73"/>
      <c r="O106" s="73"/>
      <c r="P106" s="73"/>
      <c r="U106" s="72"/>
      <c r="V106" s="72"/>
      <c r="W106" s="73"/>
      <c r="X106" s="72"/>
      <c r="Y106" s="73"/>
      <c r="AA106" s="58"/>
      <c r="AD106" s="58"/>
    </row>
    <row r="107" spans="2:30" s="26" customFormat="1" ht="22.5" customHeight="1">
      <c r="B107" s="72"/>
      <c r="C107" s="73"/>
      <c r="D107" s="72"/>
      <c r="E107" s="73"/>
      <c r="F107" s="72"/>
      <c r="G107" s="73"/>
      <c r="H107" s="74"/>
      <c r="I107" s="73"/>
      <c r="J107" s="72"/>
      <c r="M107" s="73"/>
      <c r="O107" s="73"/>
      <c r="P107" s="73"/>
      <c r="U107" s="72"/>
      <c r="V107" s="72"/>
      <c r="W107" s="73"/>
      <c r="X107" s="72"/>
      <c r="Y107" s="73"/>
      <c r="AA107" s="58"/>
      <c r="AD107" s="58"/>
    </row>
    <row r="108" spans="2:30" s="26" customFormat="1" ht="22.5" customHeight="1">
      <c r="B108" s="72"/>
      <c r="C108" s="73"/>
      <c r="D108" s="72"/>
      <c r="E108" s="73"/>
      <c r="F108" s="72"/>
      <c r="G108" s="73"/>
      <c r="H108" s="74"/>
      <c r="I108" s="73"/>
      <c r="J108" s="72"/>
      <c r="M108" s="73"/>
      <c r="O108" s="73"/>
      <c r="P108" s="73"/>
      <c r="U108" s="72"/>
      <c r="V108" s="72"/>
      <c r="W108" s="73"/>
      <c r="X108" s="72"/>
      <c r="Y108" s="73"/>
      <c r="AA108" s="58"/>
      <c r="AD108" s="58"/>
    </row>
    <row r="109" spans="2:30" s="26" customFormat="1" ht="22.5" customHeight="1">
      <c r="B109" s="72"/>
      <c r="C109" s="73"/>
      <c r="D109" s="72"/>
      <c r="E109" s="73"/>
      <c r="F109" s="72"/>
      <c r="G109" s="73"/>
      <c r="H109" s="74"/>
      <c r="I109" s="73"/>
      <c r="J109" s="72"/>
      <c r="M109" s="73"/>
      <c r="O109" s="73"/>
      <c r="P109" s="73"/>
      <c r="U109" s="72"/>
      <c r="V109" s="72"/>
      <c r="W109" s="73"/>
      <c r="X109" s="72"/>
      <c r="Y109" s="73"/>
      <c r="AA109" s="58"/>
      <c r="AD109" s="58"/>
    </row>
    <row r="110" spans="2:30" s="26" customFormat="1" ht="22.5" customHeight="1">
      <c r="B110" s="72"/>
      <c r="C110" s="73"/>
      <c r="D110" s="72"/>
      <c r="E110" s="73"/>
      <c r="F110" s="72"/>
      <c r="G110" s="73"/>
      <c r="H110" s="74"/>
      <c r="I110" s="73"/>
      <c r="J110" s="72"/>
      <c r="M110" s="73"/>
      <c r="O110" s="73"/>
      <c r="P110" s="73"/>
      <c r="U110" s="72"/>
      <c r="V110" s="72"/>
      <c r="W110" s="73"/>
      <c r="X110" s="72"/>
      <c r="Y110" s="73"/>
      <c r="AA110" s="58"/>
      <c r="AD110" s="58"/>
    </row>
    <row r="111" spans="2:30" s="26" customFormat="1" ht="22.5" customHeight="1">
      <c r="B111" s="72"/>
      <c r="C111" s="73"/>
      <c r="D111" s="72"/>
      <c r="E111" s="73"/>
      <c r="F111" s="72"/>
      <c r="G111" s="73"/>
      <c r="H111" s="74"/>
      <c r="I111" s="73"/>
      <c r="J111" s="72"/>
      <c r="M111" s="73"/>
      <c r="O111" s="73"/>
      <c r="P111" s="73"/>
      <c r="U111" s="72"/>
      <c r="V111" s="72"/>
      <c r="W111" s="73"/>
      <c r="X111" s="72"/>
      <c r="Y111" s="73"/>
      <c r="AA111" s="58"/>
      <c r="AD111" s="58"/>
    </row>
    <row r="112" spans="2:30" s="26" customFormat="1" ht="22.5" customHeight="1">
      <c r="B112" s="72"/>
      <c r="C112" s="73"/>
      <c r="D112" s="72"/>
      <c r="E112" s="73"/>
      <c r="F112" s="72"/>
      <c r="G112" s="73"/>
      <c r="H112" s="74"/>
      <c r="I112" s="73"/>
      <c r="J112" s="72"/>
      <c r="M112" s="73"/>
      <c r="O112" s="73"/>
      <c r="P112" s="73"/>
      <c r="U112" s="72"/>
      <c r="V112" s="72"/>
      <c r="W112" s="73"/>
      <c r="X112" s="72"/>
      <c r="Y112" s="73"/>
      <c r="AA112" s="58"/>
      <c r="AD112" s="58"/>
    </row>
    <row r="113" spans="2:30" s="26" customFormat="1" ht="22.5" customHeight="1">
      <c r="B113" s="72"/>
      <c r="C113" s="73"/>
      <c r="D113" s="72"/>
      <c r="E113" s="73"/>
      <c r="F113" s="72"/>
      <c r="G113" s="73"/>
      <c r="H113" s="74"/>
      <c r="I113" s="73"/>
      <c r="J113" s="72"/>
      <c r="M113" s="73"/>
      <c r="O113" s="73"/>
      <c r="P113" s="73"/>
      <c r="U113" s="72"/>
      <c r="V113" s="72"/>
      <c r="W113" s="73"/>
      <c r="X113" s="72"/>
      <c r="Y113" s="73"/>
      <c r="AA113" s="58"/>
      <c r="AD113" s="58"/>
    </row>
    <row r="114" spans="2:30" s="26" customFormat="1" ht="22.5" customHeight="1">
      <c r="B114" s="72"/>
      <c r="C114" s="73"/>
      <c r="D114" s="72"/>
      <c r="E114" s="73"/>
      <c r="F114" s="72"/>
      <c r="G114" s="73"/>
      <c r="H114" s="74"/>
      <c r="I114" s="73"/>
      <c r="J114" s="72"/>
      <c r="M114" s="73"/>
      <c r="O114" s="73"/>
      <c r="P114" s="73"/>
      <c r="U114" s="72"/>
      <c r="V114" s="72"/>
      <c r="W114" s="73"/>
      <c r="X114" s="72"/>
      <c r="Y114" s="73"/>
      <c r="AA114" s="58"/>
      <c r="AD114" s="58"/>
    </row>
    <row r="115" spans="2:30" s="26" customFormat="1" ht="22.5" customHeight="1">
      <c r="B115" s="72"/>
      <c r="C115" s="73"/>
      <c r="D115" s="72"/>
      <c r="E115" s="73"/>
      <c r="F115" s="72"/>
      <c r="G115" s="73"/>
      <c r="H115" s="74"/>
      <c r="I115" s="73"/>
      <c r="J115" s="72"/>
      <c r="M115" s="73"/>
      <c r="O115" s="73"/>
      <c r="P115" s="73"/>
      <c r="U115" s="72"/>
      <c r="V115" s="72"/>
      <c r="W115" s="73"/>
      <c r="X115" s="72"/>
      <c r="Y115" s="73"/>
      <c r="AA115" s="58"/>
      <c r="AD115" s="58"/>
    </row>
    <row r="116" spans="2:30" s="26" customFormat="1" ht="22.5" customHeight="1">
      <c r="B116" s="72"/>
      <c r="C116" s="73"/>
      <c r="D116" s="72"/>
      <c r="E116" s="73"/>
      <c r="F116" s="72"/>
      <c r="G116" s="73"/>
      <c r="H116" s="74"/>
      <c r="I116" s="73"/>
      <c r="J116" s="72"/>
      <c r="M116" s="73"/>
      <c r="O116" s="73"/>
      <c r="P116" s="73"/>
      <c r="U116" s="72"/>
      <c r="V116" s="72"/>
      <c r="W116" s="73"/>
      <c r="X116" s="72"/>
      <c r="Y116" s="73"/>
      <c r="AA116" s="58"/>
      <c r="AD116" s="58"/>
    </row>
    <row r="117" spans="2:30" s="26" customFormat="1" ht="22.5" customHeight="1">
      <c r="B117" s="72"/>
      <c r="C117" s="73"/>
      <c r="D117" s="72"/>
      <c r="E117" s="73"/>
      <c r="F117" s="72"/>
      <c r="G117" s="73"/>
      <c r="H117" s="74"/>
      <c r="I117" s="73"/>
      <c r="J117" s="72"/>
      <c r="M117" s="73"/>
      <c r="O117" s="73"/>
      <c r="P117" s="73"/>
      <c r="U117" s="72"/>
      <c r="V117" s="72"/>
      <c r="W117" s="73"/>
      <c r="X117" s="72"/>
      <c r="Y117" s="73"/>
      <c r="AA117" s="58"/>
      <c r="AD117" s="58"/>
    </row>
    <row r="118" spans="2:30" s="26" customFormat="1" ht="22.5" customHeight="1">
      <c r="B118" s="72"/>
      <c r="C118" s="73"/>
      <c r="D118" s="72"/>
      <c r="E118" s="73"/>
      <c r="F118" s="72"/>
      <c r="G118" s="73"/>
      <c r="H118" s="74"/>
      <c r="I118" s="73"/>
      <c r="J118" s="72"/>
      <c r="M118" s="73"/>
      <c r="O118" s="73"/>
      <c r="P118" s="73"/>
      <c r="U118" s="72"/>
      <c r="V118" s="72"/>
      <c r="W118" s="73"/>
      <c r="X118" s="72"/>
      <c r="Y118" s="73"/>
      <c r="AA118" s="58"/>
      <c r="AD118" s="58"/>
    </row>
    <row r="119" spans="2:30" s="26" customFormat="1" ht="22.5" customHeight="1">
      <c r="B119" s="72"/>
      <c r="C119" s="73"/>
      <c r="D119" s="72"/>
      <c r="E119" s="73"/>
      <c r="F119" s="72"/>
      <c r="G119" s="73"/>
      <c r="H119" s="74"/>
      <c r="I119" s="73"/>
      <c r="J119" s="72"/>
      <c r="M119" s="73"/>
      <c r="O119" s="73"/>
      <c r="P119" s="73"/>
      <c r="U119" s="72"/>
      <c r="V119" s="72"/>
      <c r="W119" s="73"/>
      <c r="X119" s="72"/>
      <c r="Y119" s="73"/>
      <c r="AA119" s="58"/>
      <c r="AD119" s="58"/>
    </row>
    <row r="120" spans="2:30" s="26" customFormat="1" ht="22.5" customHeight="1">
      <c r="B120" s="72"/>
      <c r="C120" s="73"/>
      <c r="D120" s="72"/>
      <c r="E120" s="73"/>
      <c r="F120" s="72"/>
      <c r="G120" s="73"/>
      <c r="H120" s="74"/>
      <c r="I120" s="73"/>
      <c r="J120" s="72"/>
      <c r="M120" s="73"/>
      <c r="O120" s="73"/>
      <c r="P120" s="73"/>
      <c r="U120" s="72"/>
      <c r="V120" s="72"/>
      <c r="W120" s="73"/>
      <c r="X120" s="72"/>
      <c r="Y120" s="73"/>
      <c r="AA120" s="58"/>
      <c r="AD120" s="58"/>
    </row>
    <row r="121" spans="2:30" s="26" customFormat="1" ht="22.5" customHeight="1">
      <c r="B121" s="72"/>
      <c r="C121" s="73"/>
      <c r="D121" s="72"/>
      <c r="E121" s="73"/>
      <c r="F121" s="72"/>
      <c r="G121" s="73"/>
      <c r="H121" s="74"/>
      <c r="I121" s="73"/>
      <c r="J121" s="72"/>
      <c r="M121" s="73"/>
      <c r="O121" s="73"/>
      <c r="P121" s="73"/>
      <c r="U121" s="72"/>
      <c r="V121" s="72"/>
      <c r="W121" s="73"/>
      <c r="X121" s="72"/>
      <c r="Y121" s="73"/>
      <c r="AA121" s="58"/>
      <c r="AD121" s="58"/>
    </row>
    <row r="122" spans="2:30" s="26" customFormat="1" ht="22.5" customHeight="1">
      <c r="B122" s="72"/>
      <c r="C122" s="73"/>
      <c r="D122" s="72"/>
      <c r="E122" s="73"/>
      <c r="F122" s="72"/>
      <c r="G122" s="73"/>
      <c r="H122" s="74"/>
      <c r="I122" s="73"/>
      <c r="J122" s="72"/>
      <c r="M122" s="73"/>
      <c r="O122" s="73"/>
      <c r="P122" s="73"/>
      <c r="U122" s="72"/>
      <c r="V122" s="72"/>
      <c r="W122" s="73"/>
      <c r="X122" s="72"/>
      <c r="Y122" s="73"/>
      <c r="AA122" s="58"/>
      <c r="AD122" s="58"/>
    </row>
    <row r="123" spans="2:30" s="26" customFormat="1" ht="22.5" customHeight="1">
      <c r="B123" s="72"/>
      <c r="C123" s="73"/>
      <c r="D123" s="72"/>
      <c r="E123" s="73"/>
      <c r="F123" s="72"/>
      <c r="G123" s="73"/>
      <c r="H123" s="74"/>
      <c r="I123" s="73"/>
      <c r="J123" s="72"/>
      <c r="M123" s="73"/>
      <c r="O123" s="73"/>
      <c r="P123" s="73"/>
      <c r="U123" s="72"/>
      <c r="V123" s="72"/>
      <c r="W123" s="73"/>
      <c r="X123" s="72"/>
      <c r="Y123" s="73"/>
      <c r="AA123" s="58"/>
      <c r="AD123" s="58"/>
    </row>
    <row r="124" spans="2:30" s="26" customFormat="1" ht="22.5" customHeight="1">
      <c r="B124" s="72"/>
      <c r="C124" s="73"/>
      <c r="D124" s="72"/>
      <c r="E124" s="73"/>
      <c r="F124" s="72"/>
      <c r="G124" s="73"/>
      <c r="H124" s="74"/>
      <c r="I124" s="73"/>
      <c r="J124" s="72"/>
      <c r="M124" s="73"/>
      <c r="O124" s="73"/>
      <c r="P124" s="73"/>
      <c r="U124" s="72"/>
      <c r="V124" s="72"/>
      <c r="W124" s="73"/>
      <c r="X124" s="72"/>
      <c r="Y124" s="73"/>
      <c r="AA124" s="58"/>
      <c r="AD124" s="58"/>
    </row>
    <row r="125" spans="2:30" s="26" customFormat="1" ht="22.5" customHeight="1">
      <c r="B125" s="72"/>
      <c r="C125" s="73"/>
      <c r="D125" s="72"/>
      <c r="E125" s="73"/>
      <c r="F125" s="72"/>
      <c r="G125" s="73"/>
      <c r="H125" s="74"/>
      <c r="I125" s="73"/>
      <c r="J125" s="72"/>
      <c r="M125" s="73"/>
      <c r="O125" s="73"/>
      <c r="P125" s="73"/>
      <c r="U125" s="72"/>
      <c r="V125" s="72"/>
      <c r="W125" s="73"/>
      <c r="X125" s="72"/>
      <c r="Y125" s="73"/>
      <c r="AA125" s="58"/>
      <c r="AD125" s="58"/>
    </row>
    <row r="126" spans="2:30" s="26" customFormat="1" ht="22.5" customHeight="1">
      <c r="B126" s="72"/>
      <c r="C126" s="73"/>
      <c r="D126" s="72"/>
      <c r="E126" s="73"/>
      <c r="F126" s="72"/>
      <c r="G126" s="73"/>
      <c r="H126" s="74"/>
      <c r="I126" s="73"/>
      <c r="J126" s="72"/>
      <c r="M126" s="73"/>
      <c r="O126" s="73"/>
      <c r="P126" s="73"/>
      <c r="U126" s="72"/>
      <c r="V126" s="72"/>
      <c r="W126" s="73"/>
      <c r="X126" s="72"/>
      <c r="Y126" s="73"/>
      <c r="AA126" s="58"/>
      <c r="AD126" s="58"/>
    </row>
    <row r="127" spans="2:30" s="26" customFormat="1" ht="22.5" customHeight="1">
      <c r="B127" s="72"/>
      <c r="C127" s="73"/>
      <c r="D127" s="72"/>
      <c r="E127" s="73"/>
      <c r="F127" s="72"/>
      <c r="G127" s="73"/>
      <c r="H127" s="74"/>
      <c r="I127" s="73"/>
      <c r="J127" s="72"/>
      <c r="M127" s="73"/>
      <c r="O127" s="73"/>
      <c r="P127" s="73"/>
      <c r="U127" s="72"/>
      <c r="V127" s="72"/>
      <c r="W127" s="73"/>
      <c r="X127" s="72"/>
      <c r="Y127" s="73"/>
      <c r="AA127" s="58"/>
      <c r="AD127" s="58"/>
    </row>
    <row r="128" spans="2:30" s="26" customFormat="1" ht="22.5" customHeight="1">
      <c r="B128" s="72"/>
      <c r="C128" s="73"/>
      <c r="D128" s="72"/>
      <c r="E128" s="73"/>
      <c r="F128" s="72"/>
      <c r="G128" s="73"/>
      <c r="H128" s="74"/>
      <c r="I128" s="73"/>
      <c r="J128" s="72"/>
      <c r="M128" s="73"/>
      <c r="O128" s="73"/>
      <c r="P128" s="73"/>
      <c r="U128" s="72"/>
      <c r="V128" s="72"/>
      <c r="W128" s="73"/>
      <c r="X128" s="72"/>
      <c r="Y128" s="73"/>
      <c r="AA128" s="58"/>
      <c r="AD128" s="58"/>
    </row>
    <row r="129" spans="2:30" s="26" customFormat="1" ht="22.5" customHeight="1">
      <c r="B129" s="72"/>
      <c r="C129" s="73"/>
      <c r="D129" s="72"/>
      <c r="E129" s="73"/>
      <c r="F129" s="72"/>
      <c r="G129" s="73"/>
      <c r="H129" s="74"/>
      <c r="I129" s="73"/>
      <c r="J129" s="72"/>
      <c r="M129" s="73"/>
      <c r="O129" s="73"/>
      <c r="P129" s="73"/>
      <c r="U129" s="72"/>
      <c r="V129" s="72"/>
      <c r="W129" s="73"/>
      <c r="X129" s="72"/>
      <c r="Y129" s="73"/>
      <c r="AA129" s="58"/>
      <c r="AD129" s="58"/>
    </row>
    <row r="130" spans="2:30" s="26" customFormat="1" ht="22.5" customHeight="1">
      <c r="B130" s="72"/>
      <c r="C130" s="73"/>
      <c r="D130" s="72"/>
      <c r="E130" s="73"/>
      <c r="F130" s="72"/>
      <c r="G130" s="73"/>
      <c r="H130" s="74"/>
      <c r="I130" s="73"/>
      <c r="J130" s="72"/>
      <c r="M130" s="73"/>
      <c r="O130" s="73"/>
      <c r="P130" s="73"/>
      <c r="U130" s="72"/>
      <c r="V130" s="72"/>
      <c r="W130" s="73"/>
      <c r="X130" s="72"/>
      <c r="Y130" s="73"/>
      <c r="AA130" s="58"/>
      <c r="AD130" s="58"/>
    </row>
    <row r="131" spans="2:30" s="26" customFormat="1" ht="22.5" customHeight="1">
      <c r="B131" s="72"/>
      <c r="C131" s="73"/>
      <c r="D131" s="72"/>
      <c r="E131" s="73"/>
      <c r="F131" s="72"/>
      <c r="G131" s="73"/>
      <c r="H131" s="74"/>
      <c r="I131" s="73"/>
      <c r="J131" s="72"/>
      <c r="M131" s="73"/>
      <c r="O131" s="73"/>
      <c r="P131" s="73"/>
      <c r="U131" s="72"/>
      <c r="V131" s="72"/>
      <c r="W131" s="73"/>
      <c r="X131" s="72"/>
      <c r="Y131" s="73"/>
      <c r="AA131" s="58"/>
      <c r="AD131" s="58"/>
    </row>
    <row r="132" spans="2:30" s="26" customFormat="1" ht="22.5" customHeight="1">
      <c r="B132" s="72"/>
      <c r="C132" s="73"/>
      <c r="D132" s="72"/>
      <c r="E132" s="73"/>
      <c r="F132" s="72"/>
      <c r="G132" s="73"/>
      <c r="H132" s="74"/>
      <c r="I132" s="73"/>
      <c r="J132" s="72"/>
      <c r="M132" s="73"/>
      <c r="O132" s="73"/>
      <c r="P132" s="73"/>
      <c r="U132" s="72"/>
      <c r="V132" s="72"/>
      <c r="W132" s="73"/>
      <c r="X132" s="72"/>
      <c r="Y132" s="73"/>
      <c r="AA132" s="58"/>
      <c r="AD132" s="58"/>
    </row>
    <row r="133" spans="2:30" s="26" customFormat="1" ht="22.5" customHeight="1">
      <c r="B133" s="72"/>
      <c r="C133" s="73"/>
      <c r="D133" s="72"/>
      <c r="E133" s="73"/>
      <c r="F133" s="72"/>
      <c r="G133" s="73"/>
      <c r="H133" s="74"/>
      <c r="I133" s="73"/>
      <c r="J133" s="72"/>
      <c r="M133" s="73"/>
      <c r="O133" s="73"/>
      <c r="P133" s="73"/>
      <c r="U133" s="72"/>
      <c r="V133" s="72"/>
      <c r="W133" s="73"/>
      <c r="X133" s="72"/>
      <c r="Y133" s="73"/>
      <c r="AA133" s="58"/>
      <c r="AD133" s="58"/>
    </row>
    <row r="134" spans="2:30" s="26" customFormat="1" ht="22.5" customHeight="1">
      <c r="B134" s="72"/>
      <c r="C134" s="73"/>
      <c r="D134" s="72"/>
      <c r="E134" s="73"/>
      <c r="F134" s="72"/>
      <c r="G134" s="73"/>
      <c r="H134" s="74"/>
      <c r="I134" s="73"/>
      <c r="J134" s="72"/>
      <c r="M134" s="73"/>
      <c r="O134" s="73"/>
      <c r="P134" s="73"/>
      <c r="U134" s="72"/>
      <c r="V134" s="72"/>
      <c r="W134" s="73"/>
      <c r="X134" s="72"/>
      <c r="Y134" s="73"/>
      <c r="AA134" s="58"/>
      <c r="AD134" s="58"/>
    </row>
    <row r="135" spans="2:30" s="26" customFormat="1" ht="22.5" customHeight="1">
      <c r="B135" s="72"/>
      <c r="C135" s="73"/>
      <c r="D135" s="72"/>
      <c r="E135" s="73"/>
      <c r="F135" s="72"/>
      <c r="G135" s="73"/>
      <c r="H135" s="74"/>
      <c r="I135" s="73"/>
      <c r="J135" s="72"/>
      <c r="M135" s="73"/>
      <c r="O135" s="73"/>
      <c r="P135" s="73"/>
      <c r="U135" s="72"/>
      <c r="V135" s="72"/>
      <c r="W135" s="73"/>
      <c r="X135" s="72"/>
      <c r="Y135" s="73"/>
      <c r="AA135" s="58"/>
      <c r="AD135" s="58"/>
    </row>
    <row r="136" spans="2:30" s="26" customFormat="1" ht="22.5" customHeight="1">
      <c r="B136" s="72"/>
      <c r="C136" s="73"/>
      <c r="D136" s="72"/>
      <c r="E136" s="73"/>
      <c r="F136" s="72"/>
      <c r="G136" s="73"/>
      <c r="H136" s="74"/>
      <c r="I136" s="73"/>
      <c r="J136" s="72"/>
      <c r="M136" s="73"/>
      <c r="O136" s="73"/>
      <c r="P136" s="73"/>
      <c r="U136" s="72"/>
      <c r="V136" s="72"/>
      <c r="W136" s="73"/>
      <c r="X136" s="72"/>
      <c r="Y136" s="73"/>
      <c r="AA136" s="58"/>
      <c r="AD136" s="58"/>
    </row>
    <row r="137" spans="2:30" s="26" customFormat="1" ht="22.5" customHeight="1">
      <c r="B137" s="72"/>
      <c r="C137" s="73"/>
      <c r="D137" s="72"/>
      <c r="E137" s="73"/>
      <c r="F137" s="72"/>
      <c r="G137" s="73"/>
      <c r="H137" s="74"/>
      <c r="I137" s="73"/>
      <c r="J137" s="72"/>
      <c r="M137" s="73"/>
      <c r="O137" s="73"/>
      <c r="P137" s="73"/>
      <c r="U137" s="72"/>
      <c r="V137" s="72"/>
      <c r="W137" s="73"/>
      <c r="X137" s="72"/>
      <c r="Y137" s="73"/>
      <c r="AA137" s="58"/>
      <c r="AD137" s="58"/>
    </row>
    <row r="138" spans="2:30" s="26" customFormat="1" ht="22.5" customHeight="1">
      <c r="B138" s="72"/>
      <c r="C138" s="73"/>
      <c r="D138" s="72"/>
      <c r="E138" s="73"/>
      <c r="F138" s="72"/>
      <c r="G138" s="73"/>
      <c r="H138" s="74"/>
      <c r="I138" s="73"/>
      <c r="J138" s="72"/>
      <c r="M138" s="73"/>
      <c r="O138" s="73"/>
      <c r="P138" s="73"/>
      <c r="U138" s="72"/>
      <c r="V138" s="72"/>
      <c r="W138" s="73"/>
      <c r="X138" s="72"/>
      <c r="Y138" s="73"/>
      <c r="AA138" s="58"/>
      <c r="AD138" s="58"/>
    </row>
    <row r="139" spans="2:30" s="26" customFormat="1" ht="22.5" customHeight="1">
      <c r="B139" s="72"/>
      <c r="C139" s="73"/>
      <c r="D139" s="72"/>
      <c r="E139" s="73"/>
      <c r="F139" s="72"/>
      <c r="G139" s="73"/>
      <c r="H139" s="74"/>
      <c r="I139" s="73"/>
      <c r="J139" s="72"/>
      <c r="M139" s="73"/>
      <c r="O139" s="73"/>
      <c r="P139" s="73"/>
      <c r="U139" s="72"/>
      <c r="V139" s="72"/>
      <c r="W139" s="73"/>
      <c r="X139" s="72"/>
      <c r="Y139" s="73"/>
      <c r="AA139" s="58"/>
      <c r="AD139" s="58"/>
    </row>
    <row r="140" spans="2:30" s="26" customFormat="1" ht="22.5" customHeight="1">
      <c r="B140" s="72"/>
      <c r="C140" s="73"/>
      <c r="D140" s="72"/>
      <c r="E140" s="73"/>
      <c r="F140" s="72"/>
      <c r="G140" s="73"/>
      <c r="H140" s="74"/>
      <c r="I140" s="73"/>
      <c r="J140" s="72"/>
      <c r="M140" s="73"/>
      <c r="O140" s="73"/>
      <c r="P140" s="73"/>
      <c r="U140" s="72"/>
      <c r="V140" s="72"/>
      <c r="W140" s="73"/>
      <c r="X140" s="72"/>
      <c r="Y140" s="73"/>
      <c r="AA140" s="58"/>
      <c r="AD140" s="58"/>
    </row>
    <row r="141" spans="2:30" s="26" customFormat="1" ht="22.5" customHeight="1">
      <c r="B141" s="72"/>
      <c r="C141" s="73"/>
      <c r="D141" s="72"/>
      <c r="E141" s="73"/>
      <c r="F141" s="72"/>
      <c r="G141" s="73"/>
      <c r="H141" s="74"/>
      <c r="I141" s="73"/>
      <c r="J141" s="72"/>
      <c r="M141" s="73"/>
      <c r="O141" s="73"/>
      <c r="P141" s="73"/>
      <c r="U141" s="72"/>
      <c r="V141" s="72"/>
      <c r="W141" s="73"/>
      <c r="X141" s="72"/>
      <c r="Y141" s="73"/>
      <c r="AA141" s="58"/>
      <c r="AD141" s="58"/>
    </row>
    <row r="142" spans="2:30" s="26" customFormat="1" ht="22.5" customHeight="1">
      <c r="B142" s="72"/>
      <c r="C142" s="73"/>
      <c r="D142" s="72"/>
      <c r="E142" s="73"/>
      <c r="F142" s="72"/>
      <c r="G142" s="73"/>
      <c r="H142" s="74"/>
      <c r="I142" s="73"/>
      <c r="J142" s="72"/>
      <c r="M142" s="73"/>
      <c r="O142" s="73"/>
      <c r="P142" s="73"/>
      <c r="U142" s="72"/>
      <c r="V142" s="72"/>
      <c r="W142" s="73"/>
      <c r="X142" s="72"/>
      <c r="Y142" s="73"/>
      <c r="AA142" s="58"/>
      <c r="AD142" s="58"/>
    </row>
    <row r="143" spans="2:30" s="26" customFormat="1" ht="22.5" customHeight="1">
      <c r="B143" s="72"/>
      <c r="C143" s="73"/>
      <c r="D143" s="72"/>
      <c r="E143" s="73"/>
      <c r="F143" s="72"/>
      <c r="G143" s="73"/>
      <c r="H143" s="74"/>
      <c r="I143" s="73"/>
      <c r="J143" s="72"/>
      <c r="M143" s="73"/>
      <c r="O143" s="73"/>
      <c r="P143" s="73"/>
      <c r="U143" s="72"/>
      <c r="V143" s="72"/>
      <c r="W143" s="73"/>
      <c r="X143" s="72"/>
      <c r="Y143" s="73"/>
      <c r="AA143" s="58"/>
      <c r="AD143" s="58"/>
    </row>
    <row r="144" spans="2:30" s="26" customFormat="1" ht="22.5" customHeight="1">
      <c r="B144" s="72"/>
      <c r="C144" s="73"/>
      <c r="D144" s="72"/>
      <c r="E144" s="73"/>
      <c r="F144" s="72"/>
      <c r="G144" s="73"/>
      <c r="H144" s="74"/>
      <c r="I144" s="73"/>
      <c r="J144" s="72"/>
      <c r="M144" s="73"/>
      <c r="O144" s="73"/>
      <c r="P144" s="73"/>
      <c r="U144" s="72"/>
      <c r="V144" s="72"/>
      <c r="W144" s="73"/>
      <c r="X144" s="72"/>
      <c r="Y144" s="73"/>
      <c r="AA144" s="58"/>
      <c r="AD144" s="58"/>
    </row>
    <row r="145" spans="2:30" s="26" customFormat="1" ht="22.5" customHeight="1">
      <c r="B145" s="72"/>
      <c r="C145" s="73"/>
      <c r="D145" s="72"/>
      <c r="E145" s="73"/>
      <c r="F145" s="72"/>
      <c r="G145" s="73"/>
      <c r="H145" s="74"/>
      <c r="I145" s="73"/>
      <c r="J145" s="72"/>
      <c r="M145" s="73"/>
      <c r="O145" s="73"/>
      <c r="P145" s="73"/>
      <c r="U145" s="72"/>
      <c r="V145" s="72"/>
      <c r="W145" s="73"/>
      <c r="X145" s="72"/>
      <c r="Y145" s="73"/>
      <c r="AA145" s="58"/>
      <c r="AD145" s="58"/>
    </row>
    <row r="146" spans="2:30" s="26" customFormat="1" ht="22.5" customHeight="1">
      <c r="B146" s="72"/>
      <c r="C146" s="73"/>
      <c r="D146" s="72"/>
      <c r="E146" s="73"/>
      <c r="F146" s="72"/>
      <c r="G146" s="73"/>
      <c r="H146" s="74"/>
      <c r="I146" s="73"/>
      <c r="J146" s="72"/>
      <c r="M146" s="73"/>
      <c r="O146" s="73"/>
      <c r="P146" s="73"/>
      <c r="U146" s="72"/>
      <c r="V146" s="72"/>
      <c r="W146" s="73"/>
      <c r="X146" s="72"/>
      <c r="Y146" s="73"/>
      <c r="AA146" s="58"/>
      <c r="AD146" s="58"/>
    </row>
    <row r="147" spans="2:30" s="26" customFormat="1" ht="22.5" customHeight="1">
      <c r="B147" s="72"/>
      <c r="C147" s="73"/>
      <c r="D147" s="72"/>
      <c r="E147" s="73"/>
      <c r="F147" s="72"/>
      <c r="G147" s="73"/>
      <c r="H147" s="74"/>
      <c r="I147" s="73"/>
      <c r="J147" s="72"/>
      <c r="M147" s="73"/>
      <c r="O147" s="73"/>
      <c r="P147" s="73"/>
      <c r="U147" s="72"/>
      <c r="V147" s="72"/>
      <c r="W147" s="73"/>
      <c r="X147" s="72"/>
      <c r="Y147" s="73"/>
      <c r="AA147" s="58"/>
      <c r="AD147" s="58"/>
    </row>
    <row r="148" spans="2:30" s="26" customFormat="1" ht="22.5" customHeight="1">
      <c r="B148" s="72"/>
      <c r="C148" s="73"/>
      <c r="D148" s="72"/>
      <c r="E148" s="73"/>
      <c r="F148" s="72"/>
      <c r="G148" s="73"/>
      <c r="H148" s="74"/>
      <c r="I148" s="73"/>
      <c r="J148" s="72"/>
      <c r="M148" s="73"/>
      <c r="O148" s="73"/>
      <c r="P148" s="73"/>
      <c r="U148" s="72"/>
      <c r="V148" s="72"/>
      <c r="W148" s="73"/>
      <c r="X148" s="72"/>
      <c r="Y148" s="73"/>
      <c r="AA148" s="58"/>
      <c r="AD148" s="58"/>
    </row>
    <row r="149" spans="2:30" s="26" customFormat="1" ht="22.5" customHeight="1">
      <c r="B149" s="72"/>
      <c r="C149" s="73"/>
      <c r="D149" s="72"/>
      <c r="E149" s="73"/>
      <c r="F149" s="72"/>
      <c r="G149" s="73"/>
      <c r="H149" s="74"/>
      <c r="I149" s="73"/>
      <c r="J149" s="72"/>
      <c r="M149" s="73"/>
      <c r="O149" s="73"/>
      <c r="P149" s="73"/>
      <c r="U149" s="72"/>
      <c r="V149" s="72"/>
      <c r="W149" s="73"/>
      <c r="X149" s="72"/>
      <c r="Y149" s="73"/>
      <c r="AA149" s="58"/>
      <c r="AD149" s="58"/>
    </row>
    <row r="150" spans="2:30" s="26" customFormat="1" ht="22.5" customHeight="1">
      <c r="B150" s="72"/>
      <c r="C150" s="73"/>
      <c r="D150" s="72"/>
      <c r="E150" s="73"/>
      <c r="F150" s="72"/>
      <c r="G150" s="73"/>
      <c r="H150" s="74"/>
      <c r="I150" s="73"/>
      <c r="J150" s="72"/>
      <c r="M150" s="73"/>
      <c r="O150" s="73"/>
      <c r="P150" s="73"/>
      <c r="U150" s="72"/>
      <c r="V150" s="72"/>
      <c r="W150" s="73"/>
      <c r="X150" s="72"/>
      <c r="Y150" s="73"/>
      <c r="AA150" s="58"/>
      <c r="AD150" s="58"/>
    </row>
    <row r="151" spans="2:30" s="26" customFormat="1" ht="22.5" customHeight="1">
      <c r="B151" s="72"/>
      <c r="C151" s="73"/>
      <c r="D151" s="72"/>
      <c r="E151" s="73"/>
      <c r="F151" s="72"/>
      <c r="G151" s="73"/>
      <c r="H151" s="74"/>
      <c r="I151" s="73"/>
      <c r="J151" s="72"/>
      <c r="M151" s="73"/>
      <c r="O151" s="73"/>
      <c r="P151" s="73"/>
      <c r="U151" s="72"/>
      <c r="V151" s="72"/>
      <c r="W151" s="73"/>
      <c r="X151" s="72"/>
      <c r="Y151" s="73"/>
      <c r="AA151" s="58"/>
      <c r="AD151" s="58"/>
    </row>
    <row r="152" spans="2:30" s="26" customFormat="1" ht="22.5" customHeight="1">
      <c r="B152" s="72"/>
      <c r="C152" s="73"/>
      <c r="D152" s="72"/>
      <c r="E152" s="73"/>
      <c r="F152" s="72"/>
      <c r="G152" s="73"/>
      <c r="H152" s="74"/>
      <c r="I152" s="73"/>
      <c r="J152" s="72"/>
      <c r="M152" s="73"/>
      <c r="O152" s="73"/>
      <c r="P152" s="73"/>
      <c r="U152" s="72"/>
      <c r="V152" s="72"/>
      <c r="W152" s="73"/>
      <c r="X152" s="72"/>
      <c r="Y152" s="73"/>
      <c r="AA152" s="58"/>
      <c r="AD152" s="58"/>
    </row>
    <row r="153" spans="2:30" s="26" customFormat="1" ht="22.5" customHeight="1">
      <c r="B153" s="72"/>
      <c r="C153" s="73"/>
      <c r="D153" s="72"/>
      <c r="E153" s="73"/>
      <c r="F153" s="72"/>
      <c r="G153" s="73"/>
      <c r="H153" s="74"/>
      <c r="I153" s="73"/>
      <c r="J153" s="72"/>
      <c r="M153" s="73"/>
      <c r="O153" s="73"/>
      <c r="P153" s="73"/>
      <c r="U153" s="72"/>
      <c r="V153" s="72"/>
      <c r="W153" s="73"/>
      <c r="X153" s="72"/>
      <c r="Y153" s="73"/>
      <c r="AA153" s="58"/>
      <c r="AD153" s="58"/>
    </row>
    <row r="154" spans="2:30" s="26" customFormat="1" ht="22.5" customHeight="1">
      <c r="B154" s="72"/>
      <c r="C154" s="73"/>
      <c r="D154" s="72"/>
      <c r="E154" s="73"/>
      <c r="F154" s="72"/>
      <c r="G154" s="73"/>
      <c r="H154" s="74"/>
      <c r="I154" s="73"/>
      <c r="J154" s="72"/>
      <c r="M154" s="73"/>
      <c r="O154" s="73"/>
      <c r="P154" s="73"/>
      <c r="U154" s="72"/>
      <c r="V154" s="72"/>
      <c r="W154" s="73"/>
      <c r="X154" s="72"/>
      <c r="Y154" s="73"/>
      <c r="AA154" s="58"/>
      <c r="AD154" s="58"/>
    </row>
    <row r="155" spans="2:30" s="26" customFormat="1" ht="22.5" customHeight="1">
      <c r="B155" s="72"/>
      <c r="C155" s="73"/>
      <c r="D155" s="72"/>
      <c r="E155" s="73"/>
      <c r="F155" s="72"/>
      <c r="G155" s="73"/>
      <c r="H155" s="74"/>
      <c r="I155" s="73"/>
      <c r="J155" s="72"/>
      <c r="M155" s="73"/>
      <c r="O155" s="73"/>
      <c r="P155" s="73"/>
      <c r="U155" s="72"/>
      <c r="V155" s="72"/>
      <c r="W155" s="73"/>
      <c r="X155" s="72"/>
      <c r="Y155" s="73"/>
      <c r="AA155" s="58"/>
      <c r="AD155" s="58"/>
    </row>
    <row r="156" spans="2:30" s="26" customFormat="1" ht="22.5" customHeight="1">
      <c r="B156" s="72"/>
      <c r="C156" s="73"/>
      <c r="D156" s="72"/>
      <c r="E156" s="73"/>
      <c r="F156" s="72"/>
      <c r="G156" s="73"/>
      <c r="H156" s="74"/>
      <c r="I156" s="73"/>
      <c r="J156" s="72"/>
      <c r="M156" s="73"/>
      <c r="O156" s="73"/>
      <c r="P156" s="73"/>
      <c r="U156" s="72"/>
      <c r="V156" s="72"/>
      <c r="W156" s="73"/>
      <c r="X156" s="72"/>
      <c r="Y156" s="73"/>
      <c r="AA156" s="58"/>
      <c r="AD156" s="58"/>
    </row>
    <row r="157" spans="2:30" s="26" customFormat="1" ht="22.5" customHeight="1">
      <c r="B157" s="72"/>
      <c r="C157" s="73"/>
      <c r="D157" s="72"/>
      <c r="E157" s="73"/>
      <c r="F157" s="72"/>
      <c r="G157" s="73"/>
      <c r="H157" s="74"/>
      <c r="I157" s="73"/>
      <c r="J157" s="72"/>
      <c r="M157" s="73"/>
      <c r="O157" s="73"/>
      <c r="P157" s="73"/>
      <c r="U157" s="72"/>
      <c r="V157" s="72"/>
      <c r="W157" s="73"/>
      <c r="X157" s="72"/>
      <c r="Y157" s="73"/>
      <c r="AA157" s="58"/>
      <c r="AD157" s="58"/>
    </row>
    <row r="158" spans="2:30" s="26" customFormat="1" ht="22.5" customHeight="1">
      <c r="B158" s="72"/>
      <c r="C158" s="73"/>
      <c r="D158" s="72"/>
      <c r="E158" s="73"/>
      <c r="F158" s="72"/>
      <c r="G158" s="73"/>
      <c r="H158" s="74"/>
      <c r="I158" s="73"/>
      <c r="J158" s="72"/>
      <c r="M158" s="73"/>
      <c r="O158" s="73"/>
      <c r="P158" s="73"/>
      <c r="U158" s="72"/>
      <c r="V158" s="72"/>
      <c r="W158" s="73"/>
      <c r="X158" s="72"/>
      <c r="Y158" s="73"/>
      <c r="AA158" s="58"/>
      <c r="AD158" s="58"/>
    </row>
    <row r="159" spans="2:30" s="26" customFormat="1" ht="22.5" customHeight="1">
      <c r="B159" s="72"/>
      <c r="C159" s="73"/>
      <c r="D159" s="72"/>
      <c r="E159" s="73"/>
      <c r="F159" s="72"/>
      <c r="G159" s="73"/>
      <c r="H159" s="74"/>
      <c r="I159" s="73"/>
      <c r="J159" s="72"/>
      <c r="M159" s="73"/>
      <c r="O159" s="73"/>
      <c r="P159" s="73"/>
      <c r="U159" s="72"/>
      <c r="V159" s="72"/>
      <c r="W159" s="73"/>
      <c r="X159" s="72"/>
      <c r="Y159" s="73"/>
      <c r="AA159" s="58"/>
      <c r="AD159" s="58"/>
    </row>
    <row r="160" spans="2:30" s="26" customFormat="1" ht="22.5" customHeight="1">
      <c r="B160" s="72"/>
      <c r="C160" s="73"/>
      <c r="D160" s="72"/>
      <c r="E160" s="73"/>
      <c r="F160" s="72"/>
      <c r="G160" s="73"/>
      <c r="H160" s="74"/>
      <c r="I160" s="73"/>
      <c r="J160" s="72"/>
      <c r="M160" s="73"/>
      <c r="O160" s="73"/>
      <c r="P160" s="73"/>
      <c r="U160" s="72"/>
      <c r="V160" s="72"/>
      <c r="W160" s="73"/>
      <c r="X160" s="72"/>
      <c r="Y160" s="73"/>
      <c r="AA160" s="58"/>
      <c r="AD160" s="58"/>
    </row>
    <row r="161" spans="2:30" s="26" customFormat="1" ht="22.5" customHeight="1">
      <c r="B161" s="72"/>
      <c r="C161" s="73"/>
      <c r="D161" s="72"/>
      <c r="E161" s="73"/>
      <c r="F161" s="72"/>
      <c r="G161" s="73"/>
      <c r="H161" s="74"/>
      <c r="I161" s="73"/>
      <c r="J161" s="72"/>
      <c r="M161" s="73"/>
      <c r="O161" s="73"/>
      <c r="P161" s="73"/>
      <c r="U161" s="72"/>
      <c r="V161" s="72"/>
      <c r="W161" s="73"/>
      <c r="X161" s="72"/>
      <c r="Y161" s="73"/>
      <c r="AA161" s="58"/>
      <c r="AD161" s="58"/>
    </row>
    <row r="162" spans="2:30" s="26" customFormat="1" ht="22.5" customHeight="1">
      <c r="B162" s="72"/>
      <c r="C162" s="73"/>
      <c r="D162" s="72"/>
      <c r="E162" s="73"/>
      <c r="F162" s="72"/>
      <c r="G162" s="73"/>
      <c r="H162" s="74"/>
      <c r="I162" s="73"/>
      <c r="J162" s="72"/>
      <c r="M162" s="73"/>
      <c r="O162" s="73"/>
      <c r="P162" s="73"/>
      <c r="U162" s="72"/>
      <c r="V162" s="72"/>
      <c r="W162" s="73"/>
      <c r="X162" s="72"/>
      <c r="Y162" s="73"/>
      <c r="AA162" s="58"/>
      <c r="AD162" s="58"/>
    </row>
    <row r="163" spans="2:30" s="26" customFormat="1" ht="22.5" customHeight="1">
      <c r="B163" s="72"/>
      <c r="C163" s="73"/>
      <c r="D163" s="72"/>
      <c r="E163" s="73"/>
      <c r="F163" s="72"/>
      <c r="G163" s="73"/>
      <c r="H163" s="74"/>
      <c r="I163" s="73"/>
      <c r="J163" s="72"/>
      <c r="M163" s="73"/>
      <c r="O163" s="73"/>
      <c r="P163" s="73"/>
      <c r="U163" s="72"/>
      <c r="V163" s="72"/>
      <c r="W163" s="73"/>
      <c r="X163" s="72"/>
      <c r="Y163" s="73"/>
      <c r="AA163" s="58"/>
      <c r="AD163" s="58"/>
    </row>
    <row r="164" spans="2:30" s="26" customFormat="1" ht="22.5" customHeight="1">
      <c r="B164" s="72"/>
      <c r="C164" s="73"/>
      <c r="D164" s="72"/>
      <c r="E164" s="73"/>
      <c r="F164" s="72"/>
      <c r="G164" s="73"/>
      <c r="H164" s="74"/>
      <c r="I164" s="73"/>
      <c r="J164" s="72"/>
      <c r="M164" s="73"/>
      <c r="O164" s="73"/>
      <c r="P164" s="73"/>
      <c r="U164" s="72"/>
      <c r="V164" s="72"/>
      <c r="W164" s="73"/>
      <c r="X164" s="72"/>
      <c r="Y164" s="73"/>
      <c r="AA164" s="58"/>
      <c r="AD164" s="58"/>
    </row>
    <row r="165" spans="2:30" s="26" customFormat="1" ht="22.5" customHeight="1">
      <c r="B165" s="72"/>
      <c r="C165" s="73"/>
      <c r="D165" s="72"/>
      <c r="E165" s="73"/>
      <c r="F165" s="72"/>
      <c r="G165" s="73"/>
      <c r="H165" s="74"/>
      <c r="I165" s="73"/>
      <c r="J165" s="72"/>
      <c r="M165" s="73"/>
      <c r="O165" s="73"/>
      <c r="P165" s="73"/>
      <c r="U165" s="72"/>
      <c r="V165" s="72"/>
      <c r="W165" s="73"/>
      <c r="X165" s="72"/>
      <c r="Y165" s="73"/>
      <c r="AA165" s="58"/>
      <c r="AD165" s="58"/>
    </row>
    <row r="166" spans="2:30" s="26" customFormat="1" ht="22.5" customHeight="1">
      <c r="B166" s="72"/>
      <c r="C166" s="73"/>
      <c r="D166" s="72"/>
      <c r="E166" s="73"/>
      <c r="F166" s="72"/>
      <c r="G166" s="73"/>
      <c r="H166" s="74"/>
      <c r="I166" s="73"/>
      <c r="J166" s="72"/>
      <c r="M166" s="73"/>
      <c r="O166" s="73"/>
      <c r="P166" s="73"/>
      <c r="U166" s="72"/>
      <c r="V166" s="72"/>
      <c r="W166" s="73"/>
      <c r="X166" s="72"/>
      <c r="Y166" s="73"/>
      <c r="AA166" s="58"/>
      <c r="AD166" s="58"/>
    </row>
    <row r="167" spans="2:30" s="26" customFormat="1" ht="22.5" customHeight="1">
      <c r="B167" s="72"/>
      <c r="C167" s="73"/>
      <c r="D167" s="72"/>
      <c r="E167" s="73"/>
      <c r="F167" s="72"/>
      <c r="G167" s="73"/>
      <c r="H167" s="74"/>
      <c r="I167" s="73"/>
      <c r="J167" s="72"/>
      <c r="M167" s="73"/>
      <c r="O167" s="73"/>
      <c r="P167" s="73"/>
      <c r="U167" s="72"/>
      <c r="V167" s="72"/>
      <c r="W167" s="73"/>
      <c r="X167" s="72"/>
      <c r="Y167" s="73"/>
      <c r="AA167" s="58"/>
      <c r="AD167" s="58"/>
    </row>
    <row r="168" spans="2:30" s="26" customFormat="1" ht="24" customHeight="1">
      <c r="B168" s="72"/>
      <c r="C168" s="73"/>
      <c r="D168" s="72"/>
      <c r="E168" s="73"/>
      <c r="F168" s="72"/>
      <c r="G168" s="73"/>
      <c r="H168" s="74"/>
      <c r="I168" s="73"/>
      <c r="J168" s="72"/>
      <c r="M168" s="73"/>
      <c r="O168" s="73"/>
      <c r="P168" s="73"/>
      <c r="U168" s="72"/>
      <c r="V168" s="72"/>
      <c r="W168" s="73"/>
      <c r="X168" s="72"/>
      <c r="Y168" s="73"/>
      <c r="AA168" s="58"/>
      <c r="AD168" s="58"/>
    </row>
    <row r="169" spans="2:30" s="26" customFormat="1" ht="24" customHeight="1">
      <c r="B169" s="72"/>
      <c r="C169" s="73"/>
      <c r="D169" s="72"/>
      <c r="E169" s="73"/>
      <c r="F169" s="72"/>
      <c r="G169" s="73"/>
      <c r="H169" s="74"/>
      <c r="I169" s="73"/>
      <c r="J169" s="72"/>
      <c r="M169" s="73"/>
      <c r="O169" s="73"/>
      <c r="P169" s="73"/>
      <c r="U169" s="72"/>
      <c r="V169" s="72"/>
      <c r="W169" s="73"/>
      <c r="X169" s="72"/>
      <c r="Y169" s="73"/>
      <c r="AA169" s="58"/>
      <c r="AD169" s="58"/>
    </row>
    <row r="170" spans="2:30" s="26" customFormat="1" ht="24" customHeight="1">
      <c r="B170" s="72"/>
      <c r="C170" s="73"/>
      <c r="D170" s="72"/>
      <c r="E170" s="73"/>
      <c r="F170" s="72"/>
      <c r="G170" s="73"/>
      <c r="H170" s="74"/>
      <c r="I170" s="73"/>
      <c r="J170" s="72"/>
      <c r="M170" s="73"/>
      <c r="O170" s="73"/>
      <c r="P170" s="73"/>
      <c r="U170" s="72"/>
      <c r="V170" s="72"/>
      <c r="W170" s="73"/>
      <c r="X170" s="72"/>
      <c r="Y170" s="73"/>
      <c r="AA170" s="58"/>
      <c r="AD170" s="58"/>
    </row>
    <row r="171" spans="2:30" s="26" customFormat="1" ht="24" customHeight="1">
      <c r="B171" s="72"/>
      <c r="C171" s="73"/>
      <c r="D171" s="72"/>
      <c r="E171" s="73"/>
      <c r="F171" s="72"/>
      <c r="G171" s="73"/>
      <c r="H171" s="74"/>
      <c r="I171" s="73"/>
      <c r="J171" s="72"/>
      <c r="M171" s="73"/>
      <c r="O171" s="73"/>
      <c r="P171" s="73"/>
      <c r="U171" s="72"/>
      <c r="V171" s="72"/>
      <c r="W171" s="73"/>
      <c r="X171" s="72"/>
      <c r="Y171" s="73"/>
      <c r="AA171" s="58"/>
      <c r="AD171" s="58"/>
    </row>
    <row r="172" spans="2:30" s="26" customFormat="1" ht="24" customHeight="1">
      <c r="B172" s="72"/>
      <c r="C172" s="73"/>
      <c r="D172" s="72"/>
      <c r="E172" s="73"/>
      <c r="F172" s="72"/>
      <c r="G172" s="73"/>
      <c r="H172" s="74"/>
      <c r="I172" s="73"/>
      <c r="J172" s="72"/>
      <c r="M172" s="73"/>
      <c r="O172" s="73"/>
      <c r="P172" s="73"/>
      <c r="U172" s="72"/>
      <c r="V172" s="72"/>
      <c r="W172" s="73"/>
      <c r="X172" s="72"/>
      <c r="Y172" s="73"/>
      <c r="AA172" s="58"/>
      <c r="AD172" s="58"/>
    </row>
    <row r="173" spans="2:30" s="26" customFormat="1" ht="24" customHeight="1">
      <c r="B173" s="72"/>
      <c r="C173" s="73"/>
      <c r="D173" s="72"/>
      <c r="E173" s="73"/>
      <c r="F173" s="72"/>
      <c r="G173" s="73"/>
      <c r="H173" s="74"/>
      <c r="I173" s="73"/>
      <c r="J173" s="72"/>
      <c r="M173" s="73"/>
      <c r="O173" s="73"/>
      <c r="P173" s="73"/>
      <c r="U173" s="72"/>
      <c r="V173" s="72"/>
      <c r="W173" s="73"/>
      <c r="X173" s="72"/>
      <c r="Y173" s="73"/>
      <c r="AA173" s="58"/>
      <c r="AD173" s="58"/>
    </row>
    <row r="174" spans="2:30" s="26" customFormat="1" ht="24" customHeight="1">
      <c r="B174" s="72"/>
      <c r="C174" s="73"/>
      <c r="D174" s="72"/>
      <c r="E174" s="73"/>
      <c r="F174" s="72"/>
      <c r="G174" s="73"/>
      <c r="H174" s="74"/>
      <c r="I174" s="73"/>
      <c r="J174" s="72"/>
      <c r="M174" s="73"/>
      <c r="O174" s="73"/>
      <c r="P174" s="73"/>
      <c r="U174" s="72"/>
      <c r="V174" s="72"/>
      <c r="W174" s="73"/>
      <c r="X174" s="72"/>
      <c r="Y174" s="73"/>
      <c r="AA174" s="58"/>
      <c r="AD174" s="58"/>
    </row>
    <row r="175" spans="2:30" s="26" customFormat="1" ht="24" customHeight="1">
      <c r="B175" s="72"/>
      <c r="C175" s="73"/>
      <c r="D175" s="72"/>
      <c r="E175" s="73"/>
      <c r="F175" s="72"/>
      <c r="G175" s="73"/>
      <c r="H175" s="74"/>
      <c r="I175" s="73"/>
      <c r="J175" s="72"/>
      <c r="M175" s="73"/>
      <c r="O175" s="73"/>
      <c r="P175" s="73"/>
      <c r="U175" s="72"/>
      <c r="V175" s="72"/>
      <c r="W175" s="73"/>
      <c r="X175" s="72"/>
      <c r="Y175" s="73"/>
      <c r="AA175" s="58"/>
      <c r="AD175" s="58"/>
    </row>
    <row r="176" spans="2:30" s="26" customFormat="1" ht="24" customHeight="1">
      <c r="B176" s="72"/>
      <c r="C176" s="73"/>
      <c r="D176" s="72"/>
      <c r="E176" s="73"/>
      <c r="F176" s="72"/>
      <c r="G176" s="73"/>
      <c r="H176" s="74"/>
      <c r="I176" s="73"/>
      <c r="J176" s="72"/>
      <c r="M176" s="73"/>
      <c r="O176" s="73"/>
      <c r="P176" s="73"/>
      <c r="U176" s="72"/>
      <c r="V176" s="72"/>
      <c r="W176" s="73"/>
      <c r="X176" s="72"/>
      <c r="Y176" s="73"/>
      <c r="AA176" s="58"/>
      <c r="AD176" s="58"/>
    </row>
    <row r="177" spans="2:30" s="26" customFormat="1" ht="24" customHeight="1">
      <c r="B177" s="72"/>
      <c r="C177" s="73"/>
      <c r="D177" s="72"/>
      <c r="E177" s="73"/>
      <c r="F177" s="72"/>
      <c r="G177" s="73"/>
      <c r="H177" s="74"/>
      <c r="I177" s="73"/>
      <c r="J177" s="72"/>
      <c r="M177" s="73"/>
      <c r="O177" s="73"/>
      <c r="P177" s="73"/>
      <c r="U177" s="72"/>
      <c r="V177" s="72"/>
      <c r="W177" s="73"/>
      <c r="X177" s="72"/>
      <c r="Y177" s="73"/>
      <c r="AA177" s="58"/>
      <c r="AD177" s="58"/>
    </row>
    <row r="178" spans="2:30" s="26" customFormat="1" ht="24" customHeight="1">
      <c r="B178" s="72"/>
      <c r="C178" s="73"/>
      <c r="D178" s="72"/>
      <c r="E178" s="73"/>
      <c r="F178" s="72"/>
      <c r="G178" s="73"/>
      <c r="H178" s="74"/>
      <c r="I178" s="73"/>
      <c r="J178" s="72"/>
      <c r="M178" s="73"/>
      <c r="O178" s="73"/>
      <c r="P178" s="73"/>
      <c r="U178" s="72"/>
      <c r="V178" s="72"/>
      <c r="W178" s="73"/>
      <c r="X178" s="72"/>
      <c r="Y178" s="73"/>
      <c r="AA178" s="58"/>
      <c r="AD178" s="58"/>
    </row>
    <row r="179" spans="2:30" s="26" customFormat="1" ht="24" customHeight="1">
      <c r="B179" s="72"/>
      <c r="C179" s="73"/>
      <c r="D179" s="72"/>
      <c r="E179" s="73"/>
      <c r="F179" s="72"/>
      <c r="G179" s="73"/>
      <c r="H179" s="74"/>
      <c r="I179" s="73"/>
      <c r="J179" s="72"/>
      <c r="M179" s="73"/>
      <c r="O179" s="73"/>
      <c r="P179" s="73"/>
      <c r="U179" s="72"/>
      <c r="V179" s="72"/>
      <c r="W179" s="73"/>
      <c r="X179" s="72"/>
      <c r="Y179" s="73"/>
      <c r="AA179" s="58"/>
      <c r="AD179" s="58"/>
    </row>
    <row r="180" spans="2:30" s="26" customFormat="1" ht="24" customHeight="1">
      <c r="B180" s="72"/>
      <c r="C180" s="73"/>
      <c r="D180" s="72"/>
      <c r="E180" s="73"/>
      <c r="F180" s="72"/>
      <c r="G180" s="73"/>
      <c r="H180" s="74"/>
      <c r="I180" s="73"/>
      <c r="J180" s="72"/>
      <c r="M180" s="73"/>
      <c r="O180" s="73"/>
      <c r="P180" s="73"/>
      <c r="U180" s="72"/>
      <c r="V180" s="72"/>
      <c r="W180" s="73"/>
      <c r="X180" s="72"/>
      <c r="Y180" s="73"/>
      <c r="AA180" s="58"/>
      <c r="AD180" s="58"/>
    </row>
    <row r="181" spans="2:30" s="26" customFormat="1" ht="24" customHeight="1">
      <c r="B181" s="72"/>
      <c r="C181" s="73"/>
      <c r="D181" s="72"/>
      <c r="E181" s="73"/>
      <c r="F181" s="72"/>
      <c r="G181" s="73"/>
      <c r="H181" s="74"/>
      <c r="I181" s="73"/>
      <c r="J181" s="72"/>
      <c r="M181" s="73"/>
      <c r="O181" s="73"/>
      <c r="P181" s="73"/>
      <c r="U181" s="72"/>
      <c r="V181" s="72"/>
      <c r="W181" s="73"/>
      <c r="X181" s="72"/>
      <c r="Y181" s="73"/>
      <c r="AA181" s="58"/>
      <c r="AD181" s="58"/>
    </row>
    <row r="182" spans="2:30" s="26" customFormat="1" ht="24" customHeight="1">
      <c r="B182" s="72"/>
      <c r="C182" s="73"/>
      <c r="D182" s="72"/>
      <c r="E182" s="73"/>
      <c r="F182" s="72"/>
      <c r="G182" s="73"/>
      <c r="H182" s="74"/>
      <c r="I182" s="73"/>
      <c r="J182" s="72"/>
      <c r="M182" s="73"/>
      <c r="O182" s="73"/>
      <c r="P182" s="73"/>
      <c r="U182" s="72"/>
      <c r="V182" s="72"/>
      <c r="W182" s="73"/>
      <c r="X182" s="72"/>
      <c r="Y182" s="73"/>
      <c r="AA182" s="58"/>
      <c r="AD182" s="58"/>
    </row>
    <row r="183" spans="2:30" s="26" customFormat="1" ht="24" customHeight="1">
      <c r="B183" s="72"/>
      <c r="C183" s="73"/>
      <c r="D183" s="72"/>
      <c r="E183" s="73"/>
      <c r="F183" s="72"/>
      <c r="G183" s="73"/>
      <c r="H183" s="74"/>
      <c r="I183" s="73"/>
      <c r="J183" s="72"/>
      <c r="M183" s="73"/>
      <c r="O183" s="73"/>
      <c r="P183" s="73"/>
      <c r="U183" s="72"/>
      <c r="V183" s="72"/>
      <c r="W183" s="73"/>
      <c r="X183" s="72"/>
      <c r="Y183" s="73"/>
      <c r="AA183" s="58"/>
      <c r="AD183" s="58"/>
    </row>
    <row r="184" spans="2:30" s="26" customFormat="1" ht="24" customHeight="1">
      <c r="B184" s="72"/>
      <c r="C184" s="73"/>
      <c r="D184" s="72"/>
      <c r="E184" s="73"/>
      <c r="F184" s="72"/>
      <c r="G184" s="73"/>
      <c r="H184" s="74"/>
      <c r="I184" s="73"/>
      <c r="J184" s="72"/>
      <c r="M184" s="73"/>
      <c r="O184" s="73"/>
      <c r="P184" s="73"/>
      <c r="U184" s="72"/>
      <c r="V184" s="72"/>
      <c r="W184" s="73"/>
      <c r="X184" s="72"/>
      <c r="Y184" s="73"/>
      <c r="AA184" s="58"/>
      <c r="AD184" s="58"/>
    </row>
    <row r="185" spans="2:30" s="26" customFormat="1" ht="24" customHeight="1">
      <c r="B185" s="72"/>
      <c r="C185" s="73"/>
      <c r="D185" s="72"/>
      <c r="E185" s="73"/>
      <c r="F185" s="72"/>
      <c r="G185" s="73"/>
      <c r="H185" s="74"/>
      <c r="I185" s="73"/>
      <c r="J185" s="72"/>
      <c r="M185" s="73"/>
      <c r="O185" s="73"/>
      <c r="P185" s="73"/>
      <c r="U185" s="72"/>
      <c r="V185" s="72"/>
      <c r="W185" s="73"/>
      <c r="X185" s="72"/>
      <c r="Y185" s="73"/>
      <c r="AA185" s="58"/>
      <c r="AD185" s="58"/>
    </row>
    <row r="186" spans="2:30" s="26" customFormat="1" ht="24" customHeight="1">
      <c r="B186" s="72"/>
      <c r="C186" s="73"/>
      <c r="D186" s="72"/>
      <c r="E186" s="73"/>
      <c r="F186" s="72"/>
      <c r="G186" s="73"/>
      <c r="H186" s="74"/>
      <c r="I186" s="73"/>
      <c r="J186" s="72"/>
      <c r="M186" s="73"/>
      <c r="O186" s="73"/>
      <c r="P186" s="73"/>
      <c r="U186" s="72"/>
      <c r="V186" s="72"/>
      <c r="W186" s="73"/>
      <c r="X186" s="72"/>
      <c r="Y186" s="73"/>
      <c r="AA186" s="58"/>
      <c r="AD186" s="58"/>
    </row>
    <row r="187" spans="2:30" s="26" customFormat="1" ht="24" customHeight="1">
      <c r="B187" s="72"/>
      <c r="C187" s="73"/>
      <c r="D187" s="72"/>
      <c r="E187" s="73"/>
      <c r="F187" s="72"/>
      <c r="G187" s="73"/>
      <c r="H187" s="74"/>
      <c r="I187" s="73"/>
      <c r="J187" s="72"/>
      <c r="M187" s="73"/>
      <c r="O187" s="73"/>
      <c r="P187" s="73"/>
      <c r="U187" s="72"/>
      <c r="V187" s="72"/>
      <c r="W187" s="73"/>
      <c r="X187" s="72"/>
      <c r="Y187" s="73"/>
      <c r="AA187" s="58"/>
      <c r="AD187" s="58"/>
    </row>
  </sheetData>
  <mergeCells count="33">
    <mergeCell ref="A9:Y9"/>
    <mergeCell ref="C7:C8"/>
    <mergeCell ref="X7:X8"/>
    <mergeCell ref="D6:G6"/>
    <mergeCell ref="D7:E7"/>
    <mergeCell ref="F7:G7"/>
    <mergeCell ref="Q6:Q8"/>
    <mergeCell ref="R6:T6"/>
    <mergeCell ref="U6:U8"/>
    <mergeCell ref="N6:N8"/>
    <mergeCell ref="O6:O8"/>
    <mergeCell ref="P6:P8"/>
    <mergeCell ref="B7:B8"/>
    <mergeCell ref="Y7:Y8"/>
    <mergeCell ref="H7:H8"/>
    <mergeCell ref="A1:Y1"/>
    <mergeCell ref="A2:Y2"/>
    <mergeCell ref="A3:Y3"/>
    <mergeCell ref="A5:A8"/>
    <mergeCell ref="B5:L5"/>
    <mergeCell ref="M5:P5"/>
    <mergeCell ref="J6:J8"/>
    <mergeCell ref="K6:L6"/>
    <mergeCell ref="M6:M8"/>
    <mergeCell ref="Q5:Y5"/>
    <mergeCell ref="V7:V8"/>
    <mergeCell ref="V6:W6"/>
    <mergeCell ref="H6:I6"/>
    <mergeCell ref="X6:Y6"/>
    <mergeCell ref="B6:C6"/>
    <mergeCell ref="W7:W8"/>
    <mergeCell ref="A4:Y4"/>
    <mergeCell ref="I7:I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Z167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14.42578125" style="5" customWidth="1"/>
    <col min="3" max="3" width="17" style="4" customWidth="1"/>
    <col min="4" max="4" width="14.42578125" style="8" customWidth="1"/>
    <col min="5" max="5" width="17" style="4" customWidth="1"/>
    <col min="6" max="6" width="14.42578125" style="5" customWidth="1"/>
    <col min="7" max="8" width="9.140625" style="2" hidden="1" customWidth="1"/>
    <col min="9" max="9" width="22.7109375" style="4" customWidth="1"/>
    <col min="10" max="10" width="22.7109375" style="2" customWidth="1"/>
    <col min="11" max="11" width="22.7109375" style="4" customWidth="1"/>
    <col min="12" max="12" width="15.7109375" style="4" customWidth="1"/>
    <col min="13" max="13" width="10.5703125" style="2" hidden="1" customWidth="1"/>
    <col min="14" max="16" width="9.140625" style="2" hidden="1" customWidth="1"/>
    <col min="17" max="17" width="11.7109375" style="5" customWidth="1"/>
    <col min="18" max="18" width="14.28515625" style="5" customWidth="1"/>
    <col min="19" max="19" width="17" style="4" customWidth="1"/>
    <col min="20" max="20" width="14.28515625" style="5" customWidth="1"/>
    <col min="21" max="21" width="17" style="4" customWidth="1"/>
    <col min="22" max="22" width="9" style="2" hidden="1" customWidth="1"/>
    <col min="23" max="23" width="9" style="1" hidden="1" customWidth="1"/>
    <col min="24" max="24" width="9" style="2" hidden="1" customWidth="1"/>
    <col min="25" max="25" width="9.140625" style="2" hidden="1" customWidth="1"/>
    <col min="26" max="26" width="9.140625" style="1" hidden="1" customWidth="1"/>
    <col min="27" max="16384" width="9.140625" style="2"/>
  </cols>
  <sheetData>
    <row r="1" spans="1:26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  <c r="W1" s="107"/>
      <c r="Z1" s="107"/>
    </row>
    <row r="2" spans="1:26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2"/>
      <c r="W2" s="58"/>
      <c r="Z2" s="58"/>
    </row>
    <row r="3" spans="1:26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2"/>
      <c r="W3" s="58"/>
      <c r="Z3" s="58"/>
    </row>
    <row r="4" spans="1:26" s="26" customFormat="1" ht="18" customHeight="1" thickBot="1">
      <c r="A4" s="170"/>
      <c r="B4" s="197"/>
      <c r="C4" s="197"/>
      <c r="D4" s="197"/>
      <c r="E4" s="197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59"/>
      <c r="W4" s="60"/>
      <c r="X4" s="58"/>
      <c r="Z4" s="58"/>
    </row>
    <row r="5" spans="1:26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 t="s">
        <v>0</v>
      </c>
      <c r="J5" s="150"/>
      <c r="K5" s="150"/>
      <c r="L5" s="150"/>
      <c r="M5" s="150" t="s">
        <v>5</v>
      </c>
      <c r="N5" s="150"/>
      <c r="O5" s="150"/>
      <c r="P5" s="150"/>
      <c r="Q5" s="150"/>
      <c r="R5" s="150"/>
      <c r="S5" s="150"/>
      <c r="T5" s="150"/>
      <c r="U5" s="178"/>
      <c r="V5" s="109"/>
      <c r="W5" s="110"/>
      <c r="X5" s="110"/>
      <c r="Y5" s="110"/>
      <c r="Z5" s="110"/>
    </row>
    <row r="6" spans="1:26" s="108" customFormat="1" ht="15.75" customHeight="1">
      <c r="A6" s="180"/>
      <c r="B6" s="151" t="s">
        <v>1</v>
      </c>
      <c r="C6" s="151"/>
      <c r="D6" s="151" t="s">
        <v>12</v>
      </c>
      <c r="E6" s="151"/>
      <c r="F6" s="155" t="s">
        <v>178</v>
      </c>
      <c r="G6" s="149" t="s">
        <v>6</v>
      </c>
      <c r="H6" s="149"/>
      <c r="I6" s="173" t="s">
        <v>133</v>
      </c>
      <c r="J6" s="158" t="s">
        <v>180</v>
      </c>
      <c r="K6" s="173" t="s">
        <v>181</v>
      </c>
      <c r="L6" s="173" t="s">
        <v>10</v>
      </c>
      <c r="M6" s="149" t="s">
        <v>3</v>
      </c>
      <c r="N6" s="149" t="s">
        <v>6</v>
      </c>
      <c r="O6" s="149"/>
      <c r="P6" s="149"/>
      <c r="Q6" s="155" t="s">
        <v>178</v>
      </c>
      <c r="R6" s="151" t="s">
        <v>12</v>
      </c>
      <c r="S6" s="151"/>
      <c r="T6" s="151" t="s">
        <v>1</v>
      </c>
      <c r="U6" s="152"/>
      <c r="V6" s="109"/>
      <c r="W6" s="110"/>
      <c r="X6" s="110"/>
      <c r="Y6" s="110"/>
      <c r="Z6" s="110"/>
    </row>
    <row r="7" spans="1:26" s="108" customFormat="1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56"/>
      <c r="G7" s="102" t="s">
        <v>7</v>
      </c>
      <c r="H7" s="102" t="s">
        <v>2</v>
      </c>
      <c r="I7" s="174"/>
      <c r="J7" s="159"/>
      <c r="K7" s="174"/>
      <c r="L7" s="174"/>
      <c r="M7" s="149"/>
      <c r="N7" s="102" t="s">
        <v>7</v>
      </c>
      <c r="O7" s="102" t="s">
        <v>2</v>
      </c>
      <c r="P7" s="102" t="s">
        <v>7</v>
      </c>
      <c r="Q7" s="156"/>
      <c r="R7" s="147" t="s">
        <v>7</v>
      </c>
      <c r="S7" s="151" t="s">
        <v>2</v>
      </c>
      <c r="T7" s="147" t="s">
        <v>7</v>
      </c>
      <c r="U7" s="152" t="s">
        <v>2</v>
      </c>
      <c r="V7" s="109"/>
      <c r="W7" s="110"/>
      <c r="X7" s="110"/>
      <c r="Y7" s="109"/>
      <c r="Z7" s="109"/>
    </row>
    <row r="8" spans="1:26" s="108" customFormat="1" ht="15.75" customHeight="1" thickBot="1">
      <c r="A8" s="181"/>
      <c r="B8" s="177"/>
      <c r="C8" s="163"/>
      <c r="D8" s="161"/>
      <c r="E8" s="161"/>
      <c r="F8" s="157"/>
      <c r="G8" s="105"/>
      <c r="H8" s="105"/>
      <c r="I8" s="175"/>
      <c r="J8" s="160"/>
      <c r="K8" s="175"/>
      <c r="L8" s="175"/>
      <c r="M8" s="162"/>
      <c r="N8" s="17"/>
      <c r="O8" s="17"/>
      <c r="P8" s="17"/>
      <c r="Q8" s="157"/>
      <c r="R8" s="177"/>
      <c r="S8" s="163"/>
      <c r="T8" s="177"/>
      <c r="U8" s="182"/>
      <c r="V8" s="111"/>
      <c r="W8" s="110"/>
      <c r="X8" s="110"/>
      <c r="Y8" s="109"/>
      <c r="Z8" s="109"/>
    </row>
    <row r="9" spans="1:26" s="78" customFormat="1" ht="30" customHeight="1">
      <c r="A9" s="213" t="s">
        <v>170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5"/>
      <c r="V9" s="76"/>
      <c r="W9" s="76"/>
      <c r="X9" s="76"/>
      <c r="Y9" s="76"/>
      <c r="Z9" s="77"/>
    </row>
    <row r="10" spans="1:26" s="26" customFormat="1" ht="22.5" customHeight="1">
      <c r="A10" s="21"/>
      <c r="B10" s="104"/>
      <c r="C10" s="23"/>
      <c r="D10" s="24"/>
      <c r="E10" s="23"/>
      <c r="F10" s="104"/>
      <c r="G10" s="23"/>
      <c r="H10" s="23"/>
      <c r="I10" s="23"/>
      <c r="J10" s="23"/>
      <c r="K10" s="23"/>
      <c r="L10" s="23"/>
      <c r="M10" s="104"/>
      <c r="N10" s="23"/>
      <c r="O10" s="23"/>
      <c r="P10" s="23"/>
      <c r="Q10" s="104"/>
      <c r="R10" s="104"/>
      <c r="S10" s="23"/>
      <c r="T10" s="104"/>
      <c r="U10" s="25"/>
      <c r="V10" s="66"/>
      <c r="W10" s="67"/>
      <c r="X10" s="58"/>
      <c r="Y10" s="68"/>
      <c r="Z10" s="69"/>
    </row>
    <row r="11" spans="1:26" s="26" customFormat="1" ht="22.5" customHeight="1">
      <c r="A11" s="27" t="s">
        <v>75</v>
      </c>
      <c r="B11" s="104">
        <v>-2.5</v>
      </c>
      <c r="C11" s="23">
        <v>920.23299999999995</v>
      </c>
      <c r="D11" s="24">
        <v>-2.5</v>
      </c>
      <c r="E11" s="23">
        <v>919.54700000000003</v>
      </c>
      <c r="F11" s="104">
        <f t="shared" ref="F11:F39" si="0">((K11-E11)/D11)*100</f>
        <v>2.0000000000027285</v>
      </c>
      <c r="G11" s="23"/>
      <c r="H11" s="23"/>
      <c r="I11" s="23">
        <v>920.20899999999995</v>
      </c>
      <c r="J11" s="23">
        <f>K11+0.82</f>
        <v>920.31700000000001</v>
      </c>
      <c r="K11" s="23">
        <v>919.49699999999996</v>
      </c>
      <c r="L11" s="23">
        <f t="shared" ref="L11:L39" si="1">K11-I11</f>
        <v>-0.71199999999998909</v>
      </c>
      <c r="M11" s="104"/>
      <c r="N11" s="23"/>
      <c r="O11" s="23"/>
      <c r="P11" s="23"/>
      <c r="Q11" s="104">
        <f>((S11-K11)/R11)*100</f>
        <v>-1.999999999998181</v>
      </c>
      <c r="R11" s="104">
        <v>4</v>
      </c>
      <c r="S11" s="23">
        <v>919.41700000000003</v>
      </c>
      <c r="T11" s="104">
        <v>4</v>
      </c>
      <c r="U11" s="25">
        <v>920.26800000000003</v>
      </c>
      <c r="W11" s="58"/>
      <c r="Z11" s="58"/>
    </row>
    <row r="12" spans="1:26" s="26" customFormat="1" ht="22.5" customHeight="1">
      <c r="A12" s="27" t="s">
        <v>76</v>
      </c>
      <c r="B12" s="104">
        <v>-2.5</v>
      </c>
      <c r="C12" s="23">
        <v>920.04100000000005</v>
      </c>
      <c r="D12" s="24">
        <v>-2.5</v>
      </c>
      <c r="E12" s="23">
        <v>919.33699999999999</v>
      </c>
      <c r="F12" s="104">
        <f t="shared" si="0"/>
        <v>1.999999999998181</v>
      </c>
      <c r="G12" s="23"/>
      <c r="H12" s="23"/>
      <c r="I12" s="23">
        <v>920.02700000000004</v>
      </c>
      <c r="J12" s="23">
        <f t="shared" ref="J12:J43" si="2">K12+0.82</f>
        <v>920.10700000000008</v>
      </c>
      <c r="K12" s="23">
        <v>919.28700000000003</v>
      </c>
      <c r="L12" s="23">
        <f t="shared" si="1"/>
        <v>-0.74000000000000909</v>
      </c>
      <c r="M12" s="104"/>
      <c r="N12" s="23"/>
      <c r="O12" s="23"/>
      <c r="P12" s="23"/>
      <c r="Q12" s="104">
        <f t="shared" ref="Q12:Q43" si="3">((S12-K12)/R12)*100</f>
        <v>-2.0000000000010232</v>
      </c>
      <c r="R12" s="104">
        <v>4</v>
      </c>
      <c r="S12" s="23">
        <v>919.20699999999999</v>
      </c>
      <c r="T12" s="104">
        <v>4</v>
      </c>
      <c r="U12" s="25">
        <v>920.06799999999998</v>
      </c>
      <c r="W12" s="58"/>
      <c r="Z12" s="58"/>
    </row>
    <row r="13" spans="1:26" s="26" customFormat="1" ht="22.5" customHeight="1">
      <c r="A13" s="27" t="s">
        <v>77</v>
      </c>
      <c r="B13" s="104">
        <v>-2.5</v>
      </c>
      <c r="C13" s="23">
        <v>919.72400000000005</v>
      </c>
      <c r="D13" s="24">
        <v>-2.5</v>
      </c>
      <c r="E13" s="23">
        <v>919.12800000000004</v>
      </c>
      <c r="F13" s="104">
        <f t="shared" si="0"/>
        <v>2.0000000000027285</v>
      </c>
      <c r="G13" s="23"/>
      <c r="H13" s="23"/>
      <c r="I13" s="23">
        <v>919.69399999999996</v>
      </c>
      <c r="J13" s="23">
        <f t="shared" si="2"/>
        <v>919.89800000000002</v>
      </c>
      <c r="K13" s="23">
        <v>919.07799999999997</v>
      </c>
      <c r="L13" s="23">
        <f t="shared" si="1"/>
        <v>-0.61599999999998545</v>
      </c>
      <c r="M13" s="104"/>
      <c r="N13" s="23"/>
      <c r="O13" s="23"/>
      <c r="P13" s="23"/>
      <c r="Q13" s="104">
        <f t="shared" si="3"/>
        <v>-1.999999999998181</v>
      </c>
      <c r="R13" s="104">
        <v>4</v>
      </c>
      <c r="S13" s="23">
        <v>918.99800000000005</v>
      </c>
      <c r="T13" s="104">
        <v>4</v>
      </c>
      <c r="U13" s="25">
        <v>919.851</v>
      </c>
      <c r="W13" s="58"/>
      <c r="Z13" s="58"/>
    </row>
    <row r="14" spans="1:26" s="26" customFormat="1" ht="22.5" customHeight="1">
      <c r="A14" s="27" t="s">
        <v>78</v>
      </c>
      <c r="B14" s="104">
        <v>-3.5</v>
      </c>
      <c r="C14" s="23">
        <v>919.50400000000002</v>
      </c>
      <c r="D14" s="24">
        <v>-3.5</v>
      </c>
      <c r="E14" s="23">
        <v>918.86300000000006</v>
      </c>
      <c r="F14" s="104">
        <f t="shared" si="0"/>
        <v>2.0000000000014291</v>
      </c>
      <c r="G14" s="23"/>
      <c r="H14" s="23"/>
      <c r="I14" s="23">
        <v>919.43299999999999</v>
      </c>
      <c r="J14" s="23">
        <f t="shared" si="2"/>
        <v>919.61300000000006</v>
      </c>
      <c r="K14" s="23">
        <v>918.79300000000001</v>
      </c>
      <c r="L14" s="23">
        <f t="shared" si="1"/>
        <v>-0.63999999999998636</v>
      </c>
      <c r="M14" s="104"/>
      <c r="N14" s="23"/>
      <c r="O14" s="23"/>
      <c r="P14" s="23"/>
      <c r="Q14" s="104">
        <f t="shared" si="3"/>
        <v>-2.0000000000010232</v>
      </c>
      <c r="R14" s="104">
        <v>4</v>
      </c>
      <c r="S14" s="23">
        <v>918.71299999999997</v>
      </c>
      <c r="T14" s="104">
        <v>4</v>
      </c>
      <c r="U14" s="25">
        <v>919.32600000000002</v>
      </c>
      <c r="W14" s="58"/>
      <c r="Z14" s="58"/>
    </row>
    <row r="15" spans="1:26" s="26" customFormat="1" ht="22.5" customHeight="1">
      <c r="A15" s="27" t="s">
        <v>79</v>
      </c>
      <c r="B15" s="104">
        <v>-4.4000000000000004</v>
      </c>
      <c r="C15" s="23">
        <v>919.03599999999994</v>
      </c>
      <c r="D15" s="24">
        <v>-4.4000000000000004</v>
      </c>
      <c r="E15" s="23">
        <v>918.35699999999997</v>
      </c>
      <c r="F15" s="104">
        <f t="shared" si="0"/>
        <v>0</v>
      </c>
      <c r="G15" s="23"/>
      <c r="H15" s="23"/>
      <c r="I15" s="23">
        <v>918.96699999999998</v>
      </c>
      <c r="J15" s="23">
        <f t="shared" si="2"/>
        <v>919.17700000000002</v>
      </c>
      <c r="K15" s="23">
        <v>918.35699999999997</v>
      </c>
      <c r="L15" s="23">
        <f t="shared" si="1"/>
        <v>-0.61000000000001364</v>
      </c>
      <c r="M15" s="104"/>
      <c r="N15" s="23"/>
      <c r="O15" s="23"/>
      <c r="P15" s="23"/>
      <c r="Q15" s="104">
        <f t="shared" si="3"/>
        <v>0</v>
      </c>
      <c r="R15" s="104">
        <v>4</v>
      </c>
      <c r="S15" s="23">
        <v>918.35699999999997</v>
      </c>
      <c r="T15" s="104">
        <v>4</v>
      </c>
      <c r="U15" s="25">
        <v>918.96900000000005</v>
      </c>
      <c r="W15" s="58"/>
      <c r="Z15" s="58"/>
    </row>
    <row r="16" spans="1:26" s="26" customFormat="1" ht="22.5" customHeight="1">
      <c r="A16" s="27" t="s">
        <v>80</v>
      </c>
      <c r="B16" s="104">
        <v>-4</v>
      </c>
      <c r="C16" s="23">
        <v>918.33399999999995</v>
      </c>
      <c r="D16" s="24">
        <v>-4</v>
      </c>
      <c r="E16" s="23">
        <v>917.76599999999996</v>
      </c>
      <c r="F16" s="104">
        <f t="shared" si="0"/>
        <v>-2.0000000000010232</v>
      </c>
      <c r="G16" s="23"/>
      <c r="H16" s="23"/>
      <c r="I16" s="23">
        <v>918.32299999999998</v>
      </c>
      <c r="J16" s="23">
        <f t="shared" si="2"/>
        <v>918.66600000000005</v>
      </c>
      <c r="K16" s="23">
        <v>917.846</v>
      </c>
      <c r="L16" s="23">
        <f t="shared" si="1"/>
        <v>-0.47699999999997544</v>
      </c>
      <c r="M16" s="104"/>
      <c r="N16" s="23"/>
      <c r="O16" s="23"/>
      <c r="P16" s="23"/>
      <c r="Q16" s="104">
        <f t="shared" si="3"/>
        <v>2.0000000000010232</v>
      </c>
      <c r="R16" s="104">
        <v>4</v>
      </c>
      <c r="S16" s="23">
        <v>917.92600000000004</v>
      </c>
      <c r="T16" s="104">
        <v>4</v>
      </c>
      <c r="U16" s="25">
        <v>918.27599999999995</v>
      </c>
      <c r="W16" s="58"/>
      <c r="Z16" s="58"/>
    </row>
    <row r="17" spans="1:26" s="26" customFormat="1" ht="22.5" customHeight="1">
      <c r="A17" s="27" t="s">
        <v>81</v>
      </c>
      <c r="B17" s="104">
        <v>-4</v>
      </c>
      <c r="C17" s="23">
        <v>917.70299999999997</v>
      </c>
      <c r="D17" s="24">
        <v>-4</v>
      </c>
      <c r="E17" s="23">
        <v>917.27099999999996</v>
      </c>
      <c r="F17" s="104">
        <f t="shared" si="0"/>
        <v>-1.6000000000019554</v>
      </c>
      <c r="G17" s="23"/>
      <c r="H17" s="23"/>
      <c r="I17" s="23">
        <v>917.53200000000004</v>
      </c>
      <c r="J17" s="23">
        <f t="shared" si="2"/>
        <v>918.15500000000009</v>
      </c>
      <c r="K17" s="23">
        <v>917.33500000000004</v>
      </c>
      <c r="L17" s="23">
        <f t="shared" si="1"/>
        <v>-0.19700000000000273</v>
      </c>
      <c r="M17" s="104"/>
      <c r="N17" s="23"/>
      <c r="O17" s="23"/>
      <c r="P17" s="23"/>
      <c r="Q17" s="104">
        <f t="shared" si="3"/>
        <v>1.599999999998545</v>
      </c>
      <c r="R17" s="104">
        <v>5</v>
      </c>
      <c r="S17" s="23">
        <v>917.41499999999996</v>
      </c>
      <c r="T17" s="104">
        <v>5</v>
      </c>
      <c r="U17" s="25">
        <v>917.41499999999996</v>
      </c>
      <c r="W17" s="58"/>
      <c r="Z17" s="58"/>
    </row>
    <row r="18" spans="1:26" s="26" customFormat="1" ht="22.5" customHeight="1">
      <c r="A18" s="27" t="s">
        <v>82</v>
      </c>
      <c r="B18" s="104">
        <v>-4</v>
      </c>
      <c r="C18" s="23">
        <v>917.43399999999997</v>
      </c>
      <c r="D18" s="24">
        <v>-4</v>
      </c>
      <c r="E18" s="23">
        <v>916.81299999999999</v>
      </c>
      <c r="F18" s="104">
        <f t="shared" si="0"/>
        <v>-0.27499999999918145</v>
      </c>
      <c r="G18" s="23"/>
      <c r="H18" s="23"/>
      <c r="I18" s="23">
        <v>917.32100000000003</v>
      </c>
      <c r="J18" s="23">
        <f t="shared" si="2"/>
        <v>917.64400000000001</v>
      </c>
      <c r="K18" s="23">
        <v>916.82399999999996</v>
      </c>
      <c r="L18" s="23">
        <f t="shared" si="1"/>
        <v>-0.49700000000007094</v>
      </c>
      <c r="M18" s="104"/>
      <c r="N18" s="23"/>
      <c r="O18" s="23"/>
      <c r="P18" s="23"/>
      <c r="Q18" s="104">
        <f t="shared" si="3"/>
        <v>0.24999999999977263</v>
      </c>
      <c r="R18" s="104">
        <v>4</v>
      </c>
      <c r="S18" s="23">
        <v>916.83399999999995</v>
      </c>
      <c r="T18" s="104">
        <v>4</v>
      </c>
      <c r="U18" s="25">
        <v>917.29399999999998</v>
      </c>
      <c r="W18" s="58"/>
      <c r="Z18" s="58"/>
    </row>
    <row r="19" spans="1:26" s="26" customFormat="1" ht="22.5" customHeight="1">
      <c r="A19" s="27" t="s">
        <v>83</v>
      </c>
      <c r="B19" s="104">
        <v>-4</v>
      </c>
      <c r="C19" s="23">
        <v>917.572</v>
      </c>
      <c r="D19" s="24">
        <v>-4</v>
      </c>
      <c r="E19" s="23">
        <v>916.39300000000003</v>
      </c>
      <c r="F19" s="104">
        <f t="shared" si="0"/>
        <v>2.0000000000010232</v>
      </c>
      <c r="G19" s="23"/>
      <c r="H19" s="23"/>
      <c r="I19" s="23">
        <v>917.13499999999999</v>
      </c>
      <c r="J19" s="23">
        <f t="shared" si="2"/>
        <v>917.13300000000004</v>
      </c>
      <c r="K19" s="23">
        <v>916.31299999999999</v>
      </c>
      <c r="L19" s="23">
        <f t="shared" si="1"/>
        <v>-0.82200000000000273</v>
      </c>
      <c r="M19" s="104"/>
      <c r="N19" s="23"/>
      <c r="O19" s="23"/>
      <c r="P19" s="23"/>
      <c r="Q19" s="104">
        <f t="shared" si="3"/>
        <v>-2.0000000000010232</v>
      </c>
      <c r="R19" s="104">
        <v>4</v>
      </c>
      <c r="S19" s="23">
        <v>916.23299999999995</v>
      </c>
      <c r="T19" s="104">
        <v>4</v>
      </c>
      <c r="U19" s="25">
        <v>917.173</v>
      </c>
      <c r="W19" s="58"/>
      <c r="Z19" s="58"/>
    </row>
    <row r="20" spans="1:26" s="26" customFormat="1" ht="22.5" customHeight="1">
      <c r="A20" s="27" t="s">
        <v>84</v>
      </c>
      <c r="B20" s="104">
        <v>-4</v>
      </c>
      <c r="C20" s="23">
        <v>917.57100000000003</v>
      </c>
      <c r="D20" s="24">
        <v>-4</v>
      </c>
      <c r="E20" s="23">
        <v>915.88199999999995</v>
      </c>
      <c r="F20" s="104">
        <f t="shared" si="0"/>
        <v>1.999999999998181</v>
      </c>
      <c r="G20" s="23"/>
      <c r="H20" s="23"/>
      <c r="I20" s="23">
        <v>916.81100000000004</v>
      </c>
      <c r="J20" s="23">
        <f t="shared" si="2"/>
        <v>916.62200000000007</v>
      </c>
      <c r="K20" s="23">
        <v>915.80200000000002</v>
      </c>
      <c r="L20" s="23">
        <f t="shared" si="1"/>
        <v>-1.0090000000000146</v>
      </c>
      <c r="M20" s="104"/>
      <c r="N20" s="23"/>
      <c r="O20" s="23"/>
      <c r="P20" s="23"/>
      <c r="Q20" s="104">
        <f t="shared" si="3"/>
        <v>-2.0000000000010232</v>
      </c>
      <c r="R20" s="104">
        <v>4</v>
      </c>
      <c r="S20" s="23">
        <v>915.72199999999998</v>
      </c>
      <c r="T20" s="104">
        <v>4</v>
      </c>
      <c r="U20" s="25">
        <v>916.73599999999999</v>
      </c>
      <c r="W20" s="58"/>
      <c r="Z20" s="58"/>
    </row>
    <row r="21" spans="1:26" s="26" customFormat="1" ht="22.5" customHeight="1">
      <c r="A21" s="27" t="s">
        <v>85</v>
      </c>
      <c r="B21" s="104">
        <v>-4</v>
      </c>
      <c r="C21" s="23">
        <v>917.03499999999997</v>
      </c>
      <c r="D21" s="24">
        <v>-4</v>
      </c>
      <c r="E21" s="23">
        <v>915.89</v>
      </c>
      <c r="F21" s="104">
        <f t="shared" si="0"/>
        <v>2.0000000000010232</v>
      </c>
      <c r="G21" s="23"/>
      <c r="H21" s="23"/>
      <c r="I21" s="23">
        <v>916.53200000000004</v>
      </c>
      <c r="J21" s="23">
        <f t="shared" si="2"/>
        <v>916.63</v>
      </c>
      <c r="K21" s="23">
        <v>915.81</v>
      </c>
      <c r="L21" s="23">
        <f t="shared" si="1"/>
        <v>-0.72200000000009368</v>
      </c>
      <c r="M21" s="104"/>
      <c r="N21" s="23"/>
      <c r="O21" s="23"/>
      <c r="P21" s="23"/>
      <c r="Q21" s="104">
        <f t="shared" si="3"/>
        <v>-1.999999999998181</v>
      </c>
      <c r="R21" s="104">
        <v>4</v>
      </c>
      <c r="S21" s="23">
        <v>915.73</v>
      </c>
      <c r="T21" s="104">
        <v>4</v>
      </c>
      <c r="U21" s="25">
        <v>916.26300000000003</v>
      </c>
      <c r="W21" s="58"/>
      <c r="Z21" s="58"/>
    </row>
    <row r="22" spans="1:26" s="26" customFormat="1" ht="22.5" customHeight="1">
      <c r="A22" s="27" t="s">
        <v>86</v>
      </c>
      <c r="B22" s="104">
        <v>-4</v>
      </c>
      <c r="C22" s="23">
        <v>917.42700000000002</v>
      </c>
      <c r="D22" s="24">
        <v>-4</v>
      </c>
      <c r="E22" s="23">
        <v>916.21</v>
      </c>
      <c r="F22" s="104">
        <f t="shared" si="0"/>
        <v>2.0000000000010232</v>
      </c>
      <c r="G22" s="23"/>
      <c r="H22" s="23"/>
      <c r="I22" s="23">
        <v>916.76300000000003</v>
      </c>
      <c r="J22" s="23">
        <f t="shared" si="2"/>
        <v>916.95</v>
      </c>
      <c r="K22" s="23">
        <v>916.13</v>
      </c>
      <c r="L22" s="23">
        <f t="shared" si="1"/>
        <v>-0.6330000000000382</v>
      </c>
      <c r="M22" s="104"/>
      <c r="N22" s="23"/>
      <c r="O22" s="23"/>
      <c r="P22" s="23"/>
      <c r="Q22" s="104">
        <f t="shared" si="3"/>
        <v>-2.0000000000010232</v>
      </c>
      <c r="R22" s="104">
        <v>4</v>
      </c>
      <c r="S22" s="23">
        <v>916.05</v>
      </c>
      <c r="T22" s="104">
        <v>4</v>
      </c>
      <c r="U22" s="25">
        <v>916.85500000000002</v>
      </c>
      <c r="W22" s="58"/>
      <c r="Z22" s="58"/>
    </row>
    <row r="23" spans="1:26" s="26" customFormat="1" ht="22.5" customHeight="1">
      <c r="A23" s="27" t="s">
        <v>87</v>
      </c>
      <c r="B23" s="104">
        <v>-4</v>
      </c>
      <c r="C23" s="23">
        <v>917.827</v>
      </c>
      <c r="D23" s="24">
        <v>-4</v>
      </c>
      <c r="E23" s="23">
        <v>916.53</v>
      </c>
      <c r="F23" s="104">
        <f t="shared" si="0"/>
        <v>1.999999999998181</v>
      </c>
      <c r="G23" s="23"/>
      <c r="H23" s="23"/>
      <c r="I23" s="23">
        <v>917.24800000000005</v>
      </c>
      <c r="J23" s="23">
        <f t="shared" si="2"/>
        <v>917.2700000000001</v>
      </c>
      <c r="K23" s="23">
        <v>916.45</v>
      </c>
      <c r="L23" s="23">
        <f t="shared" si="1"/>
        <v>-0.79800000000000182</v>
      </c>
      <c r="M23" s="104"/>
      <c r="N23" s="23"/>
      <c r="O23" s="23"/>
      <c r="P23" s="23"/>
      <c r="Q23" s="104">
        <f t="shared" si="3"/>
        <v>-2.0000000000010232</v>
      </c>
      <c r="R23" s="104">
        <v>4</v>
      </c>
      <c r="S23" s="23">
        <v>916.37</v>
      </c>
      <c r="T23" s="104">
        <v>4</v>
      </c>
      <c r="U23" s="25">
        <v>917.28</v>
      </c>
      <c r="W23" s="58"/>
      <c r="Z23" s="58"/>
    </row>
    <row r="24" spans="1:26" s="26" customFormat="1" ht="22.5" customHeight="1">
      <c r="A24" s="27" t="s">
        <v>88</v>
      </c>
      <c r="B24" s="104">
        <v>-4</v>
      </c>
      <c r="C24" s="23">
        <v>918.19399999999996</v>
      </c>
      <c r="D24" s="24">
        <v>-4</v>
      </c>
      <c r="E24" s="23">
        <v>916.85</v>
      </c>
      <c r="F24" s="104">
        <f t="shared" si="0"/>
        <v>2.0000000000010232</v>
      </c>
      <c r="G24" s="23"/>
      <c r="H24" s="23"/>
      <c r="I24" s="23">
        <v>917.67399999999998</v>
      </c>
      <c r="J24" s="23">
        <f t="shared" si="2"/>
        <v>917.59</v>
      </c>
      <c r="K24" s="23">
        <v>916.77</v>
      </c>
      <c r="L24" s="23">
        <f t="shared" si="1"/>
        <v>-0.90399999999999636</v>
      </c>
      <c r="M24" s="104"/>
      <c r="N24" s="23"/>
      <c r="O24" s="23"/>
      <c r="P24" s="23"/>
      <c r="Q24" s="104">
        <f t="shared" si="3"/>
        <v>-1.999999999998181</v>
      </c>
      <c r="R24" s="104">
        <v>4</v>
      </c>
      <c r="S24" s="23">
        <v>916.69</v>
      </c>
      <c r="T24" s="104">
        <v>4</v>
      </c>
      <c r="U24" s="25">
        <v>917.66499999999996</v>
      </c>
      <c r="W24" s="58"/>
      <c r="Z24" s="58"/>
    </row>
    <row r="25" spans="1:26" s="26" customFormat="1" ht="22.5" customHeight="1">
      <c r="A25" s="27" t="s">
        <v>89</v>
      </c>
      <c r="B25" s="104">
        <v>-4</v>
      </c>
      <c r="C25" s="23">
        <v>918.92100000000005</v>
      </c>
      <c r="D25" s="24">
        <v>-4</v>
      </c>
      <c r="E25" s="23">
        <v>917.17</v>
      </c>
      <c r="F25" s="104">
        <f t="shared" si="0"/>
        <v>1.999999999998181</v>
      </c>
      <c r="G25" s="23"/>
      <c r="H25" s="23"/>
      <c r="I25" s="23">
        <v>917.99599999999998</v>
      </c>
      <c r="J25" s="23">
        <f t="shared" si="2"/>
        <v>917.91000000000008</v>
      </c>
      <c r="K25" s="23">
        <v>917.09</v>
      </c>
      <c r="L25" s="23">
        <f t="shared" si="1"/>
        <v>-0.90599999999994907</v>
      </c>
      <c r="M25" s="104"/>
      <c r="N25" s="23"/>
      <c r="O25" s="23"/>
      <c r="P25" s="23"/>
      <c r="Q25" s="104">
        <f t="shared" si="3"/>
        <v>-2.0000000000010232</v>
      </c>
      <c r="R25" s="104">
        <v>4</v>
      </c>
      <c r="S25" s="23">
        <v>917.01</v>
      </c>
      <c r="T25" s="104">
        <v>4</v>
      </c>
      <c r="U25" s="25">
        <v>917.98099999999999</v>
      </c>
      <c r="W25" s="58"/>
      <c r="Z25" s="58"/>
    </row>
    <row r="26" spans="1:26" s="26" customFormat="1" ht="22.5" customHeight="1">
      <c r="A26" s="27" t="s">
        <v>90</v>
      </c>
      <c r="B26" s="104">
        <v>-4</v>
      </c>
      <c r="C26" s="23">
        <v>918.63499999999999</v>
      </c>
      <c r="D26" s="24">
        <v>-4</v>
      </c>
      <c r="E26" s="23">
        <v>917.49099999999999</v>
      </c>
      <c r="F26" s="104">
        <f t="shared" si="0"/>
        <v>2.0000000000010232</v>
      </c>
      <c r="G26" s="23"/>
      <c r="H26" s="23"/>
      <c r="I26" s="23">
        <v>918.31399999999996</v>
      </c>
      <c r="J26" s="23">
        <f t="shared" si="2"/>
        <v>918.23099999999999</v>
      </c>
      <c r="K26" s="23">
        <v>917.41099999999994</v>
      </c>
      <c r="L26" s="23">
        <f t="shared" si="1"/>
        <v>-0.90300000000002001</v>
      </c>
      <c r="M26" s="104"/>
      <c r="N26" s="23"/>
      <c r="O26" s="23"/>
      <c r="P26" s="23"/>
      <c r="Q26" s="104">
        <f t="shared" si="3"/>
        <v>-1.999999999998181</v>
      </c>
      <c r="R26" s="104">
        <v>4</v>
      </c>
      <c r="S26" s="23">
        <v>917.33100000000002</v>
      </c>
      <c r="T26" s="104">
        <v>4</v>
      </c>
      <c r="U26" s="25">
        <v>918.26900000000001</v>
      </c>
      <c r="W26" s="58"/>
      <c r="Z26" s="58"/>
    </row>
    <row r="27" spans="1:26" s="26" customFormat="1" ht="22.5" customHeight="1">
      <c r="A27" s="27" t="s">
        <v>91</v>
      </c>
      <c r="B27" s="104">
        <v>-4</v>
      </c>
      <c r="C27" s="23">
        <v>919.17899999999997</v>
      </c>
      <c r="D27" s="24">
        <v>-4</v>
      </c>
      <c r="E27" s="23">
        <v>917.81100000000004</v>
      </c>
      <c r="F27" s="104">
        <f t="shared" si="0"/>
        <v>2.0000000000010232</v>
      </c>
      <c r="G27" s="23"/>
      <c r="H27" s="23"/>
      <c r="I27" s="23">
        <v>918.654</v>
      </c>
      <c r="J27" s="23">
        <f t="shared" si="2"/>
        <v>918.55100000000004</v>
      </c>
      <c r="K27" s="23">
        <v>917.73099999999999</v>
      </c>
      <c r="L27" s="23">
        <f t="shared" si="1"/>
        <v>-0.92300000000000182</v>
      </c>
      <c r="M27" s="104"/>
      <c r="N27" s="23"/>
      <c r="O27" s="23"/>
      <c r="P27" s="23"/>
      <c r="Q27" s="104">
        <f t="shared" si="3"/>
        <v>-2.0000000000010232</v>
      </c>
      <c r="R27" s="104">
        <v>4</v>
      </c>
      <c r="S27" s="23">
        <v>917.65099999999995</v>
      </c>
      <c r="T27" s="104">
        <v>4</v>
      </c>
      <c r="U27" s="25">
        <v>918.60400000000004</v>
      </c>
      <c r="W27" s="58"/>
      <c r="Z27" s="58"/>
    </row>
    <row r="28" spans="1:26" s="26" customFormat="1" ht="22.5" customHeight="1">
      <c r="A28" s="27" t="s">
        <v>92</v>
      </c>
      <c r="B28" s="104">
        <v>-4</v>
      </c>
      <c r="C28" s="23">
        <v>919.32600000000002</v>
      </c>
      <c r="D28" s="24">
        <v>-4</v>
      </c>
      <c r="E28" s="23">
        <v>918.08699999999999</v>
      </c>
      <c r="F28" s="104">
        <f t="shared" si="0"/>
        <v>2.0000000000010232</v>
      </c>
      <c r="G28" s="23"/>
      <c r="H28" s="23"/>
      <c r="I28" s="23">
        <v>919.03700000000003</v>
      </c>
      <c r="J28" s="23">
        <f t="shared" si="2"/>
        <v>918.827</v>
      </c>
      <c r="K28" s="23">
        <v>918.00699999999995</v>
      </c>
      <c r="L28" s="23">
        <f t="shared" si="1"/>
        <v>-1.0300000000000864</v>
      </c>
      <c r="M28" s="104"/>
      <c r="N28" s="23"/>
      <c r="O28" s="23"/>
      <c r="P28" s="23"/>
      <c r="Q28" s="104">
        <f t="shared" si="3"/>
        <v>-1.999999999998181</v>
      </c>
      <c r="R28" s="104">
        <v>4</v>
      </c>
      <c r="S28" s="23">
        <v>917.92700000000002</v>
      </c>
      <c r="T28" s="104">
        <v>4</v>
      </c>
      <c r="U28" s="25">
        <v>919.07500000000005</v>
      </c>
      <c r="W28" s="58"/>
      <c r="Z28" s="58"/>
    </row>
    <row r="29" spans="1:26" s="26" customFormat="1" ht="22.5" customHeight="1">
      <c r="A29" s="27" t="s">
        <v>93</v>
      </c>
      <c r="B29" s="104">
        <v>-4</v>
      </c>
      <c r="C29" s="23">
        <v>919.19100000000003</v>
      </c>
      <c r="D29" s="24">
        <v>-4</v>
      </c>
      <c r="E29" s="23">
        <v>918.21500000000003</v>
      </c>
      <c r="F29" s="104">
        <f t="shared" si="0"/>
        <v>2.0000000000010232</v>
      </c>
      <c r="G29" s="23"/>
      <c r="H29" s="23"/>
      <c r="I29" s="23">
        <v>919.08</v>
      </c>
      <c r="J29" s="23">
        <f t="shared" si="2"/>
        <v>918.95500000000004</v>
      </c>
      <c r="K29" s="23">
        <v>918.13499999999999</v>
      </c>
      <c r="L29" s="23">
        <f t="shared" si="1"/>
        <v>-0.94500000000005002</v>
      </c>
      <c r="M29" s="104"/>
      <c r="N29" s="23"/>
      <c r="O29" s="23"/>
      <c r="P29" s="23"/>
      <c r="Q29" s="104">
        <f t="shared" si="3"/>
        <v>-2.0000000000010232</v>
      </c>
      <c r="R29" s="104">
        <v>4</v>
      </c>
      <c r="S29" s="23">
        <v>918.05499999999995</v>
      </c>
      <c r="T29" s="104">
        <v>4</v>
      </c>
      <c r="U29" s="25">
        <v>919.06700000000001</v>
      </c>
      <c r="W29" s="58"/>
      <c r="Z29" s="58"/>
    </row>
    <row r="30" spans="1:26" s="26" customFormat="1" ht="22.5" customHeight="1">
      <c r="A30" s="27" t="s">
        <v>94</v>
      </c>
      <c r="B30" s="104">
        <v>-4</v>
      </c>
      <c r="C30" s="23">
        <v>918.87599999999998</v>
      </c>
      <c r="D30" s="24">
        <v>-4</v>
      </c>
      <c r="E30" s="23">
        <v>918.18899999999996</v>
      </c>
      <c r="F30" s="104">
        <f t="shared" si="0"/>
        <v>1.999999999998181</v>
      </c>
      <c r="G30" s="23"/>
      <c r="H30" s="23"/>
      <c r="I30" s="23">
        <v>918.79300000000001</v>
      </c>
      <c r="J30" s="23">
        <f t="shared" si="2"/>
        <v>918.92900000000009</v>
      </c>
      <c r="K30" s="23">
        <v>918.10900000000004</v>
      </c>
      <c r="L30" s="23">
        <f t="shared" si="1"/>
        <v>-0.68399999999996908</v>
      </c>
      <c r="M30" s="104"/>
      <c r="N30" s="23"/>
      <c r="O30" s="23"/>
      <c r="P30" s="23"/>
      <c r="Q30" s="104">
        <f t="shared" si="3"/>
        <v>-2.0000000000010232</v>
      </c>
      <c r="R30" s="104">
        <v>4</v>
      </c>
      <c r="S30" s="23">
        <v>918.029</v>
      </c>
      <c r="T30" s="104">
        <v>4</v>
      </c>
      <c r="U30" s="25">
        <v>918.80399999999997</v>
      </c>
      <c r="W30" s="58"/>
      <c r="Z30" s="58"/>
    </row>
    <row r="31" spans="1:26" s="26" customFormat="1" ht="22.5" customHeight="1">
      <c r="A31" s="27" t="s">
        <v>95</v>
      </c>
      <c r="B31" s="104">
        <v>-4</v>
      </c>
      <c r="C31" s="23">
        <v>918.40300000000002</v>
      </c>
      <c r="D31" s="24">
        <v>-4</v>
      </c>
      <c r="E31" s="23">
        <v>918.00900000000001</v>
      </c>
      <c r="F31" s="104">
        <f t="shared" si="0"/>
        <v>2.0000000000010232</v>
      </c>
      <c r="G31" s="23"/>
      <c r="H31" s="23"/>
      <c r="I31" s="23">
        <v>918.60199999999998</v>
      </c>
      <c r="J31" s="23">
        <f t="shared" si="2"/>
        <v>918.74900000000002</v>
      </c>
      <c r="K31" s="23">
        <v>917.92899999999997</v>
      </c>
      <c r="L31" s="23">
        <f t="shared" si="1"/>
        <v>-0.67300000000000182</v>
      </c>
      <c r="M31" s="104"/>
      <c r="N31" s="23"/>
      <c r="O31" s="23"/>
      <c r="P31" s="23"/>
      <c r="Q31" s="104">
        <f t="shared" si="3"/>
        <v>-1.999999999998181</v>
      </c>
      <c r="R31" s="104">
        <v>4</v>
      </c>
      <c r="S31" s="23">
        <v>917.84900000000005</v>
      </c>
      <c r="T31" s="104">
        <v>4</v>
      </c>
      <c r="U31" s="25">
        <v>918.60299999999995</v>
      </c>
      <c r="W31" s="58"/>
      <c r="Z31" s="58"/>
    </row>
    <row r="32" spans="1:26" s="26" customFormat="1" ht="22.5" customHeight="1">
      <c r="A32" s="27" t="s">
        <v>96</v>
      </c>
      <c r="B32" s="104">
        <v>-4</v>
      </c>
      <c r="C32" s="23">
        <v>917.94100000000003</v>
      </c>
      <c r="D32" s="24">
        <v>-4</v>
      </c>
      <c r="E32" s="23">
        <v>917.67499999999995</v>
      </c>
      <c r="F32" s="104">
        <f t="shared" si="0"/>
        <v>1.999999999998181</v>
      </c>
      <c r="G32" s="23"/>
      <c r="H32" s="23"/>
      <c r="I32" s="23">
        <v>918.11400000000003</v>
      </c>
      <c r="J32" s="23">
        <f t="shared" si="2"/>
        <v>918.41500000000008</v>
      </c>
      <c r="K32" s="23">
        <v>917.59500000000003</v>
      </c>
      <c r="L32" s="23">
        <f t="shared" si="1"/>
        <v>-0.51900000000000546</v>
      </c>
      <c r="M32" s="104"/>
      <c r="N32" s="23"/>
      <c r="O32" s="23"/>
      <c r="P32" s="23"/>
      <c r="Q32" s="104">
        <f t="shared" si="3"/>
        <v>-2.0000000000010232</v>
      </c>
      <c r="R32" s="104">
        <v>4</v>
      </c>
      <c r="S32" s="23">
        <v>917.51499999999999</v>
      </c>
      <c r="T32" s="104">
        <v>4</v>
      </c>
      <c r="U32" s="25">
        <v>918.44200000000001</v>
      </c>
      <c r="W32" s="58"/>
      <c r="Z32" s="58"/>
    </row>
    <row r="33" spans="1:26" s="26" customFormat="1" ht="22.5" customHeight="1">
      <c r="A33" s="27" t="s">
        <v>97</v>
      </c>
      <c r="B33" s="104">
        <v>-4</v>
      </c>
      <c r="C33" s="23">
        <v>917.59500000000003</v>
      </c>
      <c r="D33" s="24">
        <v>-4</v>
      </c>
      <c r="E33" s="23">
        <v>917.18700000000001</v>
      </c>
      <c r="F33" s="104">
        <f t="shared" si="0"/>
        <v>2.0000000000010232</v>
      </c>
      <c r="G33" s="23"/>
      <c r="H33" s="23"/>
      <c r="I33" s="23">
        <v>917.31899999999996</v>
      </c>
      <c r="J33" s="23">
        <f t="shared" si="2"/>
        <v>917.92700000000002</v>
      </c>
      <c r="K33" s="23">
        <v>917.10699999999997</v>
      </c>
      <c r="L33" s="23">
        <f t="shared" si="1"/>
        <v>-0.21199999999998909</v>
      </c>
      <c r="M33" s="104"/>
      <c r="N33" s="23"/>
      <c r="O33" s="23"/>
      <c r="P33" s="23"/>
      <c r="Q33" s="104">
        <f t="shared" si="3"/>
        <v>-1.999999999998181</v>
      </c>
      <c r="R33" s="104">
        <v>4</v>
      </c>
      <c r="S33" s="23">
        <v>917.02700000000004</v>
      </c>
      <c r="T33" s="104">
        <v>4</v>
      </c>
      <c r="U33" s="25">
        <v>917.86500000000001</v>
      </c>
      <c r="W33" s="58"/>
      <c r="Z33" s="58"/>
    </row>
    <row r="34" spans="1:26" s="26" customFormat="1" ht="22.5" customHeight="1">
      <c r="A34" s="27" t="s">
        <v>98</v>
      </c>
      <c r="B34" s="104">
        <v>-4</v>
      </c>
      <c r="C34" s="23">
        <v>917.21100000000001</v>
      </c>
      <c r="D34" s="24">
        <v>-4</v>
      </c>
      <c r="E34" s="23">
        <v>916.55</v>
      </c>
      <c r="F34" s="104">
        <f t="shared" si="0"/>
        <v>1.999999999998181</v>
      </c>
      <c r="G34" s="23"/>
      <c r="H34" s="23"/>
      <c r="I34" s="23">
        <v>917.16700000000003</v>
      </c>
      <c r="J34" s="23">
        <f t="shared" si="2"/>
        <v>917.29000000000008</v>
      </c>
      <c r="K34" s="23">
        <v>916.47</v>
      </c>
      <c r="L34" s="23">
        <f t="shared" si="1"/>
        <v>-0.69700000000000273</v>
      </c>
      <c r="M34" s="104"/>
      <c r="N34" s="23"/>
      <c r="O34" s="23"/>
      <c r="P34" s="23"/>
      <c r="Q34" s="104">
        <f t="shared" si="3"/>
        <v>-2.0000000000010232</v>
      </c>
      <c r="R34" s="104">
        <v>4</v>
      </c>
      <c r="S34" s="23">
        <v>916.39</v>
      </c>
      <c r="T34" s="104">
        <v>4</v>
      </c>
      <c r="U34" s="25">
        <v>917.58600000000001</v>
      </c>
      <c r="W34" s="58"/>
      <c r="Z34" s="58"/>
    </row>
    <row r="35" spans="1:26" s="26" customFormat="1" ht="22.5" customHeight="1">
      <c r="A35" s="27" t="s">
        <v>99</v>
      </c>
      <c r="B35" s="104">
        <v>-4</v>
      </c>
      <c r="C35" s="23">
        <v>916.69500000000005</v>
      </c>
      <c r="D35" s="24">
        <v>-4</v>
      </c>
      <c r="E35" s="23">
        <v>915.87</v>
      </c>
      <c r="F35" s="104">
        <f t="shared" si="0"/>
        <v>2.0000000000010232</v>
      </c>
      <c r="G35" s="23"/>
      <c r="H35" s="23"/>
      <c r="I35" s="23">
        <v>916.851</v>
      </c>
      <c r="J35" s="23">
        <f t="shared" si="2"/>
        <v>916.61</v>
      </c>
      <c r="K35" s="23">
        <v>915.79</v>
      </c>
      <c r="L35" s="23">
        <f t="shared" si="1"/>
        <v>-1.0610000000000355</v>
      </c>
      <c r="M35" s="104"/>
      <c r="N35" s="23"/>
      <c r="O35" s="23"/>
      <c r="P35" s="23"/>
      <c r="Q35" s="104">
        <f t="shared" si="3"/>
        <v>-1.999999999998181</v>
      </c>
      <c r="R35" s="104">
        <v>4</v>
      </c>
      <c r="S35" s="23">
        <v>915.71</v>
      </c>
      <c r="T35" s="104">
        <v>4</v>
      </c>
      <c r="U35" s="25">
        <v>917.03800000000001</v>
      </c>
      <c r="W35" s="58"/>
      <c r="Z35" s="58"/>
    </row>
    <row r="36" spans="1:26" s="26" customFormat="1" ht="22.5" customHeight="1">
      <c r="A36" s="27" t="s">
        <v>100</v>
      </c>
      <c r="B36" s="104">
        <v>-4</v>
      </c>
      <c r="C36" s="23">
        <v>915.86199999999997</v>
      </c>
      <c r="D36" s="24">
        <v>-4</v>
      </c>
      <c r="E36" s="23">
        <v>915.11</v>
      </c>
      <c r="F36" s="104">
        <f t="shared" si="0"/>
        <v>2.0000000000010232</v>
      </c>
      <c r="G36" s="23"/>
      <c r="H36" s="23"/>
      <c r="I36" s="23">
        <v>915.41300000000001</v>
      </c>
      <c r="J36" s="23">
        <f t="shared" si="2"/>
        <v>915.85</v>
      </c>
      <c r="K36" s="23">
        <v>915.03</v>
      </c>
      <c r="L36" s="23">
        <f t="shared" si="1"/>
        <v>-0.3830000000000382</v>
      </c>
      <c r="M36" s="104"/>
      <c r="N36" s="23"/>
      <c r="O36" s="23"/>
      <c r="P36" s="23"/>
      <c r="Q36" s="104">
        <f t="shared" si="3"/>
        <v>-2.0000000000004547</v>
      </c>
      <c r="R36" s="104">
        <v>5</v>
      </c>
      <c r="S36" s="23">
        <v>914.93</v>
      </c>
      <c r="T36" s="104">
        <v>5</v>
      </c>
      <c r="U36" s="25">
        <v>914.93</v>
      </c>
      <c r="W36" s="58"/>
      <c r="Z36" s="58"/>
    </row>
    <row r="37" spans="1:26" s="26" customFormat="1" ht="22.5" customHeight="1">
      <c r="A37" s="27" t="s">
        <v>101</v>
      </c>
      <c r="B37" s="104">
        <v>-4</v>
      </c>
      <c r="C37" s="23">
        <v>914.96699999999998</v>
      </c>
      <c r="D37" s="24">
        <v>-4</v>
      </c>
      <c r="E37" s="23">
        <v>914.19</v>
      </c>
      <c r="F37" s="104">
        <f t="shared" si="0"/>
        <v>2.0000000000010232</v>
      </c>
      <c r="G37" s="23"/>
      <c r="H37" s="23"/>
      <c r="I37" s="23">
        <v>914.05499999999995</v>
      </c>
      <c r="J37" s="23">
        <f t="shared" si="2"/>
        <v>914.93000000000006</v>
      </c>
      <c r="K37" s="23">
        <v>914.11</v>
      </c>
      <c r="L37" s="23">
        <f t="shared" si="1"/>
        <v>5.5000000000063665E-2</v>
      </c>
      <c r="M37" s="104"/>
      <c r="N37" s="23"/>
      <c r="O37" s="23"/>
      <c r="P37" s="23"/>
      <c r="Q37" s="104">
        <f t="shared" si="3"/>
        <v>-2.0000000000004547</v>
      </c>
      <c r="R37" s="104">
        <v>5</v>
      </c>
      <c r="S37" s="23">
        <v>914.01</v>
      </c>
      <c r="T37" s="104">
        <v>5.57</v>
      </c>
      <c r="U37" s="25">
        <v>913.63</v>
      </c>
      <c r="W37" s="58"/>
      <c r="Z37" s="58"/>
    </row>
    <row r="38" spans="1:26" s="26" customFormat="1" ht="22.5" customHeight="1">
      <c r="A38" s="27" t="s">
        <v>102</v>
      </c>
      <c r="B38" s="104">
        <v>-4</v>
      </c>
      <c r="C38" s="23">
        <v>913.87599999999998</v>
      </c>
      <c r="D38" s="24">
        <v>-4</v>
      </c>
      <c r="E38" s="23">
        <v>913.19</v>
      </c>
      <c r="F38" s="104">
        <f t="shared" si="0"/>
        <v>2.0000000000010232</v>
      </c>
      <c r="G38" s="23"/>
      <c r="H38" s="23"/>
      <c r="I38" s="23">
        <v>913.02499999999998</v>
      </c>
      <c r="J38" s="23">
        <f t="shared" si="2"/>
        <v>913.93000000000006</v>
      </c>
      <c r="K38" s="23">
        <v>913.11</v>
      </c>
      <c r="L38" s="23">
        <f t="shared" si="1"/>
        <v>8.500000000003638E-2</v>
      </c>
      <c r="M38" s="104"/>
      <c r="N38" s="23"/>
      <c r="O38" s="23"/>
      <c r="P38" s="23"/>
      <c r="Q38" s="104">
        <f t="shared" si="3"/>
        <v>-2.0000000000004547</v>
      </c>
      <c r="R38" s="104">
        <v>5</v>
      </c>
      <c r="S38" s="23">
        <v>913.01</v>
      </c>
      <c r="T38" s="104">
        <v>5.76</v>
      </c>
      <c r="U38" s="25">
        <v>912.5</v>
      </c>
      <c r="W38" s="58"/>
      <c r="Z38" s="58"/>
    </row>
    <row r="39" spans="1:26" s="26" customFormat="1" ht="22.5" customHeight="1">
      <c r="A39" s="27" t="s">
        <v>103</v>
      </c>
      <c r="B39" s="104">
        <v>-3.5</v>
      </c>
      <c r="C39" s="23">
        <v>912.98</v>
      </c>
      <c r="D39" s="24">
        <v>-3.5</v>
      </c>
      <c r="E39" s="23">
        <v>912.18</v>
      </c>
      <c r="F39" s="104">
        <f t="shared" si="0"/>
        <v>1.999999999998181</v>
      </c>
      <c r="G39" s="23"/>
      <c r="H39" s="23"/>
      <c r="I39" s="23">
        <v>912.69500000000005</v>
      </c>
      <c r="J39" s="23">
        <f t="shared" si="2"/>
        <v>912.93000000000006</v>
      </c>
      <c r="K39" s="23">
        <v>912.11</v>
      </c>
      <c r="L39" s="23">
        <f t="shared" si="1"/>
        <v>-0.58500000000003638</v>
      </c>
      <c r="M39" s="104"/>
      <c r="N39" s="23"/>
      <c r="O39" s="23"/>
      <c r="P39" s="23"/>
      <c r="Q39" s="104">
        <f t="shared" si="3"/>
        <v>-2.0000000000010232</v>
      </c>
      <c r="R39" s="104">
        <v>4</v>
      </c>
      <c r="S39" s="23">
        <v>912.03</v>
      </c>
      <c r="T39" s="104">
        <v>4</v>
      </c>
      <c r="U39" s="25">
        <v>912.81500000000005</v>
      </c>
      <c r="W39" s="58"/>
      <c r="Z39" s="58"/>
    </row>
    <row r="40" spans="1:26" s="26" customFormat="1" ht="22.5" customHeight="1">
      <c r="A40" s="27" t="s">
        <v>104</v>
      </c>
      <c r="B40" s="104">
        <v>-3.5</v>
      </c>
      <c r="C40" s="23">
        <v>911.8</v>
      </c>
      <c r="D40" s="24">
        <v>-3.5</v>
      </c>
      <c r="E40" s="23">
        <v>911.30200000000002</v>
      </c>
      <c r="F40" s="104">
        <f t="shared" ref="F40:F43" si="4">((K40-E40)/D40)*100</f>
        <v>2.0000000000014291</v>
      </c>
      <c r="G40" s="23"/>
      <c r="H40" s="23"/>
      <c r="I40" s="23">
        <v>911.63199999999995</v>
      </c>
      <c r="J40" s="23">
        <f t="shared" si="2"/>
        <v>912.05200000000002</v>
      </c>
      <c r="K40" s="23">
        <v>911.23199999999997</v>
      </c>
      <c r="L40" s="23">
        <f t="shared" ref="L40:L43" si="5">K40-I40</f>
        <v>-0.39999999999997726</v>
      </c>
      <c r="M40" s="104"/>
      <c r="N40" s="23"/>
      <c r="O40" s="23"/>
      <c r="P40" s="23"/>
      <c r="Q40" s="104">
        <f t="shared" si="3"/>
        <v>-1.999999999998181</v>
      </c>
      <c r="R40" s="104">
        <v>4</v>
      </c>
      <c r="S40" s="23">
        <v>911.15200000000004</v>
      </c>
      <c r="T40" s="104">
        <v>4</v>
      </c>
      <c r="U40" s="25">
        <v>911.91800000000001</v>
      </c>
      <c r="W40" s="58"/>
      <c r="Z40" s="58"/>
    </row>
    <row r="41" spans="1:26" s="26" customFormat="1" ht="22.5" customHeight="1">
      <c r="A41" s="27" t="s">
        <v>105</v>
      </c>
      <c r="B41" s="104">
        <v>-3.5</v>
      </c>
      <c r="C41" s="23">
        <v>911.46</v>
      </c>
      <c r="D41" s="24">
        <v>-3.5</v>
      </c>
      <c r="E41" s="23">
        <v>910.66700000000003</v>
      </c>
      <c r="F41" s="104">
        <f t="shared" si="4"/>
        <v>2.0000000000014291</v>
      </c>
      <c r="G41" s="23"/>
      <c r="H41" s="23"/>
      <c r="I41" s="23">
        <v>909.56299999999999</v>
      </c>
      <c r="J41" s="23">
        <f t="shared" si="2"/>
        <v>911.41700000000003</v>
      </c>
      <c r="K41" s="23">
        <v>910.59699999999998</v>
      </c>
      <c r="L41" s="23">
        <f t="shared" si="5"/>
        <v>1.0339999999999918</v>
      </c>
      <c r="M41" s="104"/>
      <c r="N41" s="23"/>
      <c r="O41" s="23"/>
      <c r="P41" s="23"/>
      <c r="Q41" s="104">
        <f t="shared" si="3"/>
        <v>-2.0000000000004547</v>
      </c>
      <c r="R41" s="104">
        <v>5</v>
      </c>
      <c r="S41" s="23">
        <v>910.49699999999996</v>
      </c>
      <c r="T41" s="104">
        <v>6.66</v>
      </c>
      <c r="U41" s="25">
        <v>909.39</v>
      </c>
      <c r="W41" s="58"/>
      <c r="Z41" s="58"/>
    </row>
    <row r="42" spans="1:26" s="26" customFormat="1" ht="22.5" customHeight="1">
      <c r="A42" s="27" t="s">
        <v>106</v>
      </c>
      <c r="B42" s="104">
        <v>-3.5</v>
      </c>
      <c r="C42" s="23">
        <v>910.68</v>
      </c>
      <c r="D42" s="24">
        <v>-3.5</v>
      </c>
      <c r="E42" s="23">
        <v>910.27499999999998</v>
      </c>
      <c r="F42" s="104">
        <f t="shared" si="4"/>
        <v>1.999999999998181</v>
      </c>
      <c r="G42" s="23"/>
      <c r="H42" s="23"/>
      <c r="I42" s="23">
        <v>908.73099999999999</v>
      </c>
      <c r="J42" s="23">
        <f t="shared" si="2"/>
        <v>911.02500000000009</v>
      </c>
      <c r="K42" s="23">
        <v>910.20500000000004</v>
      </c>
      <c r="L42" s="23">
        <f t="shared" si="5"/>
        <v>1.4740000000000464</v>
      </c>
      <c r="M42" s="104"/>
      <c r="N42" s="23"/>
      <c r="O42" s="23"/>
      <c r="P42" s="23"/>
      <c r="Q42" s="104">
        <f t="shared" si="3"/>
        <v>-2.0000000000004547</v>
      </c>
      <c r="R42" s="104">
        <v>5</v>
      </c>
      <c r="S42" s="23">
        <v>910.10500000000002</v>
      </c>
      <c r="T42" s="104">
        <v>8.9700000000000006</v>
      </c>
      <c r="U42" s="25">
        <v>907.45</v>
      </c>
      <c r="W42" s="58"/>
      <c r="Z42" s="58"/>
    </row>
    <row r="43" spans="1:26" s="26" customFormat="1" ht="22.5" customHeight="1">
      <c r="A43" s="27" t="s">
        <v>107</v>
      </c>
      <c r="B43" s="104">
        <v>-3.5</v>
      </c>
      <c r="C43" s="23">
        <v>910.75</v>
      </c>
      <c r="D43" s="24">
        <v>-3.5</v>
      </c>
      <c r="E43" s="23">
        <v>910.12699999999995</v>
      </c>
      <c r="F43" s="104">
        <f t="shared" si="4"/>
        <v>1.999999999998181</v>
      </c>
      <c r="G43" s="23"/>
      <c r="H43" s="23"/>
      <c r="I43" s="23">
        <v>908.43200000000002</v>
      </c>
      <c r="J43" s="23">
        <f t="shared" si="2"/>
        <v>910.87700000000007</v>
      </c>
      <c r="K43" s="23">
        <v>910.05700000000002</v>
      </c>
      <c r="L43" s="23">
        <f t="shared" si="5"/>
        <v>1.625</v>
      </c>
      <c r="M43" s="104"/>
      <c r="N43" s="23"/>
      <c r="O43" s="23"/>
      <c r="P43" s="23"/>
      <c r="Q43" s="104">
        <f t="shared" si="3"/>
        <v>-2.0000000000004547</v>
      </c>
      <c r="R43" s="104">
        <v>5</v>
      </c>
      <c r="S43" s="23">
        <v>909.95699999999999</v>
      </c>
      <c r="T43" s="104">
        <v>10.86</v>
      </c>
      <c r="U43" s="25">
        <v>906.04</v>
      </c>
      <c r="W43" s="58"/>
      <c r="Z43" s="58"/>
    </row>
    <row r="44" spans="1:26" s="26" customFormat="1" ht="22.5" customHeight="1">
      <c r="A44" s="27" t="s">
        <v>108</v>
      </c>
      <c r="B44" s="104">
        <v>-3.5</v>
      </c>
      <c r="C44" s="23">
        <v>910.49</v>
      </c>
      <c r="D44" s="24">
        <v>-3.5</v>
      </c>
      <c r="E44" s="23">
        <v>910.22199999999998</v>
      </c>
      <c r="F44" s="104">
        <f t="shared" ref="F44:F68" si="6">((K44-E44)/D44)*100</f>
        <v>1.999999999998181</v>
      </c>
      <c r="G44" s="23"/>
      <c r="H44" s="23"/>
      <c r="I44" s="23">
        <v>908.17</v>
      </c>
      <c r="J44" s="23">
        <f t="shared" ref="J44:J68" si="7">K44+0.82</f>
        <v>910.97200000000009</v>
      </c>
      <c r="K44" s="23">
        <v>910.15200000000004</v>
      </c>
      <c r="L44" s="23">
        <f t="shared" ref="L44:L68" si="8">K44-I44</f>
        <v>1.9820000000000846</v>
      </c>
      <c r="M44" s="104"/>
      <c r="N44" s="23"/>
      <c r="O44" s="23"/>
      <c r="P44" s="23"/>
      <c r="Q44" s="104">
        <f t="shared" ref="Q44:Q68" si="9">((S44-K44)/R44)*100</f>
        <v>-2.0000000000004547</v>
      </c>
      <c r="R44" s="104">
        <v>5</v>
      </c>
      <c r="S44" s="23">
        <v>910.05200000000002</v>
      </c>
      <c r="T44" s="104">
        <v>11.53</v>
      </c>
      <c r="U44" s="25">
        <v>905.69</v>
      </c>
      <c r="W44" s="58"/>
      <c r="Z44" s="58"/>
    </row>
    <row r="45" spans="1:26" s="26" customFormat="1" ht="22.5" customHeight="1">
      <c r="A45" s="27" t="s">
        <v>109</v>
      </c>
      <c r="B45" s="104">
        <v>-3.5</v>
      </c>
      <c r="C45" s="23">
        <v>910.56</v>
      </c>
      <c r="D45" s="24">
        <v>-3.5</v>
      </c>
      <c r="E45" s="23">
        <v>910.56</v>
      </c>
      <c r="F45" s="104">
        <f t="shared" si="6"/>
        <v>1.999999999998181</v>
      </c>
      <c r="G45" s="23"/>
      <c r="H45" s="23"/>
      <c r="I45" s="23">
        <v>908.79600000000005</v>
      </c>
      <c r="J45" s="23">
        <f t="shared" si="7"/>
        <v>911.31000000000006</v>
      </c>
      <c r="K45" s="23">
        <v>910.49</v>
      </c>
      <c r="L45" s="23">
        <f t="shared" si="8"/>
        <v>1.69399999999996</v>
      </c>
      <c r="M45" s="104"/>
      <c r="N45" s="23"/>
      <c r="O45" s="23"/>
      <c r="P45" s="23"/>
      <c r="Q45" s="104">
        <f t="shared" si="9"/>
        <v>-2.0000000000004547</v>
      </c>
      <c r="R45" s="104">
        <v>5</v>
      </c>
      <c r="S45" s="23">
        <v>910.39</v>
      </c>
      <c r="T45" s="104">
        <v>10.73</v>
      </c>
      <c r="U45" s="25">
        <v>906.57</v>
      </c>
      <c r="W45" s="58"/>
      <c r="Z45" s="58"/>
    </row>
    <row r="46" spans="1:26" s="26" customFormat="1" ht="22.5" customHeight="1" thickBot="1">
      <c r="A46" s="48" t="s">
        <v>110</v>
      </c>
      <c r="B46" s="49">
        <v>-3.5</v>
      </c>
      <c r="C46" s="50">
        <v>912.31</v>
      </c>
      <c r="D46" s="51">
        <v>-3.5</v>
      </c>
      <c r="E46" s="50">
        <v>911.02</v>
      </c>
      <c r="F46" s="49">
        <f t="shared" si="6"/>
        <v>1.999999999998181</v>
      </c>
      <c r="G46" s="50"/>
      <c r="H46" s="50"/>
      <c r="I46" s="50">
        <v>910.48299999999995</v>
      </c>
      <c r="J46" s="50">
        <f t="shared" si="7"/>
        <v>911.7700000000001</v>
      </c>
      <c r="K46" s="50">
        <v>910.95</v>
      </c>
      <c r="L46" s="50">
        <f t="shared" si="8"/>
        <v>0.46700000000009823</v>
      </c>
      <c r="M46" s="49"/>
      <c r="N46" s="50"/>
      <c r="O46" s="50"/>
      <c r="P46" s="50"/>
      <c r="Q46" s="49">
        <f t="shared" si="9"/>
        <v>-2.0000000000004547</v>
      </c>
      <c r="R46" s="49">
        <v>5</v>
      </c>
      <c r="S46" s="50">
        <v>910.85</v>
      </c>
      <c r="T46" s="49">
        <v>7.26</v>
      </c>
      <c r="U46" s="52">
        <v>909.34</v>
      </c>
      <c r="W46" s="58"/>
      <c r="Z46" s="58"/>
    </row>
    <row r="47" spans="1:26" s="26" customFormat="1" ht="22.5" customHeight="1">
      <c r="A47" s="135" t="s">
        <v>111</v>
      </c>
      <c r="B47" s="136">
        <v>-3.5</v>
      </c>
      <c r="C47" s="137">
        <v>913.09</v>
      </c>
      <c r="D47" s="138">
        <v>-3.5</v>
      </c>
      <c r="E47" s="137">
        <v>911.48</v>
      </c>
      <c r="F47" s="136">
        <f t="shared" si="6"/>
        <v>2.0000000000014291</v>
      </c>
      <c r="G47" s="137"/>
      <c r="H47" s="137"/>
      <c r="I47" s="137">
        <v>912.95399999999995</v>
      </c>
      <c r="J47" s="137">
        <f t="shared" si="7"/>
        <v>912.23</v>
      </c>
      <c r="K47" s="137">
        <v>911.41</v>
      </c>
      <c r="L47" s="137">
        <f t="shared" si="8"/>
        <v>-1.5439999999999827</v>
      </c>
      <c r="M47" s="136"/>
      <c r="N47" s="137"/>
      <c r="O47" s="137"/>
      <c r="P47" s="137"/>
      <c r="Q47" s="136">
        <f t="shared" si="9"/>
        <v>-1.999999999998181</v>
      </c>
      <c r="R47" s="136">
        <v>4</v>
      </c>
      <c r="S47" s="137">
        <v>911.33</v>
      </c>
      <c r="T47" s="136">
        <v>4</v>
      </c>
      <c r="U47" s="139">
        <v>912.01599999999996</v>
      </c>
      <c r="W47" s="58"/>
      <c r="Z47" s="58"/>
    </row>
    <row r="48" spans="1:26" s="26" customFormat="1" ht="22.5" customHeight="1">
      <c r="A48" s="27" t="s">
        <v>112</v>
      </c>
      <c r="B48" s="104">
        <v>-3.5</v>
      </c>
      <c r="C48" s="23">
        <v>913.23</v>
      </c>
      <c r="D48" s="24">
        <v>-3.5</v>
      </c>
      <c r="E48" s="23">
        <v>911.94100000000003</v>
      </c>
      <c r="F48" s="104">
        <f t="shared" si="6"/>
        <v>2.0000000000014291</v>
      </c>
      <c r="G48" s="23"/>
      <c r="H48" s="23"/>
      <c r="I48" s="23">
        <v>913.15800000000002</v>
      </c>
      <c r="J48" s="23">
        <f t="shared" si="7"/>
        <v>912.69100000000003</v>
      </c>
      <c r="K48" s="23">
        <v>911.87099999999998</v>
      </c>
      <c r="L48" s="23">
        <f t="shared" si="8"/>
        <v>-1.2870000000000346</v>
      </c>
      <c r="M48" s="104"/>
      <c r="N48" s="23"/>
      <c r="O48" s="23"/>
      <c r="P48" s="23"/>
      <c r="Q48" s="104">
        <f t="shared" si="9"/>
        <v>-1.999999999998181</v>
      </c>
      <c r="R48" s="104">
        <v>4</v>
      </c>
      <c r="S48" s="23">
        <v>911.79100000000005</v>
      </c>
      <c r="T48" s="104">
        <v>4</v>
      </c>
      <c r="U48" s="25">
        <v>913.07299999999998</v>
      </c>
      <c r="W48" s="58"/>
      <c r="Z48" s="58"/>
    </row>
    <row r="49" spans="1:26" s="26" customFormat="1" ht="22.5" customHeight="1">
      <c r="A49" s="27" t="s">
        <v>113</v>
      </c>
      <c r="B49" s="104">
        <v>-3.5</v>
      </c>
      <c r="C49" s="23">
        <v>913.28</v>
      </c>
      <c r="D49" s="24">
        <v>-3.5</v>
      </c>
      <c r="E49" s="23">
        <v>912.40099999999995</v>
      </c>
      <c r="F49" s="104">
        <f t="shared" si="6"/>
        <v>1.999999999998181</v>
      </c>
      <c r="G49" s="23"/>
      <c r="H49" s="23"/>
      <c r="I49" s="23">
        <v>913.10900000000004</v>
      </c>
      <c r="J49" s="23">
        <f t="shared" si="7"/>
        <v>913.15100000000007</v>
      </c>
      <c r="K49" s="23">
        <v>912.33100000000002</v>
      </c>
      <c r="L49" s="23">
        <f t="shared" si="8"/>
        <v>-0.77800000000002001</v>
      </c>
      <c r="M49" s="104"/>
      <c r="N49" s="23"/>
      <c r="O49" s="23"/>
      <c r="P49" s="23"/>
      <c r="Q49" s="104">
        <f t="shared" si="9"/>
        <v>-2.0000000000010232</v>
      </c>
      <c r="R49" s="104">
        <v>4</v>
      </c>
      <c r="S49" s="23">
        <v>912.25099999999998</v>
      </c>
      <c r="T49" s="104">
        <v>4</v>
      </c>
      <c r="U49" s="25">
        <v>913.01400000000001</v>
      </c>
      <c r="W49" s="58"/>
      <c r="Z49" s="58"/>
    </row>
    <row r="50" spans="1:26" s="26" customFormat="1" ht="22.5" customHeight="1">
      <c r="A50" s="27" t="s">
        <v>114</v>
      </c>
      <c r="B50" s="104">
        <v>-3.5</v>
      </c>
      <c r="C50" s="23">
        <v>913.73</v>
      </c>
      <c r="D50" s="24">
        <v>-3.5</v>
      </c>
      <c r="E50" s="23">
        <v>912.86099999999999</v>
      </c>
      <c r="F50" s="104">
        <f t="shared" si="6"/>
        <v>1.999999999998181</v>
      </c>
      <c r="G50" s="23"/>
      <c r="H50" s="23"/>
      <c r="I50" s="23">
        <v>913.13800000000003</v>
      </c>
      <c r="J50" s="23">
        <f t="shared" si="7"/>
        <v>913.6110000000001</v>
      </c>
      <c r="K50" s="23">
        <v>912.79100000000005</v>
      </c>
      <c r="L50" s="23">
        <f t="shared" si="8"/>
        <v>-0.34699999999997999</v>
      </c>
      <c r="M50" s="104"/>
      <c r="N50" s="23"/>
      <c r="O50" s="23"/>
      <c r="P50" s="23"/>
      <c r="Q50" s="104">
        <f t="shared" si="9"/>
        <v>-2.0000000000010232</v>
      </c>
      <c r="R50" s="104">
        <v>4</v>
      </c>
      <c r="S50" s="23">
        <v>912.71100000000001</v>
      </c>
      <c r="T50" s="104">
        <v>4</v>
      </c>
      <c r="U50" s="25">
        <v>912.91700000000003</v>
      </c>
      <c r="W50" s="58"/>
      <c r="Z50" s="58"/>
    </row>
    <row r="51" spans="1:26" s="26" customFormat="1" ht="22.5" customHeight="1">
      <c r="A51" s="27" t="s">
        <v>115</v>
      </c>
      <c r="B51" s="104">
        <v>-3.5</v>
      </c>
      <c r="C51" s="23">
        <v>914.22</v>
      </c>
      <c r="D51" s="24">
        <v>-3.5</v>
      </c>
      <c r="E51" s="23">
        <v>913.32100000000003</v>
      </c>
      <c r="F51" s="104">
        <f t="shared" si="6"/>
        <v>2.0000000000014291</v>
      </c>
      <c r="G51" s="23"/>
      <c r="H51" s="23"/>
      <c r="I51" s="23">
        <v>913.56100000000004</v>
      </c>
      <c r="J51" s="23">
        <f t="shared" si="7"/>
        <v>914.07100000000003</v>
      </c>
      <c r="K51" s="23">
        <v>913.25099999999998</v>
      </c>
      <c r="L51" s="23">
        <f t="shared" si="8"/>
        <v>-0.31000000000005912</v>
      </c>
      <c r="M51" s="104"/>
      <c r="N51" s="23"/>
      <c r="O51" s="23"/>
      <c r="P51" s="23"/>
      <c r="Q51" s="104">
        <f t="shared" si="9"/>
        <v>-1.999999999998181</v>
      </c>
      <c r="R51" s="104">
        <v>4</v>
      </c>
      <c r="S51" s="23">
        <v>913.17100000000005</v>
      </c>
      <c r="T51" s="104">
        <v>4</v>
      </c>
      <c r="U51" s="25">
        <v>913.49199999999996</v>
      </c>
      <c r="W51" s="58"/>
      <c r="Z51" s="58"/>
    </row>
    <row r="52" spans="1:26" s="26" customFormat="1" ht="22.5" customHeight="1">
      <c r="A52" s="27" t="s">
        <v>116</v>
      </c>
      <c r="B52" s="104">
        <v>-3.5</v>
      </c>
      <c r="C52" s="23">
        <v>914.37</v>
      </c>
      <c r="D52" s="24">
        <v>-3.5</v>
      </c>
      <c r="E52" s="23">
        <v>913.78099999999995</v>
      </c>
      <c r="F52" s="104">
        <f t="shared" si="6"/>
        <v>1.999999999998181</v>
      </c>
      <c r="G52" s="23"/>
      <c r="H52" s="23"/>
      <c r="I52" s="23">
        <v>913.88800000000003</v>
      </c>
      <c r="J52" s="23">
        <f t="shared" si="7"/>
        <v>914.53100000000006</v>
      </c>
      <c r="K52" s="23">
        <v>913.71100000000001</v>
      </c>
      <c r="L52" s="23">
        <f t="shared" si="8"/>
        <v>-0.17700000000002092</v>
      </c>
      <c r="M52" s="104"/>
      <c r="N52" s="23"/>
      <c r="O52" s="23"/>
      <c r="P52" s="23"/>
      <c r="Q52" s="104">
        <f t="shared" si="9"/>
        <v>-2.0000000000010232</v>
      </c>
      <c r="R52" s="104">
        <v>4</v>
      </c>
      <c r="S52" s="23">
        <v>913.63099999999997</v>
      </c>
      <c r="T52" s="104">
        <v>4</v>
      </c>
      <c r="U52" s="25">
        <v>913.90200000000004</v>
      </c>
      <c r="W52" s="58"/>
      <c r="Z52" s="58"/>
    </row>
    <row r="53" spans="1:26" s="26" customFormat="1" ht="22.5" customHeight="1">
      <c r="A53" s="27" t="s">
        <v>117</v>
      </c>
      <c r="B53" s="104">
        <v>-3.5</v>
      </c>
      <c r="C53" s="23">
        <v>914.83</v>
      </c>
      <c r="D53" s="24">
        <v>-3.5</v>
      </c>
      <c r="E53" s="23">
        <v>914.25599999999997</v>
      </c>
      <c r="F53" s="104">
        <f t="shared" si="6"/>
        <v>1.999999999998181</v>
      </c>
      <c r="G53" s="23"/>
      <c r="H53" s="23"/>
      <c r="I53" s="23">
        <v>914.19</v>
      </c>
      <c r="J53" s="23">
        <f t="shared" si="7"/>
        <v>915.00600000000009</v>
      </c>
      <c r="K53" s="23">
        <v>914.18600000000004</v>
      </c>
      <c r="L53" s="23">
        <f t="shared" si="8"/>
        <v>-4.0000000000190994E-3</v>
      </c>
      <c r="M53" s="104"/>
      <c r="N53" s="23"/>
      <c r="O53" s="23"/>
      <c r="P53" s="23"/>
      <c r="Q53" s="104">
        <f t="shared" si="9"/>
        <v>-2.0000000000010232</v>
      </c>
      <c r="R53" s="104">
        <v>4</v>
      </c>
      <c r="S53" s="23">
        <v>914.10599999999999</v>
      </c>
      <c r="T53" s="104">
        <v>4</v>
      </c>
      <c r="U53" s="25">
        <v>914.23599999999999</v>
      </c>
      <c r="W53" s="58"/>
      <c r="Z53" s="58"/>
    </row>
    <row r="54" spans="1:26" s="26" customFormat="1" ht="22.5" customHeight="1">
      <c r="A54" s="27" t="s">
        <v>118</v>
      </c>
      <c r="B54" s="104">
        <v>-3.5</v>
      </c>
      <c r="C54" s="23">
        <v>915.16</v>
      </c>
      <c r="D54" s="24">
        <v>-3.5</v>
      </c>
      <c r="E54" s="23">
        <v>914.83799999999997</v>
      </c>
      <c r="F54" s="104">
        <f t="shared" si="6"/>
        <v>1.999999999998181</v>
      </c>
      <c r="G54" s="23"/>
      <c r="H54" s="23"/>
      <c r="I54" s="23">
        <v>914.81799999999998</v>
      </c>
      <c r="J54" s="23">
        <f t="shared" si="7"/>
        <v>915.58800000000008</v>
      </c>
      <c r="K54" s="23">
        <v>914.76800000000003</v>
      </c>
      <c r="L54" s="23">
        <f t="shared" si="8"/>
        <v>-4.9999999999954525E-2</v>
      </c>
      <c r="M54" s="104"/>
      <c r="N54" s="23"/>
      <c r="O54" s="23"/>
      <c r="P54" s="23"/>
      <c r="Q54" s="104">
        <f t="shared" si="9"/>
        <v>-2.0000000000010232</v>
      </c>
      <c r="R54" s="104">
        <v>4</v>
      </c>
      <c r="S54" s="23">
        <v>914.68799999999999</v>
      </c>
      <c r="T54" s="104">
        <v>4</v>
      </c>
      <c r="U54" s="25">
        <v>914.81100000000004</v>
      </c>
      <c r="W54" s="58"/>
      <c r="Z54" s="58"/>
    </row>
    <row r="55" spans="1:26" s="26" customFormat="1" ht="22.5" customHeight="1">
      <c r="A55" s="27" t="s">
        <v>119</v>
      </c>
      <c r="B55" s="104">
        <v>-3.5</v>
      </c>
      <c r="C55" s="23">
        <v>916.04</v>
      </c>
      <c r="D55" s="24">
        <v>-3.5</v>
      </c>
      <c r="E55" s="23">
        <v>915.45600000000002</v>
      </c>
      <c r="F55" s="104">
        <f t="shared" si="6"/>
        <v>0</v>
      </c>
      <c r="G55" s="23"/>
      <c r="H55" s="23"/>
      <c r="I55" s="23">
        <v>915.71400000000006</v>
      </c>
      <c r="J55" s="23">
        <f t="shared" si="7"/>
        <v>916.27600000000007</v>
      </c>
      <c r="K55" s="23">
        <v>915.45600000000002</v>
      </c>
      <c r="L55" s="23">
        <f t="shared" si="8"/>
        <v>-0.2580000000000382</v>
      </c>
      <c r="M55" s="104"/>
      <c r="N55" s="23"/>
      <c r="O55" s="23"/>
      <c r="P55" s="23"/>
      <c r="Q55" s="104">
        <f t="shared" si="9"/>
        <v>0</v>
      </c>
      <c r="R55" s="104">
        <v>4</v>
      </c>
      <c r="S55" s="23">
        <v>915.45600000000002</v>
      </c>
      <c r="T55" s="104">
        <v>4</v>
      </c>
      <c r="U55" s="25">
        <v>915.72799999999995</v>
      </c>
      <c r="W55" s="58"/>
      <c r="Z55" s="58"/>
    </row>
    <row r="56" spans="1:26" s="26" customFormat="1" ht="22.5" customHeight="1">
      <c r="A56" s="27" t="s">
        <v>120</v>
      </c>
      <c r="B56" s="104">
        <v>-3.5</v>
      </c>
      <c r="C56" s="23">
        <v>917.14</v>
      </c>
      <c r="D56" s="24">
        <v>-3.5</v>
      </c>
      <c r="E56" s="23">
        <v>916.08900000000006</v>
      </c>
      <c r="F56" s="104">
        <f t="shared" si="6"/>
        <v>-1.999999999998181</v>
      </c>
      <c r="G56" s="23"/>
      <c r="H56" s="23"/>
      <c r="I56" s="23">
        <v>916.75400000000002</v>
      </c>
      <c r="J56" s="23">
        <f t="shared" si="7"/>
        <v>916.97900000000004</v>
      </c>
      <c r="K56" s="23">
        <v>916.15899999999999</v>
      </c>
      <c r="L56" s="23">
        <f t="shared" si="8"/>
        <v>-0.59500000000002728</v>
      </c>
      <c r="M56" s="104"/>
      <c r="N56" s="23"/>
      <c r="O56" s="23"/>
      <c r="P56" s="23"/>
      <c r="Q56" s="104">
        <f t="shared" si="9"/>
        <v>2.0000000000010232</v>
      </c>
      <c r="R56" s="104">
        <v>4</v>
      </c>
      <c r="S56" s="23">
        <v>916.23900000000003</v>
      </c>
      <c r="T56" s="104">
        <v>4</v>
      </c>
      <c r="U56" s="25">
        <v>916.95</v>
      </c>
      <c r="W56" s="58"/>
      <c r="Z56" s="58"/>
    </row>
    <row r="57" spans="1:26" s="26" customFormat="1" ht="22.5" customHeight="1">
      <c r="A57" s="27" t="s">
        <v>121</v>
      </c>
      <c r="B57" s="104">
        <v>-3.75</v>
      </c>
      <c r="C57" s="23">
        <v>918.16</v>
      </c>
      <c r="D57" s="24">
        <v>-3.75</v>
      </c>
      <c r="E57" s="23">
        <v>916.78800000000001</v>
      </c>
      <c r="F57" s="104">
        <f t="shared" si="6"/>
        <v>-2.0000000000012128</v>
      </c>
      <c r="G57" s="23"/>
      <c r="H57" s="23"/>
      <c r="I57" s="23">
        <v>917.77800000000002</v>
      </c>
      <c r="J57" s="23">
        <f t="shared" si="7"/>
        <v>917.68300000000011</v>
      </c>
      <c r="K57" s="23">
        <v>916.86300000000006</v>
      </c>
      <c r="L57" s="23">
        <f t="shared" si="8"/>
        <v>-0.91499999999996362</v>
      </c>
      <c r="M57" s="104"/>
      <c r="N57" s="23"/>
      <c r="O57" s="23"/>
      <c r="P57" s="23"/>
      <c r="Q57" s="104">
        <f t="shared" si="9"/>
        <v>1.999999999998181</v>
      </c>
      <c r="R57" s="104">
        <v>4</v>
      </c>
      <c r="S57" s="23">
        <v>916.94299999999998</v>
      </c>
      <c r="T57" s="104">
        <v>4</v>
      </c>
      <c r="U57" s="25">
        <v>917.89</v>
      </c>
      <c r="W57" s="58"/>
      <c r="Z57" s="58"/>
    </row>
    <row r="58" spans="1:26" s="26" customFormat="1" ht="22.5" customHeight="1">
      <c r="A58" s="27" t="s">
        <v>122</v>
      </c>
      <c r="B58" s="104">
        <v>-4</v>
      </c>
      <c r="C58" s="23">
        <v>918.726</v>
      </c>
      <c r="D58" s="24">
        <v>-4</v>
      </c>
      <c r="E58" s="23">
        <v>917.48599999999999</v>
      </c>
      <c r="F58" s="104">
        <f t="shared" si="6"/>
        <v>-2.0000000000010232</v>
      </c>
      <c r="G58" s="23"/>
      <c r="H58" s="23"/>
      <c r="I58" s="23">
        <v>918.596</v>
      </c>
      <c r="J58" s="23">
        <f t="shared" si="7"/>
        <v>918.38600000000008</v>
      </c>
      <c r="K58" s="23">
        <v>917.56600000000003</v>
      </c>
      <c r="L58" s="23">
        <f t="shared" si="8"/>
        <v>-1.0299999999999727</v>
      </c>
      <c r="M58" s="104"/>
      <c r="N58" s="23"/>
      <c r="O58" s="23"/>
      <c r="P58" s="23"/>
      <c r="Q58" s="104">
        <f t="shared" si="9"/>
        <v>1.999999999998181</v>
      </c>
      <c r="R58" s="104">
        <v>4</v>
      </c>
      <c r="S58" s="23">
        <v>917.64599999999996</v>
      </c>
      <c r="T58" s="104">
        <v>4</v>
      </c>
      <c r="U58" s="25">
        <v>918.66800000000001</v>
      </c>
      <c r="W58" s="58"/>
      <c r="Z58" s="58"/>
    </row>
    <row r="59" spans="1:26" s="26" customFormat="1" ht="22.5" customHeight="1">
      <c r="A59" s="27" t="s">
        <v>123</v>
      </c>
      <c r="B59" s="104">
        <v>-2</v>
      </c>
      <c r="C59" s="23">
        <v>919.22900000000004</v>
      </c>
      <c r="D59" s="104">
        <v>-2</v>
      </c>
      <c r="E59" s="23">
        <v>918.22900000000004</v>
      </c>
      <c r="F59" s="104">
        <f t="shared" si="6"/>
        <v>-1.999999999998181</v>
      </c>
      <c r="G59" s="23"/>
      <c r="H59" s="23"/>
      <c r="I59" s="23">
        <v>919.26700000000005</v>
      </c>
      <c r="J59" s="23">
        <f t="shared" si="7"/>
        <v>919.08900000000006</v>
      </c>
      <c r="K59" s="23">
        <v>918.26900000000001</v>
      </c>
      <c r="L59" s="23">
        <f t="shared" si="8"/>
        <v>-0.99800000000004729</v>
      </c>
      <c r="M59" s="104"/>
      <c r="N59" s="23"/>
      <c r="O59" s="23"/>
      <c r="P59" s="23"/>
      <c r="Q59" s="104">
        <f t="shared" si="9"/>
        <v>2.0000000000010232</v>
      </c>
      <c r="R59" s="104">
        <v>4</v>
      </c>
      <c r="S59" s="23">
        <v>918.34900000000005</v>
      </c>
      <c r="T59" s="104">
        <v>4</v>
      </c>
      <c r="U59" s="25">
        <v>919.298</v>
      </c>
      <c r="W59" s="58"/>
      <c r="Z59" s="58"/>
    </row>
    <row r="60" spans="1:26" s="26" customFormat="1" ht="22.5" customHeight="1">
      <c r="A60" s="27" t="s">
        <v>124</v>
      </c>
      <c r="B60" s="104">
        <v>-2</v>
      </c>
      <c r="C60" s="23">
        <v>919.68899999999996</v>
      </c>
      <c r="D60" s="104">
        <v>-2</v>
      </c>
      <c r="E60" s="23">
        <v>918.86900000000003</v>
      </c>
      <c r="F60" s="104">
        <f t="shared" si="6"/>
        <v>-1.999999999998181</v>
      </c>
      <c r="G60" s="23"/>
      <c r="H60" s="23"/>
      <c r="I60" s="23">
        <v>919.54300000000001</v>
      </c>
      <c r="J60" s="23">
        <f t="shared" si="7"/>
        <v>919.72900000000004</v>
      </c>
      <c r="K60" s="23">
        <v>918.90899999999999</v>
      </c>
      <c r="L60" s="23">
        <f t="shared" si="8"/>
        <v>-0.63400000000001455</v>
      </c>
      <c r="M60" s="104"/>
      <c r="N60" s="23"/>
      <c r="O60" s="23"/>
      <c r="P60" s="23"/>
      <c r="Q60" s="104">
        <f t="shared" si="9"/>
        <v>2.0000000000010232</v>
      </c>
      <c r="R60" s="104">
        <v>4</v>
      </c>
      <c r="S60" s="23">
        <v>918.98900000000003</v>
      </c>
      <c r="T60" s="104">
        <v>4</v>
      </c>
      <c r="U60" s="25">
        <v>919.79200000000003</v>
      </c>
      <c r="W60" s="58"/>
      <c r="Z60" s="58"/>
    </row>
    <row r="61" spans="1:26" s="26" customFormat="1" ht="22.5" customHeight="1">
      <c r="A61" s="27" t="s">
        <v>125</v>
      </c>
      <c r="B61" s="104">
        <v>-6.77</v>
      </c>
      <c r="C61" s="23">
        <v>920.01499999999999</v>
      </c>
      <c r="D61" s="104">
        <v>-6.77</v>
      </c>
      <c r="E61" s="23">
        <v>919.19500000000005</v>
      </c>
      <c r="F61" s="104">
        <f t="shared" si="6"/>
        <v>-2.0088626292461931</v>
      </c>
      <c r="G61" s="23"/>
      <c r="H61" s="23"/>
      <c r="I61" s="23">
        <v>919.726</v>
      </c>
      <c r="J61" s="23">
        <f t="shared" si="7"/>
        <v>920.15100000000007</v>
      </c>
      <c r="K61" s="23">
        <v>919.33100000000002</v>
      </c>
      <c r="L61" s="23">
        <f t="shared" si="8"/>
        <v>-0.39499999999998181</v>
      </c>
      <c r="M61" s="104"/>
      <c r="N61" s="23"/>
      <c r="O61" s="23"/>
      <c r="P61" s="23"/>
      <c r="Q61" s="104">
        <f t="shared" si="9"/>
        <v>1.999999999998181</v>
      </c>
      <c r="R61" s="104">
        <v>4</v>
      </c>
      <c r="S61" s="23">
        <v>919.41099999999994</v>
      </c>
      <c r="T61" s="104">
        <v>4</v>
      </c>
      <c r="U61" s="25">
        <v>919.79600000000005</v>
      </c>
      <c r="W61" s="58"/>
      <c r="Z61" s="58"/>
    </row>
    <row r="62" spans="1:26" s="26" customFormat="1" ht="22.5" customHeight="1">
      <c r="A62" s="27" t="s">
        <v>126</v>
      </c>
      <c r="B62" s="104">
        <v>-4.5</v>
      </c>
      <c r="C62" s="23">
        <v>920.25699999999995</v>
      </c>
      <c r="D62" s="104">
        <v>-4.5</v>
      </c>
      <c r="E62" s="23">
        <v>919.43700000000001</v>
      </c>
      <c r="F62" s="104">
        <f t="shared" si="6"/>
        <v>-2.0000000000007074</v>
      </c>
      <c r="G62" s="23"/>
      <c r="H62" s="23"/>
      <c r="I62" s="23">
        <v>919.77700000000004</v>
      </c>
      <c r="J62" s="23">
        <f t="shared" si="7"/>
        <v>920.34700000000009</v>
      </c>
      <c r="K62" s="23">
        <v>919.52700000000004</v>
      </c>
      <c r="L62" s="23">
        <f t="shared" si="8"/>
        <v>-0.25</v>
      </c>
      <c r="M62" s="104"/>
      <c r="N62" s="23"/>
      <c r="O62" s="23"/>
      <c r="P62" s="23"/>
      <c r="Q62" s="104">
        <f t="shared" si="9"/>
        <v>1.999999999998181</v>
      </c>
      <c r="R62" s="104">
        <v>4</v>
      </c>
      <c r="S62" s="23">
        <v>919.60699999999997</v>
      </c>
      <c r="T62" s="104">
        <v>4</v>
      </c>
      <c r="U62" s="25">
        <v>920.42700000000002</v>
      </c>
      <c r="W62" s="58"/>
      <c r="Z62" s="58"/>
    </row>
    <row r="63" spans="1:26" s="26" customFormat="1" ht="22.5" customHeight="1">
      <c r="A63" s="27" t="s">
        <v>127</v>
      </c>
      <c r="B63" s="104">
        <v>-4</v>
      </c>
      <c r="C63" s="23">
        <v>920.23699999999997</v>
      </c>
      <c r="D63" s="104">
        <v>-4</v>
      </c>
      <c r="E63" s="23">
        <v>919.41700000000003</v>
      </c>
      <c r="F63" s="104">
        <f t="shared" si="6"/>
        <v>-1.999999999998181</v>
      </c>
      <c r="G63" s="23"/>
      <c r="H63" s="23"/>
      <c r="I63" s="23">
        <v>919.46900000000005</v>
      </c>
      <c r="J63" s="23">
        <f t="shared" si="7"/>
        <v>920.31700000000001</v>
      </c>
      <c r="K63" s="23">
        <v>919.49699999999996</v>
      </c>
      <c r="L63" s="23">
        <f t="shared" si="8"/>
        <v>2.7999999999906322E-2</v>
      </c>
      <c r="M63" s="104"/>
      <c r="N63" s="23"/>
      <c r="O63" s="23"/>
      <c r="P63" s="23"/>
      <c r="Q63" s="104">
        <f t="shared" si="9"/>
        <v>1.9932432432441189</v>
      </c>
      <c r="R63" s="104">
        <v>5.92</v>
      </c>
      <c r="S63" s="23">
        <v>919.61500000000001</v>
      </c>
      <c r="T63" s="104">
        <v>5.92</v>
      </c>
      <c r="U63" s="25">
        <v>919.43499999999995</v>
      </c>
      <c r="W63" s="58"/>
      <c r="Z63" s="58"/>
    </row>
    <row r="64" spans="1:26" s="26" customFormat="1" ht="22.5" customHeight="1">
      <c r="A64" s="27" t="s">
        <v>128</v>
      </c>
      <c r="B64" s="104">
        <v>-4.2</v>
      </c>
      <c r="C64" s="23">
        <v>919.97799999999995</v>
      </c>
      <c r="D64" s="104">
        <v>-4.2</v>
      </c>
      <c r="E64" s="23">
        <v>919.15800000000002</v>
      </c>
      <c r="F64" s="104">
        <f t="shared" si="6"/>
        <v>-1.9999999999987224</v>
      </c>
      <c r="G64" s="23"/>
      <c r="H64" s="23"/>
      <c r="I64" s="23">
        <v>919.11599999999999</v>
      </c>
      <c r="J64" s="23">
        <f t="shared" si="7"/>
        <v>920.06200000000001</v>
      </c>
      <c r="K64" s="23">
        <v>919.24199999999996</v>
      </c>
      <c r="L64" s="23">
        <f t="shared" si="8"/>
        <v>0.12599999999997635</v>
      </c>
      <c r="M64" s="104"/>
      <c r="N64" s="23"/>
      <c r="O64" s="23"/>
      <c r="P64" s="23"/>
      <c r="Q64" s="104">
        <f t="shared" si="9"/>
        <v>2.0000000000010232</v>
      </c>
      <c r="R64" s="104">
        <v>4</v>
      </c>
      <c r="S64" s="23">
        <v>919.322</v>
      </c>
      <c r="T64" s="104">
        <v>4</v>
      </c>
      <c r="U64" s="25">
        <v>919.14200000000005</v>
      </c>
      <c r="W64" s="58"/>
      <c r="Z64" s="58"/>
    </row>
    <row r="65" spans="1:26" s="26" customFormat="1" ht="22.5" customHeight="1">
      <c r="A65" s="27" t="s">
        <v>153</v>
      </c>
      <c r="B65" s="104">
        <v>-6.51</v>
      </c>
      <c r="C65" s="23">
        <v>919.45100000000002</v>
      </c>
      <c r="D65" s="104">
        <v>-6.51</v>
      </c>
      <c r="E65" s="23">
        <v>918.63099999999997</v>
      </c>
      <c r="F65" s="104">
        <f t="shared" si="6"/>
        <v>-1.9969278033793465</v>
      </c>
      <c r="G65" s="23"/>
      <c r="H65" s="23"/>
      <c r="I65" s="23">
        <v>918.61599999999999</v>
      </c>
      <c r="J65" s="23">
        <f t="shared" si="7"/>
        <v>919.58100000000002</v>
      </c>
      <c r="K65" s="23">
        <v>918.76099999999997</v>
      </c>
      <c r="L65" s="23">
        <f t="shared" si="8"/>
        <v>0.14499999999998181</v>
      </c>
      <c r="M65" s="104"/>
      <c r="N65" s="23"/>
      <c r="O65" s="23"/>
      <c r="P65" s="23"/>
      <c r="Q65" s="104">
        <f t="shared" si="9"/>
        <v>2.0000000000010232</v>
      </c>
      <c r="R65" s="104">
        <v>4</v>
      </c>
      <c r="S65" s="23">
        <v>918.84100000000001</v>
      </c>
      <c r="T65" s="104">
        <v>4</v>
      </c>
      <c r="U65" s="25">
        <v>919.66099999999994</v>
      </c>
      <c r="W65" s="58"/>
      <c r="Z65" s="58"/>
    </row>
    <row r="66" spans="1:26" s="26" customFormat="1" ht="22.5" customHeight="1">
      <c r="A66" s="27" t="s">
        <v>154</v>
      </c>
      <c r="B66" s="104">
        <v>-3.5</v>
      </c>
      <c r="C66" s="23">
        <v>919.80399999999997</v>
      </c>
      <c r="D66" s="104">
        <v>-3.5</v>
      </c>
      <c r="E66" s="23">
        <v>917.98400000000004</v>
      </c>
      <c r="F66" s="104">
        <f t="shared" si="6"/>
        <v>-1.999999999998181</v>
      </c>
      <c r="G66" s="23"/>
      <c r="H66" s="23"/>
      <c r="I66" s="23">
        <v>918.07</v>
      </c>
      <c r="J66" s="23">
        <f t="shared" si="7"/>
        <v>918.87400000000002</v>
      </c>
      <c r="K66" s="23">
        <v>918.05399999999997</v>
      </c>
      <c r="L66" s="23">
        <f t="shared" si="8"/>
        <v>-1.6000000000076398E-2</v>
      </c>
      <c r="M66" s="104"/>
      <c r="N66" s="23"/>
      <c r="O66" s="23"/>
      <c r="P66" s="23"/>
      <c r="Q66" s="104">
        <f t="shared" si="9"/>
        <v>2.0000000000010232</v>
      </c>
      <c r="R66" s="104">
        <v>4</v>
      </c>
      <c r="S66" s="23">
        <v>918.13400000000001</v>
      </c>
      <c r="T66" s="104">
        <v>4</v>
      </c>
      <c r="U66" s="25">
        <v>917.95399999999995</v>
      </c>
      <c r="W66" s="58"/>
      <c r="Z66" s="58"/>
    </row>
    <row r="67" spans="1:26" s="26" customFormat="1" ht="22.5" customHeight="1">
      <c r="A67" s="27" t="s">
        <v>155</v>
      </c>
      <c r="B67" s="104">
        <v>-4</v>
      </c>
      <c r="C67" s="23">
        <v>918.08799999999997</v>
      </c>
      <c r="D67" s="104">
        <v>-4</v>
      </c>
      <c r="E67" s="23">
        <v>917.10599999999999</v>
      </c>
      <c r="F67" s="104">
        <f t="shared" si="6"/>
        <v>-2.0000000000010232</v>
      </c>
      <c r="G67" s="23"/>
      <c r="H67" s="23"/>
      <c r="I67" s="23">
        <v>917.226</v>
      </c>
      <c r="J67" s="23">
        <f t="shared" si="7"/>
        <v>918.00600000000009</v>
      </c>
      <c r="K67" s="23">
        <v>917.18600000000004</v>
      </c>
      <c r="L67" s="23">
        <f t="shared" si="8"/>
        <v>-3.999999999996362E-2</v>
      </c>
      <c r="M67" s="104"/>
      <c r="N67" s="23"/>
      <c r="O67" s="23"/>
      <c r="P67" s="23"/>
      <c r="Q67" s="104">
        <f t="shared" si="9"/>
        <v>1.999999999998181</v>
      </c>
      <c r="R67" s="104">
        <v>4</v>
      </c>
      <c r="S67" s="23">
        <v>917.26599999999996</v>
      </c>
      <c r="T67" s="104">
        <v>4</v>
      </c>
      <c r="U67" s="25">
        <v>918.08600000000001</v>
      </c>
      <c r="W67" s="58"/>
      <c r="Z67" s="58"/>
    </row>
    <row r="68" spans="1:26" s="26" customFormat="1" ht="22.5" customHeight="1">
      <c r="A68" s="27" t="s">
        <v>156</v>
      </c>
      <c r="B68" s="104">
        <v>-4</v>
      </c>
      <c r="C68" s="23">
        <v>917.28599999999994</v>
      </c>
      <c r="D68" s="104">
        <v>-4</v>
      </c>
      <c r="E68" s="23">
        <v>916.23</v>
      </c>
      <c r="F68" s="104">
        <f t="shared" si="6"/>
        <v>-1.999999999998181</v>
      </c>
      <c r="G68" s="23"/>
      <c r="H68" s="23"/>
      <c r="I68" s="23">
        <v>916.65899999999999</v>
      </c>
      <c r="J68" s="23">
        <f t="shared" si="7"/>
        <v>917.13</v>
      </c>
      <c r="K68" s="23">
        <v>916.31</v>
      </c>
      <c r="L68" s="23">
        <f t="shared" si="8"/>
        <v>-0.34900000000004638</v>
      </c>
      <c r="M68" s="104"/>
      <c r="N68" s="23"/>
      <c r="O68" s="23"/>
      <c r="P68" s="23"/>
      <c r="Q68" s="104">
        <f t="shared" si="9"/>
        <v>2.0000000000010232</v>
      </c>
      <c r="R68" s="104">
        <v>4</v>
      </c>
      <c r="S68" s="23">
        <v>916.39</v>
      </c>
      <c r="T68" s="104">
        <v>4</v>
      </c>
      <c r="U68" s="25">
        <v>917.21</v>
      </c>
      <c r="W68" s="58"/>
      <c r="Z68" s="58"/>
    </row>
    <row r="69" spans="1:26" s="26" customFormat="1" ht="22.5" customHeight="1">
      <c r="A69" s="27"/>
      <c r="B69" s="104"/>
      <c r="C69" s="23"/>
      <c r="D69" s="24"/>
      <c r="E69" s="23"/>
      <c r="F69" s="104"/>
      <c r="G69" s="23"/>
      <c r="H69" s="23"/>
      <c r="I69" s="23"/>
      <c r="J69" s="23"/>
      <c r="K69" s="23"/>
      <c r="L69" s="23"/>
      <c r="M69" s="104"/>
      <c r="N69" s="23"/>
      <c r="O69" s="23"/>
      <c r="P69" s="23"/>
      <c r="Q69" s="104"/>
      <c r="R69" s="104"/>
      <c r="S69" s="23"/>
      <c r="T69" s="104"/>
      <c r="U69" s="25"/>
      <c r="W69" s="58"/>
      <c r="Z69" s="58"/>
    </row>
    <row r="70" spans="1:26" s="26" customFormat="1" ht="22.5" customHeight="1">
      <c r="A70" s="32"/>
      <c r="B70" s="104"/>
      <c r="C70" s="23"/>
      <c r="D70" s="24"/>
      <c r="E70" s="23"/>
      <c r="F70" s="104"/>
      <c r="G70" s="23"/>
      <c r="H70" s="23"/>
      <c r="I70" s="23"/>
      <c r="J70" s="23"/>
      <c r="K70" s="23"/>
      <c r="L70" s="23"/>
      <c r="M70" s="104"/>
      <c r="N70" s="23"/>
      <c r="O70" s="23"/>
      <c r="P70" s="23"/>
      <c r="Q70" s="104"/>
      <c r="R70" s="104"/>
      <c r="S70" s="23"/>
      <c r="T70" s="104"/>
      <c r="U70" s="25"/>
      <c r="W70" s="58"/>
      <c r="Z70" s="58"/>
    </row>
    <row r="71" spans="1:26" s="26" customFormat="1" ht="22.5" customHeight="1">
      <c r="A71" s="32"/>
      <c r="B71" s="33"/>
      <c r="C71" s="34"/>
      <c r="D71" s="35"/>
      <c r="E71" s="34"/>
      <c r="F71" s="33"/>
      <c r="G71" s="36"/>
      <c r="H71" s="36"/>
      <c r="I71" s="34"/>
      <c r="J71" s="36"/>
      <c r="K71" s="34"/>
      <c r="L71" s="34"/>
      <c r="M71" s="36"/>
      <c r="N71" s="36"/>
      <c r="O71" s="36"/>
      <c r="P71" s="36"/>
      <c r="Q71" s="33"/>
      <c r="R71" s="33"/>
      <c r="S71" s="34"/>
      <c r="T71" s="33"/>
      <c r="U71" s="37"/>
      <c r="W71" s="58"/>
      <c r="Z71" s="58"/>
    </row>
    <row r="72" spans="1:26" s="26" customFormat="1" ht="22.5" customHeight="1">
      <c r="A72" s="32"/>
      <c r="B72" s="33"/>
      <c r="C72" s="34"/>
      <c r="D72" s="35"/>
      <c r="E72" s="34"/>
      <c r="F72" s="33"/>
      <c r="G72" s="36"/>
      <c r="H72" s="36"/>
      <c r="I72" s="34"/>
      <c r="J72" s="36"/>
      <c r="K72" s="34"/>
      <c r="L72" s="34"/>
      <c r="M72" s="36"/>
      <c r="N72" s="36"/>
      <c r="O72" s="36"/>
      <c r="P72" s="36"/>
      <c r="Q72" s="33"/>
      <c r="R72" s="33"/>
      <c r="S72" s="34"/>
      <c r="T72" s="33"/>
      <c r="U72" s="37"/>
      <c r="W72" s="58"/>
      <c r="Z72" s="58"/>
    </row>
    <row r="73" spans="1:26" s="26" customFormat="1" ht="22.5" customHeight="1">
      <c r="A73" s="32"/>
      <c r="B73" s="33"/>
      <c r="C73" s="34"/>
      <c r="D73" s="35"/>
      <c r="E73" s="34"/>
      <c r="F73" s="33"/>
      <c r="G73" s="36"/>
      <c r="H73" s="36"/>
      <c r="I73" s="34"/>
      <c r="J73" s="36"/>
      <c r="K73" s="34"/>
      <c r="L73" s="34"/>
      <c r="M73" s="36"/>
      <c r="N73" s="36"/>
      <c r="O73" s="36"/>
      <c r="P73" s="36"/>
      <c r="Q73" s="33"/>
      <c r="R73" s="33"/>
      <c r="S73" s="34"/>
      <c r="T73" s="33"/>
      <c r="U73" s="37"/>
      <c r="W73" s="58"/>
      <c r="Z73" s="58"/>
    </row>
    <row r="74" spans="1:26" s="26" customFormat="1" ht="22.5" customHeight="1">
      <c r="A74" s="32"/>
      <c r="B74" s="33"/>
      <c r="C74" s="34"/>
      <c r="D74" s="35"/>
      <c r="E74" s="34"/>
      <c r="F74" s="33"/>
      <c r="G74" s="36"/>
      <c r="H74" s="36"/>
      <c r="I74" s="34"/>
      <c r="J74" s="36"/>
      <c r="K74" s="34"/>
      <c r="L74" s="34"/>
      <c r="M74" s="36"/>
      <c r="N74" s="36"/>
      <c r="O74" s="36"/>
      <c r="P74" s="36"/>
      <c r="Q74" s="33"/>
      <c r="R74" s="33"/>
      <c r="S74" s="34"/>
      <c r="T74" s="33"/>
      <c r="U74" s="37"/>
      <c r="W74" s="58"/>
      <c r="Z74" s="58"/>
    </row>
    <row r="75" spans="1:26" s="26" customFormat="1" ht="22.5" customHeight="1">
      <c r="A75" s="32"/>
      <c r="B75" s="33"/>
      <c r="C75" s="34"/>
      <c r="D75" s="35"/>
      <c r="E75" s="34"/>
      <c r="F75" s="33"/>
      <c r="G75" s="36"/>
      <c r="H75" s="36"/>
      <c r="I75" s="34"/>
      <c r="J75" s="36"/>
      <c r="K75" s="34"/>
      <c r="L75" s="34"/>
      <c r="M75" s="36"/>
      <c r="N75" s="36"/>
      <c r="O75" s="36"/>
      <c r="P75" s="36"/>
      <c r="Q75" s="33"/>
      <c r="R75" s="33"/>
      <c r="S75" s="34"/>
      <c r="T75" s="33"/>
      <c r="U75" s="37"/>
      <c r="W75" s="58"/>
      <c r="Z75" s="58"/>
    </row>
    <row r="76" spans="1:26" s="26" customFormat="1" ht="22.5" customHeight="1">
      <c r="A76" s="32"/>
      <c r="B76" s="33"/>
      <c r="C76" s="34"/>
      <c r="D76" s="35"/>
      <c r="E76" s="34"/>
      <c r="F76" s="33"/>
      <c r="G76" s="36"/>
      <c r="H76" s="36"/>
      <c r="I76" s="34"/>
      <c r="J76" s="36"/>
      <c r="K76" s="34"/>
      <c r="L76" s="34"/>
      <c r="M76" s="36"/>
      <c r="N76" s="36"/>
      <c r="O76" s="36"/>
      <c r="P76" s="36"/>
      <c r="Q76" s="33"/>
      <c r="R76" s="33"/>
      <c r="S76" s="34"/>
      <c r="T76" s="33"/>
      <c r="U76" s="37"/>
      <c r="W76" s="58"/>
      <c r="Z76" s="58"/>
    </row>
    <row r="77" spans="1:26" s="26" customFormat="1" ht="22.5" customHeight="1">
      <c r="A77" s="32"/>
      <c r="B77" s="33"/>
      <c r="C77" s="34"/>
      <c r="D77" s="35"/>
      <c r="E77" s="34"/>
      <c r="F77" s="33"/>
      <c r="G77" s="36"/>
      <c r="H77" s="36"/>
      <c r="I77" s="34"/>
      <c r="J77" s="36"/>
      <c r="K77" s="34"/>
      <c r="L77" s="34"/>
      <c r="M77" s="36"/>
      <c r="N77" s="36"/>
      <c r="O77" s="36"/>
      <c r="P77" s="36"/>
      <c r="Q77" s="33"/>
      <c r="R77" s="33"/>
      <c r="S77" s="34"/>
      <c r="T77" s="33"/>
      <c r="U77" s="37"/>
      <c r="W77" s="58"/>
      <c r="Z77" s="58"/>
    </row>
    <row r="78" spans="1:26" s="26" customFormat="1" ht="22.5" customHeight="1">
      <c r="A78" s="32"/>
      <c r="B78" s="33"/>
      <c r="C78" s="34"/>
      <c r="D78" s="35"/>
      <c r="E78" s="34"/>
      <c r="F78" s="33"/>
      <c r="G78" s="36"/>
      <c r="H78" s="36"/>
      <c r="I78" s="34"/>
      <c r="J78" s="36"/>
      <c r="K78" s="34"/>
      <c r="L78" s="34"/>
      <c r="M78" s="36"/>
      <c r="N78" s="36"/>
      <c r="O78" s="36"/>
      <c r="P78" s="36"/>
      <c r="Q78" s="33"/>
      <c r="R78" s="33"/>
      <c r="S78" s="34"/>
      <c r="T78" s="33"/>
      <c r="U78" s="37"/>
      <c r="W78" s="58"/>
      <c r="Z78" s="58"/>
    </row>
    <row r="79" spans="1:26" s="26" customFormat="1" ht="22.5" customHeight="1">
      <c r="A79" s="32"/>
      <c r="B79" s="33"/>
      <c r="C79" s="34"/>
      <c r="D79" s="35"/>
      <c r="E79" s="34"/>
      <c r="F79" s="33"/>
      <c r="G79" s="36"/>
      <c r="H79" s="36"/>
      <c r="I79" s="34"/>
      <c r="J79" s="36"/>
      <c r="K79" s="34"/>
      <c r="L79" s="34"/>
      <c r="M79" s="36"/>
      <c r="N79" s="36"/>
      <c r="O79" s="36"/>
      <c r="P79" s="36"/>
      <c r="Q79" s="33"/>
      <c r="R79" s="33"/>
      <c r="S79" s="34"/>
      <c r="T79" s="33"/>
      <c r="U79" s="37"/>
      <c r="W79" s="58"/>
      <c r="Z79" s="58"/>
    </row>
    <row r="80" spans="1:26" s="26" customFormat="1" ht="22.5" customHeight="1">
      <c r="A80" s="32"/>
      <c r="B80" s="33"/>
      <c r="C80" s="34"/>
      <c r="D80" s="35"/>
      <c r="E80" s="34"/>
      <c r="F80" s="33"/>
      <c r="G80" s="36"/>
      <c r="H80" s="36"/>
      <c r="I80" s="34"/>
      <c r="J80" s="36"/>
      <c r="K80" s="34"/>
      <c r="L80" s="34"/>
      <c r="M80" s="36"/>
      <c r="N80" s="36"/>
      <c r="O80" s="36"/>
      <c r="P80" s="36"/>
      <c r="Q80" s="33"/>
      <c r="R80" s="33"/>
      <c r="S80" s="34"/>
      <c r="T80" s="33"/>
      <c r="U80" s="37"/>
      <c r="W80" s="58"/>
      <c r="Z80" s="58"/>
    </row>
    <row r="81" spans="1:26" s="26" customFormat="1" ht="22.5" customHeight="1">
      <c r="A81" s="32"/>
      <c r="B81" s="33"/>
      <c r="C81" s="34"/>
      <c r="D81" s="35"/>
      <c r="E81" s="34"/>
      <c r="F81" s="33"/>
      <c r="G81" s="36"/>
      <c r="H81" s="36"/>
      <c r="I81" s="34"/>
      <c r="J81" s="36"/>
      <c r="K81" s="34"/>
      <c r="L81" s="34"/>
      <c r="M81" s="36"/>
      <c r="N81" s="36"/>
      <c r="O81" s="36"/>
      <c r="P81" s="36"/>
      <c r="Q81" s="33"/>
      <c r="R81" s="33"/>
      <c r="S81" s="34"/>
      <c r="T81" s="33"/>
      <c r="U81" s="37"/>
      <c r="W81" s="58"/>
      <c r="Z81" s="58"/>
    </row>
    <row r="82" spans="1:26" s="26" customFormat="1" ht="22.5" customHeight="1">
      <c r="A82" s="32"/>
      <c r="B82" s="33"/>
      <c r="C82" s="34"/>
      <c r="D82" s="35"/>
      <c r="E82" s="34"/>
      <c r="F82" s="33"/>
      <c r="G82" s="36"/>
      <c r="H82" s="36"/>
      <c r="I82" s="34"/>
      <c r="J82" s="36"/>
      <c r="K82" s="34"/>
      <c r="L82" s="34"/>
      <c r="M82" s="36"/>
      <c r="N82" s="36"/>
      <c r="O82" s="36"/>
      <c r="P82" s="36"/>
      <c r="Q82" s="33"/>
      <c r="R82" s="33"/>
      <c r="S82" s="34"/>
      <c r="T82" s="33"/>
      <c r="U82" s="37"/>
      <c r="W82" s="58"/>
      <c r="Z82" s="58"/>
    </row>
    <row r="83" spans="1:26" s="26" customFormat="1" ht="22.5" customHeight="1" thickBot="1">
      <c r="A83" s="38"/>
      <c r="B83" s="39"/>
      <c r="C83" s="40"/>
      <c r="D83" s="41"/>
      <c r="E83" s="40"/>
      <c r="F83" s="39"/>
      <c r="G83" s="42"/>
      <c r="H83" s="42"/>
      <c r="I83" s="40"/>
      <c r="J83" s="42"/>
      <c r="K83" s="40"/>
      <c r="L83" s="40"/>
      <c r="M83" s="42"/>
      <c r="N83" s="42"/>
      <c r="O83" s="42"/>
      <c r="P83" s="42"/>
      <c r="Q83" s="39"/>
      <c r="R83" s="39"/>
      <c r="S83" s="40"/>
      <c r="T83" s="39"/>
      <c r="U83" s="43"/>
      <c r="W83" s="58"/>
      <c r="Z83" s="58"/>
    </row>
    <row r="84" spans="1:26" s="26" customFormat="1" ht="22.5" customHeight="1">
      <c r="B84" s="72"/>
      <c r="C84" s="73"/>
      <c r="D84" s="74"/>
      <c r="E84" s="73"/>
      <c r="F84" s="72"/>
      <c r="I84" s="73"/>
      <c r="K84" s="73"/>
      <c r="L84" s="73"/>
      <c r="Q84" s="72"/>
      <c r="R84" s="72"/>
      <c r="S84" s="73"/>
      <c r="T84" s="72"/>
      <c r="U84" s="73"/>
      <c r="W84" s="58"/>
      <c r="Z84" s="58"/>
    </row>
    <row r="85" spans="1:26" s="26" customFormat="1" ht="22.5" customHeight="1">
      <c r="B85" s="72"/>
      <c r="C85" s="73"/>
      <c r="D85" s="74"/>
      <c r="E85" s="73"/>
      <c r="F85" s="72"/>
      <c r="I85" s="73"/>
      <c r="K85" s="73"/>
      <c r="L85" s="73"/>
      <c r="Q85" s="72"/>
      <c r="R85" s="72"/>
      <c r="S85" s="73"/>
      <c r="T85" s="72"/>
      <c r="U85" s="73"/>
      <c r="W85" s="58"/>
      <c r="Z85" s="58"/>
    </row>
    <row r="86" spans="1:26" s="26" customFormat="1" ht="22.5" customHeight="1">
      <c r="B86" s="72"/>
      <c r="C86" s="73"/>
      <c r="D86" s="74"/>
      <c r="E86" s="73"/>
      <c r="F86" s="72"/>
      <c r="I86" s="73"/>
      <c r="K86" s="73"/>
      <c r="L86" s="73"/>
      <c r="Q86" s="72"/>
      <c r="R86" s="72"/>
      <c r="S86" s="73"/>
      <c r="T86" s="72"/>
      <c r="U86" s="73"/>
      <c r="W86" s="58"/>
      <c r="Z86" s="58"/>
    </row>
    <row r="87" spans="1:26" s="26" customFormat="1" ht="22.5" customHeight="1">
      <c r="B87" s="72"/>
      <c r="C87" s="73"/>
      <c r="D87" s="74"/>
      <c r="E87" s="73"/>
      <c r="F87" s="72"/>
      <c r="I87" s="73"/>
      <c r="K87" s="73"/>
      <c r="L87" s="73"/>
      <c r="Q87" s="72"/>
      <c r="R87" s="72"/>
      <c r="S87" s="73"/>
      <c r="T87" s="72"/>
      <c r="U87" s="73"/>
      <c r="W87" s="58"/>
      <c r="Z87" s="58"/>
    </row>
    <row r="88" spans="1:26" s="26" customFormat="1" ht="22.5" customHeight="1">
      <c r="B88" s="72"/>
      <c r="C88" s="73"/>
      <c r="D88" s="74"/>
      <c r="E88" s="73"/>
      <c r="F88" s="72"/>
      <c r="I88" s="73"/>
      <c r="K88" s="73"/>
      <c r="L88" s="73"/>
      <c r="Q88" s="72"/>
      <c r="R88" s="72"/>
      <c r="S88" s="73"/>
      <c r="T88" s="72"/>
      <c r="U88" s="73"/>
      <c r="W88" s="58"/>
      <c r="Z88" s="58"/>
    </row>
    <row r="89" spans="1:26" s="26" customFormat="1" ht="22.5" customHeight="1">
      <c r="B89" s="72"/>
      <c r="C89" s="73"/>
      <c r="D89" s="74"/>
      <c r="E89" s="73"/>
      <c r="F89" s="72"/>
      <c r="I89" s="73"/>
      <c r="K89" s="73"/>
      <c r="L89" s="73"/>
      <c r="Q89" s="72"/>
      <c r="R89" s="72"/>
      <c r="S89" s="73"/>
      <c r="T89" s="72"/>
      <c r="U89" s="73"/>
      <c r="W89" s="58"/>
      <c r="Z89" s="58"/>
    </row>
    <row r="90" spans="1:26" s="26" customFormat="1" ht="22.5" customHeight="1">
      <c r="B90" s="72"/>
      <c r="C90" s="73"/>
      <c r="D90" s="74"/>
      <c r="E90" s="73"/>
      <c r="F90" s="72"/>
      <c r="I90" s="73"/>
      <c r="K90" s="73"/>
      <c r="L90" s="73"/>
      <c r="Q90" s="72"/>
      <c r="R90" s="72"/>
      <c r="S90" s="73"/>
      <c r="T90" s="72"/>
      <c r="U90" s="73"/>
      <c r="W90" s="58"/>
      <c r="Z90" s="58"/>
    </row>
    <row r="91" spans="1:26" s="26" customFormat="1" ht="22.5" customHeight="1">
      <c r="B91" s="72"/>
      <c r="C91" s="73"/>
      <c r="D91" s="74"/>
      <c r="E91" s="73"/>
      <c r="F91" s="72"/>
      <c r="I91" s="73"/>
      <c r="K91" s="73"/>
      <c r="L91" s="73"/>
      <c r="Q91" s="72"/>
      <c r="R91" s="72"/>
      <c r="S91" s="73"/>
      <c r="T91" s="72"/>
      <c r="U91" s="73"/>
      <c r="W91" s="58"/>
      <c r="Z91" s="58"/>
    </row>
    <row r="92" spans="1:26" s="26" customFormat="1" ht="22.5" customHeight="1">
      <c r="B92" s="72"/>
      <c r="C92" s="73"/>
      <c r="D92" s="74"/>
      <c r="E92" s="73"/>
      <c r="F92" s="72"/>
      <c r="I92" s="73"/>
      <c r="K92" s="73"/>
      <c r="L92" s="73"/>
      <c r="Q92" s="72"/>
      <c r="R92" s="72"/>
      <c r="S92" s="73"/>
      <c r="T92" s="72"/>
      <c r="U92" s="73"/>
      <c r="W92" s="58"/>
      <c r="Z92" s="58"/>
    </row>
    <row r="93" spans="1:26" s="26" customFormat="1" ht="22.5" customHeight="1">
      <c r="B93" s="72"/>
      <c r="C93" s="73"/>
      <c r="D93" s="74"/>
      <c r="E93" s="73"/>
      <c r="F93" s="72"/>
      <c r="I93" s="73"/>
      <c r="K93" s="73"/>
      <c r="L93" s="73"/>
      <c r="Q93" s="72"/>
      <c r="R93" s="72"/>
      <c r="S93" s="73"/>
      <c r="T93" s="72"/>
      <c r="U93" s="73"/>
      <c r="W93" s="58"/>
      <c r="Z93" s="58"/>
    </row>
    <row r="94" spans="1:26" s="26" customFormat="1" ht="22.5" customHeight="1">
      <c r="B94" s="72"/>
      <c r="C94" s="73"/>
      <c r="D94" s="74"/>
      <c r="E94" s="73"/>
      <c r="F94" s="72"/>
      <c r="I94" s="73"/>
      <c r="K94" s="73"/>
      <c r="L94" s="73"/>
      <c r="Q94" s="72"/>
      <c r="R94" s="72"/>
      <c r="S94" s="73"/>
      <c r="T94" s="72"/>
      <c r="U94" s="73"/>
      <c r="W94" s="58"/>
      <c r="Z94" s="58"/>
    </row>
    <row r="95" spans="1:26" s="26" customFormat="1" ht="22.5" customHeight="1">
      <c r="B95" s="72"/>
      <c r="C95" s="73"/>
      <c r="D95" s="74"/>
      <c r="E95" s="73"/>
      <c r="F95" s="72"/>
      <c r="I95" s="73"/>
      <c r="K95" s="73"/>
      <c r="L95" s="73"/>
      <c r="Q95" s="72"/>
      <c r="R95" s="72"/>
      <c r="S95" s="73"/>
      <c r="T95" s="72"/>
      <c r="U95" s="73"/>
      <c r="W95" s="58"/>
      <c r="Z95" s="58"/>
    </row>
    <row r="96" spans="1:26" s="26" customFormat="1" ht="22.5" customHeight="1">
      <c r="B96" s="72"/>
      <c r="C96" s="73"/>
      <c r="D96" s="74"/>
      <c r="E96" s="73"/>
      <c r="F96" s="72"/>
      <c r="I96" s="73"/>
      <c r="K96" s="73"/>
      <c r="L96" s="73"/>
      <c r="Q96" s="72"/>
      <c r="R96" s="72"/>
      <c r="S96" s="73"/>
      <c r="T96" s="72"/>
      <c r="U96" s="73"/>
      <c r="W96" s="58"/>
      <c r="Z96" s="58"/>
    </row>
    <row r="97" spans="2:26" s="26" customFormat="1" ht="22.5" customHeight="1">
      <c r="B97" s="72"/>
      <c r="C97" s="73"/>
      <c r="D97" s="74"/>
      <c r="E97" s="73"/>
      <c r="F97" s="72"/>
      <c r="I97" s="73"/>
      <c r="K97" s="73"/>
      <c r="L97" s="73"/>
      <c r="Q97" s="72"/>
      <c r="R97" s="72"/>
      <c r="S97" s="73"/>
      <c r="T97" s="72"/>
      <c r="U97" s="73"/>
      <c r="W97" s="58"/>
      <c r="Z97" s="58"/>
    </row>
    <row r="98" spans="2:26" s="26" customFormat="1" ht="22.5" customHeight="1">
      <c r="B98" s="72"/>
      <c r="C98" s="73"/>
      <c r="D98" s="74"/>
      <c r="E98" s="73"/>
      <c r="F98" s="72"/>
      <c r="I98" s="73"/>
      <c r="K98" s="73"/>
      <c r="L98" s="73"/>
      <c r="Q98" s="72"/>
      <c r="R98" s="72"/>
      <c r="S98" s="73"/>
      <c r="T98" s="72"/>
      <c r="U98" s="73"/>
      <c r="W98" s="58"/>
      <c r="Z98" s="58"/>
    </row>
    <row r="99" spans="2:26" s="26" customFormat="1" ht="22.5" customHeight="1">
      <c r="B99" s="72"/>
      <c r="C99" s="73"/>
      <c r="D99" s="74"/>
      <c r="E99" s="73"/>
      <c r="F99" s="72"/>
      <c r="I99" s="73"/>
      <c r="K99" s="73"/>
      <c r="L99" s="73"/>
      <c r="Q99" s="72"/>
      <c r="R99" s="72"/>
      <c r="S99" s="73"/>
      <c r="T99" s="72"/>
      <c r="U99" s="73"/>
      <c r="W99" s="58"/>
      <c r="Z99" s="58"/>
    </row>
    <row r="100" spans="2:26" s="26" customFormat="1" ht="22.5" customHeight="1">
      <c r="B100" s="72"/>
      <c r="C100" s="73"/>
      <c r="D100" s="74"/>
      <c r="E100" s="73"/>
      <c r="F100" s="72"/>
      <c r="I100" s="73"/>
      <c r="K100" s="73"/>
      <c r="L100" s="73"/>
      <c r="Q100" s="72"/>
      <c r="R100" s="72"/>
      <c r="S100" s="73"/>
      <c r="T100" s="72"/>
      <c r="U100" s="73"/>
      <c r="W100" s="58"/>
      <c r="Z100" s="58"/>
    </row>
    <row r="101" spans="2:26" s="26" customFormat="1" ht="22.5" customHeight="1">
      <c r="B101" s="72"/>
      <c r="C101" s="73"/>
      <c r="D101" s="74"/>
      <c r="E101" s="73"/>
      <c r="F101" s="72"/>
      <c r="I101" s="73"/>
      <c r="K101" s="73"/>
      <c r="L101" s="73"/>
      <c r="Q101" s="72"/>
      <c r="R101" s="72"/>
      <c r="S101" s="73"/>
      <c r="T101" s="72"/>
      <c r="U101" s="73"/>
      <c r="W101" s="58"/>
      <c r="Z101" s="58"/>
    </row>
    <row r="102" spans="2:26" s="26" customFormat="1" ht="22.5" customHeight="1">
      <c r="B102" s="72"/>
      <c r="C102" s="73"/>
      <c r="D102" s="74"/>
      <c r="E102" s="73"/>
      <c r="F102" s="72"/>
      <c r="I102" s="73"/>
      <c r="K102" s="73"/>
      <c r="L102" s="73"/>
      <c r="Q102" s="72"/>
      <c r="R102" s="72"/>
      <c r="S102" s="73"/>
      <c r="T102" s="72"/>
      <c r="U102" s="73"/>
      <c r="W102" s="58"/>
      <c r="Z102" s="58"/>
    </row>
    <row r="103" spans="2:26" s="26" customFormat="1" ht="22.5" customHeight="1">
      <c r="B103" s="72"/>
      <c r="C103" s="73"/>
      <c r="D103" s="74"/>
      <c r="E103" s="73"/>
      <c r="F103" s="72"/>
      <c r="I103" s="73"/>
      <c r="K103" s="73"/>
      <c r="L103" s="73"/>
      <c r="Q103" s="72"/>
      <c r="R103" s="72"/>
      <c r="S103" s="73"/>
      <c r="T103" s="72"/>
      <c r="U103" s="73"/>
      <c r="W103" s="58"/>
      <c r="Z103" s="58"/>
    </row>
    <row r="104" spans="2:26" s="26" customFormat="1" ht="22.5" customHeight="1">
      <c r="B104" s="72"/>
      <c r="C104" s="73"/>
      <c r="D104" s="74"/>
      <c r="E104" s="73"/>
      <c r="F104" s="72"/>
      <c r="I104" s="73"/>
      <c r="K104" s="73"/>
      <c r="L104" s="73"/>
      <c r="Q104" s="72"/>
      <c r="R104" s="72"/>
      <c r="S104" s="73"/>
      <c r="T104" s="72"/>
      <c r="U104" s="73"/>
      <c r="W104" s="58"/>
      <c r="Z104" s="58"/>
    </row>
    <row r="105" spans="2:26" s="26" customFormat="1" ht="22.5" customHeight="1">
      <c r="B105" s="72"/>
      <c r="C105" s="73"/>
      <c r="D105" s="74"/>
      <c r="E105" s="73"/>
      <c r="F105" s="72"/>
      <c r="I105" s="73"/>
      <c r="K105" s="73"/>
      <c r="L105" s="73"/>
      <c r="Q105" s="72"/>
      <c r="R105" s="72"/>
      <c r="S105" s="73"/>
      <c r="T105" s="72"/>
      <c r="U105" s="73"/>
      <c r="W105" s="58"/>
      <c r="Z105" s="58"/>
    </row>
    <row r="106" spans="2:26" s="26" customFormat="1" ht="22.5" customHeight="1">
      <c r="B106" s="72"/>
      <c r="C106" s="73"/>
      <c r="D106" s="74"/>
      <c r="E106" s="73"/>
      <c r="F106" s="72"/>
      <c r="I106" s="73"/>
      <c r="K106" s="73"/>
      <c r="L106" s="73"/>
      <c r="Q106" s="72"/>
      <c r="R106" s="72"/>
      <c r="S106" s="73"/>
      <c r="T106" s="72"/>
      <c r="U106" s="73"/>
      <c r="W106" s="58"/>
      <c r="Z106" s="58"/>
    </row>
    <row r="107" spans="2:26" s="26" customFormat="1" ht="22.5" customHeight="1">
      <c r="B107" s="72"/>
      <c r="C107" s="73"/>
      <c r="D107" s="74"/>
      <c r="E107" s="73"/>
      <c r="F107" s="72"/>
      <c r="I107" s="73"/>
      <c r="K107" s="73"/>
      <c r="L107" s="73"/>
      <c r="Q107" s="72"/>
      <c r="R107" s="72"/>
      <c r="S107" s="73"/>
      <c r="T107" s="72"/>
      <c r="U107" s="73"/>
      <c r="W107" s="58"/>
      <c r="Z107" s="58"/>
    </row>
    <row r="108" spans="2:26" s="26" customFormat="1" ht="22.5" customHeight="1">
      <c r="B108" s="72"/>
      <c r="C108" s="73"/>
      <c r="D108" s="74"/>
      <c r="E108" s="73"/>
      <c r="F108" s="72"/>
      <c r="I108" s="73"/>
      <c r="K108" s="73"/>
      <c r="L108" s="73"/>
      <c r="Q108" s="72"/>
      <c r="R108" s="72"/>
      <c r="S108" s="73"/>
      <c r="T108" s="72"/>
      <c r="U108" s="73"/>
      <c r="W108" s="58"/>
      <c r="Z108" s="58"/>
    </row>
    <row r="109" spans="2:26" s="26" customFormat="1" ht="22.5" customHeight="1">
      <c r="B109" s="72"/>
      <c r="C109" s="73"/>
      <c r="D109" s="74"/>
      <c r="E109" s="73"/>
      <c r="F109" s="72"/>
      <c r="I109" s="73"/>
      <c r="K109" s="73"/>
      <c r="L109" s="73"/>
      <c r="Q109" s="72"/>
      <c r="R109" s="72"/>
      <c r="S109" s="73"/>
      <c r="T109" s="72"/>
      <c r="U109" s="73"/>
      <c r="W109" s="58"/>
      <c r="Z109" s="58"/>
    </row>
    <row r="110" spans="2:26" s="26" customFormat="1" ht="22.5" customHeight="1">
      <c r="B110" s="72"/>
      <c r="C110" s="73"/>
      <c r="D110" s="74"/>
      <c r="E110" s="73"/>
      <c r="F110" s="72"/>
      <c r="I110" s="73"/>
      <c r="K110" s="73"/>
      <c r="L110" s="73"/>
      <c r="Q110" s="72"/>
      <c r="R110" s="72"/>
      <c r="S110" s="73"/>
      <c r="T110" s="72"/>
      <c r="U110" s="73"/>
      <c r="W110" s="58"/>
      <c r="Z110" s="58"/>
    </row>
    <row r="111" spans="2:26" ht="22.5" customHeight="1"/>
    <row r="112" spans="2:26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</sheetData>
  <mergeCells count="30">
    <mergeCell ref="A9:U9"/>
    <mergeCell ref="T6:U6"/>
    <mergeCell ref="B7:B8"/>
    <mergeCell ref="C7:C8"/>
    <mergeCell ref="D7:D8"/>
    <mergeCell ref="E7:E8"/>
    <mergeCell ref="L6:L8"/>
    <mergeCell ref="M6:M8"/>
    <mergeCell ref="N6:P6"/>
    <mergeCell ref="Q6:Q8"/>
    <mergeCell ref="R6:S6"/>
    <mergeCell ref="R7:R8"/>
    <mergeCell ref="S7:S8"/>
    <mergeCell ref="F6:F8"/>
    <mergeCell ref="G6:H6"/>
    <mergeCell ref="I6:I8"/>
    <mergeCell ref="J6:J8"/>
    <mergeCell ref="K6:K8"/>
    <mergeCell ref="A1:U1"/>
    <mergeCell ref="A2:U2"/>
    <mergeCell ref="A3:U3"/>
    <mergeCell ref="A5:A8"/>
    <mergeCell ref="B5:H5"/>
    <mergeCell ref="I5:L5"/>
    <mergeCell ref="M5:U5"/>
    <mergeCell ref="B6:C6"/>
    <mergeCell ref="D6:E6"/>
    <mergeCell ref="T7:T8"/>
    <mergeCell ref="U7:U8"/>
    <mergeCell ref="A4:U4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  <rowBreaks count="1" manualBreakCount="1">
    <brk id="46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Z176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14.28515625" style="5" customWidth="1"/>
    <col min="3" max="3" width="16" style="4" customWidth="1"/>
    <col min="4" max="4" width="14.28515625" style="8" customWidth="1"/>
    <col min="5" max="5" width="16" style="4" customWidth="1"/>
    <col min="6" max="6" width="14.28515625" style="5" customWidth="1"/>
    <col min="7" max="8" width="9.140625" style="2" hidden="1" customWidth="1"/>
    <col min="9" max="9" width="21.28515625" style="4" customWidth="1"/>
    <col min="10" max="10" width="21.28515625" style="2" customWidth="1"/>
    <col min="11" max="12" width="21.28515625" style="4" customWidth="1"/>
    <col min="13" max="13" width="10.5703125" style="2" hidden="1" customWidth="1"/>
    <col min="14" max="16" width="9.140625" style="2" hidden="1" customWidth="1"/>
    <col min="17" max="18" width="14.28515625" style="5" customWidth="1"/>
    <col min="19" max="19" width="16" style="4" customWidth="1"/>
    <col min="20" max="20" width="14.28515625" style="5" customWidth="1"/>
    <col min="21" max="21" width="16" style="4" customWidth="1"/>
    <col min="22" max="22" width="9" style="2" hidden="1" customWidth="1"/>
    <col min="23" max="23" width="9" style="1" hidden="1" customWidth="1"/>
    <col min="24" max="24" width="9" style="2" hidden="1" customWidth="1"/>
    <col min="25" max="25" width="9.140625" style="2" hidden="1" customWidth="1"/>
    <col min="26" max="26" width="9.140625" style="1" hidden="1" customWidth="1"/>
    <col min="27" max="16384" width="9.140625" style="2"/>
  </cols>
  <sheetData>
    <row r="1" spans="1:26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  <c r="W1" s="107"/>
      <c r="Z1" s="107"/>
    </row>
    <row r="2" spans="1:26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2"/>
      <c r="W2" s="58"/>
      <c r="Z2" s="58"/>
    </row>
    <row r="3" spans="1:26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2"/>
      <c r="W3" s="58"/>
      <c r="Z3" s="58"/>
    </row>
    <row r="4" spans="1:26" s="26" customFormat="1" ht="18" customHeight="1" thickBot="1">
      <c r="A4" s="170"/>
      <c r="B4" s="197"/>
      <c r="C4" s="197"/>
      <c r="D4" s="197"/>
      <c r="E4" s="197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172"/>
      <c r="V4" s="59"/>
      <c r="W4" s="60"/>
      <c r="X4" s="58"/>
      <c r="Z4" s="58"/>
    </row>
    <row r="5" spans="1:26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 t="s">
        <v>0</v>
      </c>
      <c r="J5" s="150"/>
      <c r="K5" s="150"/>
      <c r="L5" s="150"/>
      <c r="M5" s="150" t="s">
        <v>5</v>
      </c>
      <c r="N5" s="150"/>
      <c r="O5" s="150"/>
      <c r="P5" s="150"/>
      <c r="Q5" s="150"/>
      <c r="R5" s="150"/>
      <c r="S5" s="150"/>
      <c r="T5" s="150"/>
      <c r="U5" s="178"/>
      <c r="V5" s="109"/>
      <c r="W5" s="110"/>
      <c r="X5" s="110"/>
      <c r="Y5" s="110"/>
      <c r="Z5" s="110"/>
    </row>
    <row r="6" spans="1:26" s="108" customFormat="1" ht="15.75" customHeight="1">
      <c r="A6" s="180"/>
      <c r="B6" s="151" t="s">
        <v>1</v>
      </c>
      <c r="C6" s="151"/>
      <c r="D6" s="151" t="s">
        <v>12</v>
      </c>
      <c r="E6" s="151"/>
      <c r="F6" s="155" t="s">
        <v>178</v>
      </c>
      <c r="G6" s="149" t="s">
        <v>6</v>
      </c>
      <c r="H6" s="149"/>
      <c r="I6" s="173" t="s">
        <v>133</v>
      </c>
      <c r="J6" s="158" t="s">
        <v>180</v>
      </c>
      <c r="K6" s="173" t="s">
        <v>181</v>
      </c>
      <c r="L6" s="173" t="s">
        <v>10</v>
      </c>
      <c r="M6" s="149" t="s">
        <v>3</v>
      </c>
      <c r="N6" s="149" t="s">
        <v>6</v>
      </c>
      <c r="O6" s="149"/>
      <c r="P6" s="149"/>
      <c r="Q6" s="155" t="s">
        <v>178</v>
      </c>
      <c r="R6" s="151" t="s">
        <v>12</v>
      </c>
      <c r="S6" s="151"/>
      <c r="T6" s="151" t="s">
        <v>1</v>
      </c>
      <c r="U6" s="152"/>
      <c r="V6" s="109"/>
      <c r="W6" s="110"/>
      <c r="X6" s="110"/>
      <c r="Y6" s="110"/>
      <c r="Z6" s="110"/>
    </row>
    <row r="7" spans="1:26" s="108" customFormat="1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56"/>
      <c r="G7" s="102" t="s">
        <v>7</v>
      </c>
      <c r="H7" s="102" t="s">
        <v>2</v>
      </c>
      <c r="I7" s="174"/>
      <c r="J7" s="159"/>
      <c r="K7" s="174"/>
      <c r="L7" s="174"/>
      <c r="M7" s="149"/>
      <c r="N7" s="102" t="s">
        <v>7</v>
      </c>
      <c r="O7" s="102" t="s">
        <v>2</v>
      </c>
      <c r="P7" s="102" t="s">
        <v>7</v>
      </c>
      <c r="Q7" s="156"/>
      <c r="R7" s="147" t="s">
        <v>7</v>
      </c>
      <c r="S7" s="151" t="s">
        <v>2</v>
      </c>
      <c r="T7" s="147" t="s">
        <v>7</v>
      </c>
      <c r="U7" s="152" t="s">
        <v>2</v>
      </c>
      <c r="V7" s="109"/>
      <c r="W7" s="110"/>
      <c r="X7" s="110"/>
      <c r="Y7" s="109"/>
      <c r="Z7" s="109"/>
    </row>
    <row r="8" spans="1:26" s="108" customFormat="1" ht="15.75" customHeight="1" thickBot="1">
      <c r="A8" s="181"/>
      <c r="B8" s="177"/>
      <c r="C8" s="163"/>
      <c r="D8" s="161"/>
      <c r="E8" s="161"/>
      <c r="F8" s="157"/>
      <c r="G8" s="105"/>
      <c r="H8" s="105"/>
      <c r="I8" s="175"/>
      <c r="J8" s="160"/>
      <c r="K8" s="175"/>
      <c r="L8" s="175"/>
      <c r="M8" s="162"/>
      <c r="N8" s="17"/>
      <c r="O8" s="17"/>
      <c r="P8" s="17"/>
      <c r="Q8" s="157"/>
      <c r="R8" s="177"/>
      <c r="S8" s="163"/>
      <c r="T8" s="177"/>
      <c r="U8" s="182"/>
      <c r="V8" s="111"/>
      <c r="W8" s="110"/>
      <c r="X8" s="110"/>
      <c r="Y8" s="109"/>
      <c r="Z8" s="109"/>
    </row>
    <row r="9" spans="1:26" s="78" customFormat="1" ht="30" customHeight="1">
      <c r="A9" s="213" t="s">
        <v>172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5"/>
      <c r="V9" s="76"/>
      <c r="W9" s="76"/>
      <c r="X9" s="76"/>
      <c r="Y9" s="76"/>
      <c r="Z9" s="77"/>
    </row>
    <row r="10" spans="1:26" s="26" customFormat="1" ht="22.5" customHeight="1">
      <c r="A10" s="21"/>
      <c r="B10" s="104"/>
      <c r="C10" s="23"/>
      <c r="D10" s="24"/>
      <c r="E10" s="23"/>
      <c r="F10" s="104"/>
      <c r="G10" s="23"/>
      <c r="H10" s="23"/>
      <c r="I10" s="23"/>
      <c r="J10" s="23"/>
      <c r="K10" s="23"/>
      <c r="L10" s="23"/>
      <c r="M10" s="104"/>
      <c r="N10" s="23"/>
      <c r="O10" s="23"/>
      <c r="P10" s="23"/>
      <c r="Q10" s="104"/>
      <c r="R10" s="104"/>
      <c r="S10" s="23"/>
      <c r="T10" s="104"/>
      <c r="U10" s="25"/>
      <c r="V10" s="66"/>
      <c r="W10" s="67"/>
      <c r="X10" s="58"/>
      <c r="Y10" s="68"/>
      <c r="Z10" s="69"/>
    </row>
    <row r="11" spans="1:26" s="26" customFormat="1" ht="22.5" customHeight="1">
      <c r="A11" s="27" t="s">
        <v>129</v>
      </c>
      <c r="B11" s="104">
        <v>-4</v>
      </c>
      <c r="C11" s="23">
        <v>917.245</v>
      </c>
      <c r="D11" s="24">
        <v>-4</v>
      </c>
      <c r="E11" s="23">
        <v>916.54899999999998</v>
      </c>
      <c r="F11" s="104">
        <f>((K11-E11)/D11)*100</f>
        <v>1.999999999998181</v>
      </c>
      <c r="G11" s="23"/>
      <c r="H11" s="23"/>
      <c r="I11" s="23">
        <v>917.38699999999994</v>
      </c>
      <c r="J11" s="23">
        <f>K11+0.7</f>
        <v>917.1690000000001</v>
      </c>
      <c r="K11" s="23">
        <v>916.46900000000005</v>
      </c>
      <c r="L11" s="23">
        <f t="shared" ref="L11:L24" si="0">K11-I11</f>
        <v>-0.91799999999989268</v>
      </c>
      <c r="M11" s="104"/>
      <c r="N11" s="23"/>
      <c r="O11" s="23"/>
      <c r="P11" s="23"/>
      <c r="Q11" s="104">
        <f>((S11-K11)/R11)*100</f>
        <v>-2.0000000000010232</v>
      </c>
      <c r="R11" s="104">
        <v>4</v>
      </c>
      <c r="S11" s="23">
        <v>916.38900000000001</v>
      </c>
      <c r="T11" s="104">
        <v>4</v>
      </c>
      <c r="U11" s="25">
        <v>917.33900000000006</v>
      </c>
      <c r="V11" s="66"/>
      <c r="W11" s="67"/>
      <c r="X11" s="58"/>
      <c r="Y11" s="68"/>
      <c r="Z11" s="69"/>
    </row>
    <row r="12" spans="1:26" s="26" customFormat="1" ht="22.5" customHeight="1">
      <c r="A12" s="27" t="s">
        <v>130</v>
      </c>
      <c r="B12" s="104">
        <v>-4</v>
      </c>
      <c r="C12" s="23">
        <v>918.1</v>
      </c>
      <c r="D12" s="24">
        <v>-4</v>
      </c>
      <c r="E12" s="23">
        <v>915.99099999999999</v>
      </c>
      <c r="F12" s="104">
        <f t="shared" ref="F12:F32" si="1">((K12-E12)/D12)*100</f>
        <v>2.0000000000010232</v>
      </c>
      <c r="G12" s="23"/>
      <c r="H12" s="23"/>
      <c r="I12" s="23">
        <v>918.25400000000002</v>
      </c>
      <c r="J12" s="23">
        <f>K12+0.7</f>
        <v>916.61099999999999</v>
      </c>
      <c r="K12" s="23">
        <v>915.91099999999994</v>
      </c>
      <c r="L12" s="23">
        <f t="shared" si="0"/>
        <v>-2.3430000000000746</v>
      </c>
      <c r="M12" s="104"/>
      <c r="N12" s="23"/>
      <c r="O12" s="23"/>
      <c r="P12" s="23"/>
      <c r="Q12" s="104">
        <f t="shared" ref="Q12:Q32" si="2">((S12-K12)/R12)*100</f>
        <v>-1.999999999998181</v>
      </c>
      <c r="R12" s="104">
        <v>4</v>
      </c>
      <c r="S12" s="23">
        <v>915.83100000000002</v>
      </c>
      <c r="T12" s="104">
        <v>4</v>
      </c>
      <c r="U12" s="25">
        <v>918.25199999999995</v>
      </c>
      <c r="V12" s="66"/>
      <c r="W12" s="67"/>
      <c r="X12" s="58"/>
      <c r="Y12" s="71"/>
      <c r="Z12" s="69"/>
    </row>
    <row r="13" spans="1:26" s="26" customFormat="1" ht="22.5" customHeight="1">
      <c r="A13" s="27" t="s">
        <v>131</v>
      </c>
      <c r="B13" s="104">
        <v>-4</v>
      </c>
      <c r="C13" s="23">
        <v>919.19799999999998</v>
      </c>
      <c r="D13" s="28">
        <v>-4</v>
      </c>
      <c r="E13" s="29">
        <v>914.80899999999997</v>
      </c>
      <c r="F13" s="104">
        <f t="shared" si="1"/>
        <v>1.999999999998181</v>
      </c>
      <c r="G13" s="23"/>
      <c r="H13" s="23"/>
      <c r="I13" s="23">
        <v>919.30600000000004</v>
      </c>
      <c r="J13" s="23">
        <f>K13+0.7</f>
        <v>915.42900000000009</v>
      </c>
      <c r="K13" s="23">
        <v>914.72900000000004</v>
      </c>
      <c r="L13" s="23">
        <f t="shared" si="0"/>
        <v>-4.5769999999999982</v>
      </c>
      <c r="M13" s="104"/>
      <c r="N13" s="23"/>
      <c r="O13" s="23"/>
      <c r="P13" s="23"/>
      <c r="Q13" s="104">
        <f t="shared" si="2"/>
        <v>-2.0000000000010232</v>
      </c>
      <c r="R13" s="104">
        <v>4</v>
      </c>
      <c r="S13" s="23">
        <v>914.649</v>
      </c>
      <c r="T13" s="104">
        <v>4</v>
      </c>
      <c r="U13" s="25">
        <v>919.30200000000002</v>
      </c>
      <c r="V13" s="66"/>
      <c r="W13" s="67"/>
      <c r="X13" s="58"/>
      <c r="Y13" s="71"/>
      <c r="Z13" s="69"/>
    </row>
    <row r="14" spans="1:26" s="26" customFormat="1" ht="22.5" customHeight="1">
      <c r="A14" s="27" t="s">
        <v>14</v>
      </c>
      <c r="B14" s="104">
        <v>-4</v>
      </c>
      <c r="C14" s="23">
        <v>920.35500000000002</v>
      </c>
      <c r="D14" s="24">
        <v>-4</v>
      </c>
      <c r="E14" s="23">
        <v>914.05100000000004</v>
      </c>
      <c r="F14" s="104">
        <f t="shared" si="1"/>
        <v>3.0000000000001137</v>
      </c>
      <c r="G14" s="23"/>
      <c r="H14" s="23"/>
      <c r="I14" s="23">
        <v>920.50400000000002</v>
      </c>
      <c r="J14" s="23">
        <f>K14+0.7</f>
        <v>914.63100000000009</v>
      </c>
      <c r="K14" s="23">
        <v>913.93100000000004</v>
      </c>
      <c r="L14" s="23">
        <f t="shared" si="0"/>
        <v>-6.5729999999999791</v>
      </c>
      <c r="M14" s="104"/>
      <c r="N14" s="23"/>
      <c r="O14" s="23"/>
      <c r="P14" s="23"/>
      <c r="Q14" s="104">
        <f t="shared" si="2"/>
        <v>-3.0000000000001137</v>
      </c>
      <c r="R14" s="104">
        <v>4</v>
      </c>
      <c r="S14" s="23">
        <v>913.81100000000004</v>
      </c>
      <c r="T14" s="104">
        <v>4</v>
      </c>
      <c r="U14" s="25">
        <v>920.42</v>
      </c>
      <c r="V14" s="66"/>
      <c r="W14" s="67"/>
      <c r="X14" s="58"/>
      <c r="Y14" s="71"/>
      <c r="Z14" s="69"/>
    </row>
    <row r="15" spans="1:26" s="26" customFormat="1" ht="22.5" customHeight="1">
      <c r="A15" s="27" t="s">
        <v>15</v>
      </c>
      <c r="B15" s="104">
        <v>-4</v>
      </c>
      <c r="C15" s="23">
        <v>921.71299999999997</v>
      </c>
      <c r="D15" s="24">
        <v>-4</v>
      </c>
      <c r="E15" s="23">
        <v>913.495</v>
      </c>
      <c r="F15" s="104">
        <f t="shared" si="1"/>
        <v>3.9999999999992042</v>
      </c>
      <c r="G15" s="23"/>
      <c r="H15" s="23"/>
      <c r="I15" s="23">
        <v>921.84</v>
      </c>
      <c r="J15" s="23">
        <f>K15+1.1</f>
        <v>914.43500000000006</v>
      </c>
      <c r="K15" s="23">
        <v>913.33500000000004</v>
      </c>
      <c r="L15" s="23">
        <f t="shared" si="0"/>
        <v>-8.5049999999999955</v>
      </c>
      <c r="M15" s="104"/>
      <c r="N15" s="23"/>
      <c r="O15" s="23"/>
      <c r="P15" s="23"/>
      <c r="Q15" s="104">
        <f t="shared" si="2"/>
        <v>-4.0000000000020464</v>
      </c>
      <c r="R15" s="104">
        <v>4</v>
      </c>
      <c r="S15" s="23">
        <v>913.17499999999995</v>
      </c>
      <c r="T15" s="104">
        <v>4</v>
      </c>
      <c r="U15" s="25">
        <v>921.93700000000001</v>
      </c>
      <c r="V15" s="66"/>
      <c r="W15" s="67"/>
      <c r="X15" s="58"/>
      <c r="Y15" s="71"/>
      <c r="Z15" s="69"/>
    </row>
    <row r="16" spans="1:26" s="26" customFormat="1" ht="22.5" customHeight="1">
      <c r="A16" s="27" t="s">
        <v>16</v>
      </c>
      <c r="B16" s="104">
        <v>-4</v>
      </c>
      <c r="C16" s="23">
        <v>922.56899999999996</v>
      </c>
      <c r="D16" s="24">
        <v>-4</v>
      </c>
      <c r="E16" s="23">
        <v>913.43499999999995</v>
      </c>
      <c r="F16" s="104">
        <f t="shared" si="1"/>
        <v>3.9999999999992042</v>
      </c>
      <c r="G16" s="23"/>
      <c r="H16" s="23"/>
      <c r="I16" s="23">
        <v>922.63800000000003</v>
      </c>
      <c r="J16" s="23">
        <f t="shared" ref="J16:J28" si="3">K16+1.1</f>
        <v>914.375</v>
      </c>
      <c r="K16" s="23">
        <v>913.27499999999998</v>
      </c>
      <c r="L16" s="23">
        <f t="shared" si="0"/>
        <v>-9.3630000000000564</v>
      </c>
      <c r="M16" s="104"/>
      <c r="N16" s="23"/>
      <c r="O16" s="23"/>
      <c r="P16" s="23"/>
      <c r="Q16" s="104">
        <f t="shared" si="2"/>
        <v>-3.9999999999992042</v>
      </c>
      <c r="R16" s="104">
        <v>4</v>
      </c>
      <c r="S16" s="23">
        <v>913.11500000000001</v>
      </c>
      <c r="T16" s="104">
        <v>4</v>
      </c>
      <c r="U16" s="25">
        <v>922.70100000000002</v>
      </c>
      <c r="V16" s="66"/>
      <c r="W16" s="67"/>
      <c r="X16" s="58"/>
      <c r="Y16" s="71"/>
      <c r="Z16" s="69"/>
    </row>
    <row r="17" spans="1:26" s="26" customFormat="1" ht="22.5" customHeight="1" thickBot="1">
      <c r="A17" s="27" t="s">
        <v>17</v>
      </c>
      <c r="B17" s="104">
        <v>-4</v>
      </c>
      <c r="C17" s="23">
        <v>922.19</v>
      </c>
      <c r="D17" s="24">
        <v>-4</v>
      </c>
      <c r="E17" s="23">
        <v>913.33500000000004</v>
      </c>
      <c r="F17" s="104">
        <f t="shared" si="1"/>
        <v>3.0000000000001137</v>
      </c>
      <c r="G17" s="23"/>
      <c r="H17" s="23"/>
      <c r="I17" s="23">
        <v>922.28499999999997</v>
      </c>
      <c r="J17" s="23">
        <f t="shared" si="3"/>
        <v>914.31500000000005</v>
      </c>
      <c r="K17" s="23">
        <v>913.21500000000003</v>
      </c>
      <c r="L17" s="23">
        <f t="shared" si="0"/>
        <v>-9.0699999999999363</v>
      </c>
      <c r="M17" s="104"/>
      <c r="N17" s="23"/>
      <c r="O17" s="23"/>
      <c r="P17" s="23"/>
      <c r="Q17" s="104">
        <f t="shared" si="2"/>
        <v>-3.0000000000001137</v>
      </c>
      <c r="R17" s="104">
        <v>4</v>
      </c>
      <c r="S17" s="23">
        <v>913.09500000000003</v>
      </c>
      <c r="T17" s="104">
        <v>4</v>
      </c>
      <c r="U17" s="25">
        <v>922.21500000000003</v>
      </c>
      <c r="V17" s="66"/>
      <c r="W17" s="67"/>
      <c r="X17" s="58"/>
      <c r="Y17" s="70"/>
      <c r="Z17" s="69"/>
    </row>
    <row r="18" spans="1:26" s="26" customFormat="1" ht="22.5" customHeight="1">
      <c r="A18" s="27" t="s">
        <v>18</v>
      </c>
      <c r="B18" s="104">
        <v>-4</v>
      </c>
      <c r="C18" s="23">
        <v>921.74199999999996</v>
      </c>
      <c r="D18" s="24">
        <v>-4</v>
      </c>
      <c r="E18" s="23">
        <v>913.23500000000001</v>
      </c>
      <c r="F18" s="104">
        <f t="shared" si="1"/>
        <v>2.0000000000010232</v>
      </c>
      <c r="G18" s="23"/>
      <c r="H18" s="23"/>
      <c r="I18" s="23">
        <v>921.85199999999998</v>
      </c>
      <c r="J18" s="23">
        <f t="shared" si="3"/>
        <v>914.255</v>
      </c>
      <c r="K18" s="23">
        <v>913.15499999999997</v>
      </c>
      <c r="L18" s="23">
        <f t="shared" si="0"/>
        <v>-8.6970000000000027</v>
      </c>
      <c r="M18" s="104"/>
      <c r="N18" s="23"/>
      <c r="O18" s="23"/>
      <c r="P18" s="23"/>
      <c r="Q18" s="104">
        <f t="shared" si="2"/>
        <v>-1.999999999998181</v>
      </c>
      <c r="R18" s="104">
        <v>4</v>
      </c>
      <c r="S18" s="23">
        <v>913.07500000000005</v>
      </c>
      <c r="T18" s="104">
        <v>4</v>
      </c>
      <c r="U18" s="25">
        <v>921.76199999999994</v>
      </c>
      <c r="V18" s="66"/>
      <c r="W18" s="67"/>
      <c r="X18" s="58"/>
      <c r="Y18" s="71"/>
      <c r="Z18" s="69"/>
    </row>
    <row r="19" spans="1:26" s="26" customFormat="1" ht="22.5" customHeight="1">
      <c r="A19" s="27" t="s">
        <v>19</v>
      </c>
      <c r="B19" s="104">
        <v>-4</v>
      </c>
      <c r="C19" s="23">
        <v>921.27700000000004</v>
      </c>
      <c r="D19" s="24">
        <v>-4</v>
      </c>
      <c r="E19" s="23">
        <v>913.12300000000005</v>
      </c>
      <c r="F19" s="104">
        <f t="shared" si="1"/>
        <v>2.0000000000010232</v>
      </c>
      <c r="G19" s="23"/>
      <c r="H19" s="23"/>
      <c r="I19" s="23">
        <v>921.39499999999998</v>
      </c>
      <c r="J19" s="23">
        <f t="shared" si="3"/>
        <v>914.14300000000003</v>
      </c>
      <c r="K19" s="23">
        <v>913.04300000000001</v>
      </c>
      <c r="L19" s="23">
        <f t="shared" si="0"/>
        <v>-8.3519999999999754</v>
      </c>
      <c r="M19" s="104"/>
      <c r="N19" s="23"/>
      <c r="O19" s="23"/>
      <c r="P19" s="23"/>
      <c r="Q19" s="104">
        <f t="shared" si="2"/>
        <v>-2.0000000000010232</v>
      </c>
      <c r="R19" s="104">
        <v>4</v>
      </c>
      <c r="S19" s="23">
        <v>912.96299999999997</v>
      </c>
      <c r="T19" s="104">
        <v>4</v>
      </c>
      <c r="U19" s="25">
        <v>921.33900000000006</v>
      </c>
      <c r="V19" s="66"/>
      <c r="W19" s="67"/>
      <c r="X19" s="58"/>
      <c r="Y19" s="71"/>
      <c r="Z19" s="69"/>
    </row>
    <row r="20" spans="1:26" s="26" customFormat="1" ht="22.5" customHeight="1">
      <c r="A20" s="27" t="s">
        <v>20</v>
      </c>
      <c r="B20" s="104">
        <v>-4</v>
      </c>
      <c r="C20" s="23">
        <v>920.85</v>
      </c>
      <c r="D20" s="24">
        <v>-4</v>
      </c>
      <c r="E20" s="23">
        <v>912.83399999999995</v>
      </c>
      <c r="F20" s="104">
        <f t="shared" si="1"/>
        <v>1.999999999998181</v>
      </c>
      <c r="G20" s="23"/>
      <c r="H20" s="23"/>
      <c r="I20" s="23">
        <v>920.95899999999995</v>
      </c>
      <c r="J20" s="23">
        <f t="shared" si="3"/>
        <v>913.85400000000004</v>
      </c>
      <c r="K20" s="23">
        <v>912.75400000000002</v>
      </c>
      <c r="L20" s="23">
        <f t="shared" si="0"/>
        <v>-8.2049999999999272</v>
      </c>
      <c r="M20" s="104"/>
      <c r="N20" s="23"/>
      <c r="O20" s="23"/>
      <c r="P20" s="23"/>
      <c r="Q20" s="104">
        <f t="shared" si="2"/>
        <v>-2.0000000000010232</v>
      </c>
      <c r="R20" s="104">
        <v>4</v>
      </c>
      <c r="S20" s="23">
        <v>912.67399999999998</v>
      </c>
      <c r="T20" s="104">
        <v>4</v>
      </c>
      <c r="U20" s="25">
        <v>920.899</v>
      </c>
      <c r="V20" s="66"/>
      <c r="W20" s="67"/>
      <c r="X20" s="58"/>
      <c r="Y20" s="71"/>
      <c r="Z20" s="69"/>
    </row>
    <row r="21" spans="1:26" s="26" customFormat="1" ht="22.5" customHeight="1">
      <c r="A21" s="27" t="s">
        <v>21</v>
      </c>
      <c r="B21" s="104">
        <v>-4</v>
      </c>
      <c r="C21" s="23">
        <v>920.56799999999998</v>
      </c>
      <c r="D21" s="24">
        <v>-4</v>
      </c>
      <c r="E21" s="23">
        <v>912.36199999999997</v>
      </c>
      <c r="F21" s="104">
        <f t="shared" si="1"/>
        <v>1.999999999998181</v>
      </c>
      <c r="G21" s="23"/>
      <c r="H21" s="23"/>
      <c r="I21" s="23">
        <v>920.65300000000002</v>
      </c>
      <c r="J21" s="23">
        <f t="shared" si="3"/>
        <v>913.38200000000006</v>
      </c>
      <c r="K21" s="23">
        <v>912.28200000000004</v>
      </c>
      <c r="L21" s="23">
        <f t="shared" si="0"/>
        <v>-8.3709999999999809</v>
      </c>
      <c r="M21" s="104"/>
      <c r="N21" s="23"/>
      <c r="O21" s="23"/>
      <c r="P21" s="23"/>
      <c r="Q21" s="104">
        <f t="shared" si="2"/>
        <v>-2.0000000000010232</v>
      </c>
      <c r="R21" s="104">
        <v>4</v>
      </c>
      <c r="S21" s="23">
        <v>912.202</v>
      </c>
      <c r="T21" s="104">
        <v>4</v>
      </c>
      <c r="U21" s="25">
        <v>920.61599999999999</v>
      </c>
      <c r="V21" s="66"/>
      <c r="W21" s="67"/>
      <c r="X21" s="58"/>
      <c r="Y21" s="71"/>
      <c r="Z21" s="69"/>
    </row>
    <row r="22" spans="1:26" s="26" customFormat="1" ht="22.5" customHeight="1">
      <c r="A22" s="27" t="s">
        <v>22</v>
      </c>
      <c r="B22" s="104">
        <v>-4</v>
      </c>
      <c r="C22" s="23">
        <v>919.76400000000001</v>
      </c>
      <c r="D22" s="24">
        <v>-4</v>
      </c>
      <c r="E22" s="23">
        <v>911.75800000000004</v>
      </c>
      <c r="F22" s="104">
        <f t="shared" si="1"/>
        <v>2.0000000000010232</v>
      </c>
      <c r="G22" s="23"/>
      <c r="H22" s="23"/>
      <c r="I22" s="23">
        <v>919.72299999999996</v>
      </c>
      <c r="J22" s="23">
        <f t="shared" si="3"/>
        <v>912.77800000000002</v>
      </c>
      <c r="K22" s="23">
        <v>911.678</v>
      </c>
      <c r="L22" s="23">
        <f t="shared" si="0"/>
        <v>-8.0449999999999591</v>
      </c>
      <c r="M22" s="104"/>
      <c r="N22" s="23"/>
      <c r="O22" s="23"/>
      <c r="P22" s="23"/>
      <c r="Q22" s="104">
        <f t="shared" si="2"/>
        <v>-2.0000000000010232</v>
      </c>
      <c r="R22" s="104">
        <v>4</v>
      </c>
      <c r="S22" s="23">
        <v>911.59799999999996</v>
      </c>
      <c r="T22" s="104">
        <v>4</v>
      </c>
      <c r="U22" s="25">
        <v>919.80899999999997</v>
      </c>
      <c r="V22" s="66"/>
      <c r="W22" s="67"/>
      <c r="X22" s="58"/>
      <c r="Y22" s="71"/>
      <c r="Z22" s="69"/>
    </row>
    <row r="23" spans="1:26" s="26" customFormat="1" ht="22.5" customHeight="1">
      <c r="A23" s="27" t="s">
        <v>23</v>
      </c>
      <c r="B23" s="104">
        <v>-4</v>
      </c>
      <c r="C23" s="23">
        <v>919.26599999999996</v>
      </c>
      <c r="D23" s="24">
        <v>-4</v>
      </c>
      <c r="E23" s="23">
        <v>911.14800000000002</v>
      </c>
      <c r="F23" s="104">
        <f t="shared" si="1"/>
        <v>2.0000000000010232</v>
      </c>
      <c r="G23" s="23"/>
      <c r="H23" s="23"/>
      <c r="I23" s="23">
        <v>919.30200000000002</v>
      </c>
      <c r="J23" s="23">
        <f t="shared" si="3"/>
        <v>912.16800000000001</v>
      </c>
      <c r="K23" s="23">
        <v>911.06799999999998</v>
      </c>
      <c r="L23" s="23">
        <f t="shared" si="0"/>
        <v>-8.2340000000000373</v>
      </c>
      <c r="M23" s="104"/>
      <c r="N23" s="23"/>
      <c r="O23" s="23"/>
      <c r="P23" s="23"/>
      <c r="Q23" s="104">
        <f t="shared" si="2"/>
        <v>-1.999999999998181</v>
      </c>
      <c r="R23" s="104">
        <v>4</v>
      </c>
      <c r="S23" s="23">
        <v>910.98800000000006</v>
      </c>
      <c r="T23" s="104">
        <v>4</v>
      </c>
      <c r="U23" s="25">
        <v>919.33500000000004</v>
      </c>
      <c r="V23" s="66"/>
      <c r="W23" s="67"/>
      <c r="X23" s="58"/>
      <c r="Y23" s="71"/>
      <c r="Z23" s="69"/>
    </row>
    <row r="24" spans="1:26" s="26" customFormat="1" ht="22.5" customHeight="1">
      <c r="A24" s="27" t="s">
        <v>24</v>
      </c>
      <c r="B24" s="104">
        <v>-4</v>
      </c>
      <c r="C24" s="23">
        <v>918.58799999999997</v>
      </c>
      <c r="D24" s="24">
        <v>-4</v>
      </c>
      <c r="E24" s="23">
        <v>910.53899999999999</v>
      </c>
      <c r="F24" s="104">
        <f t="shared" si="1"/>
        <v>2.0000000000010232</v>
      </c>
      <c r="G24" s="23"/>
      <c r="H24" s="23"/>
      <c r="I24" s="23">
        <v>918.74199999999996</v>
      </c>
      <c r="J24" s="23">
        <f t="shared" si="3"/>
        <v>911.55899999999997</v>
      </c>
      <c r="K24" s="23">
        <v>910.45899999999995</v>
      </c>
      <c r="L24" s="23">
        <f t="shared" si="0"/>
        <v>-8.2830000000000155</v>
      </c>
      <c r="M24" s="104"/>
      <c r="N24" s="23"/>
      <c r="O24" s="23"/>
      <c r="P24" s="23"/>
      <c r="Q24" s="104">
        <f t="shared" si="2"/>
        <v>-1.999999999998181</v>
      </c>
      <c r="R24" s="104">
        <v>4</v>
      </c>
      <c r="S24" s="23">
        <v>910.37900000000002</v>
      </c>
      <c r="T24" s="104">
        <v>4</v>
      </c>
      <c r="U24" s="25">
        <v>918.726</v>
      </c>
      <c r="V24" s="66"/>
      <c r="W24" s="67"/>
      <c r="X24" s="58"/>
      <c r="Y24" s="71"/>
      <c r="Z24" s="69"/>
    </row>
    <row r="25" spans="1:26" s="26" customFormat="1" ht="22.5" customHeight="1">
      <c r="A25" s="27" t="s">
        <v>25</v>
      </c>
      <c r="B25" s="104">
        <v>-4</v>
      </c>
      <c r="C25" s="23">
        <v>918.06100000000004</v>
      </c>
      <c r="D25" s="24">
        <v>-4</v>
      </c>
      <c r="E25" s="23">
        <v>909.92899999999997</v>
      </c>
      <c r="F25" s="104">
        <f t="shared" si="1"/>
        <v>1.999999999998181</v>
      </c>
      <c r="G25" s="23"/>
      <c r="H25" s="23"/>
      <c r="I25" s="23">
        <v>918.17200000000003</v>
      </c>
      <c r="J25" s="23">
        <f t="shared" si="3"/>
        <v>910.94900000000007</v>
      </c>
      <c r="K25" s="23">
        <v>909.84900000000005</v>
      </c>
      <c r="L25" s="23">
        <f t="shared" ref="L25:L32" si="4">K25-I25</f>
        <v>-8.3229999999999791</v>
      </c>
      <c r="M25" s="104"/>
      <c r="N25" s="23"/>
      <c r="O25" s="23"/>
      <c r="P25" s="23"/>
      <c r="Q25" s="104">
        <f t="shared" si="2"/>
        <v>-2.0000000000010232</v>
      </c>
      <c r="R25" s="104">
        <v>4</v>
      </c>
      <c r="S25" s="23">
        <v>909.76900000000001</v>
      </c>
      <c r="T25" s="104">
        <v>4</v>
      </c>
      <c r="U25" s="25">
        <v>918.024</v>
      </c>
      <c r="V25" s="66"/>
      <c r="W25" s="67"/>
      <c r="X25" s="58"/>
      <c r="Y25" s="71"/>
      <c r="Z25" s="69"/>
    </row>
    <row r="26" spans="1:26" s="26" customFormat="1" ht="22.5" customHeight="1">
      <c r="A26" s="27" t="s">
        <v>26</v>
      </c>
      <c r="B26" s="104">
        <v>-4</v>
      </c>
      <c r="C26" s="23">
        <v>917.32899999999995</v>
      </c>
      <c r="D26" s="24">
        <v>-4</v>
      </c>
      <c r="E26" s="23">
        <v>909.31899999999996</v>
      </c>
      <c r="F26" s="104">
        <f t="shared" si="1"/>
        <v>1.999999999998181</v>
      </c>
      <c r="G26" s="23"/>
      <c r="H26" s="23"/>
      <c r="I26" s="23">
        <v>917.48500000000001</v>
      </c>
      <c r="J26" s="23">
        <f t="shared" si="3"/>
        <v>910.33900000000006</v>
      </c>
      <c r="K26" s="23">
        <v>909.23900000000003</v>
      </c>
      <c r="L26" s="23">
        <f t="shared" si="4"/>
        <v>-8.2459999999999809</v>
      </c>
      <c r="M26" s="104"/>
      <c r="N26" s="23"/>
      <c r="O26" s="23"/>
      <c r="P26" s="23"/>
      <c r="Q26" s="104">
        <f t="shared" si="2"/>
        <v>-2.0000000000010232</v>
      </c>
      <c r="R26" s="104">
        <v>4</v>
      </c>
      <c r="S26" s="23">
        <v>909.15899999999999</v>
      </c>
      <c r="T26" s="104">
        <v>4</v>
      </c>
      <c r="U26" s="25">
        <v>916.72400000000005</v>
      </c>
      <c r="V26" s="66"/>
      <c r="W26" s="67"/>
      <c r="X26" s="58"/>
      <c r="Y26" s="71"/>
      <c r="Z26" s="69"/>
    </row>
    <row r="27" spans="1:26" s="26" customFormat="1" ht="22.5" customHeight="1">
      <c r="A27" s="27" t="s">
        <v>27</v>
      </c>
      <c r="B27" s="104">
        <v>-4</v>
      </c>
      <c r="C27" s="23">
        <v>916.65700000000004</v>
      </c>
      <c r="D27" s="24">
        <v>-4</v>
      </c>
      <c r="E27" s="23">
        <v>908.70899999999995</v>
      </c>
      <c r="F27" s="104">
        <f t="shared" si="1"/>
        <v>1.999999999998181</v>
      </c>
      <c r="G27" s="23"/>
      <c r="H27" s="23"/>
      <c r="I27" s="23">
        <v>916.83399999999995</v>
      </c>
      <c r="J27" s="23">
        <f t="shared" si="3"/>
        <v>909.72900000000004</v>
      </c>
      <c r="K27" s="23">
        <v>908.62900000000002</v>
      </c>
      <c r="L27" s="23">
        <f t="shared" si="4"/>
        <v>-8.2049999999999272</v>
      </c>
      <c r="M27" s="104"/>
      <c r="N27" s="23"/>
      <c r="O27" s="23"/>
      <c r="P27" s="23"/>
      <c r="Q27" s="104">
        <f t="shared" si="2"/>
        <v>-2.0000000000010232</v>
      </c>
      <c r="R27" s="104">
        <v>4</v>
      </c>
      <c r="S27" s="23">
        <v>908.54899999999998</v>
      </c>
      <c r="T27" s="104">
        <v>4</v>
      </c>
      <c r="U27" s="25">
        <v>916.56500000000005</v>
      </c>
      <c r="V27" s="66"/>
      <c r="W27" s="67"/>
      <c r="X27" s="58"/>
      <c r="Y27" s="71"/>
      <c r="Z27" s="69"/>
    </row>
    <row r="28" spans="1:26" s="26" customFormat="1" ht="22.5" customHeight="1">
      <c r="A28" s="27" t="s">
        <v>28</v>
      </c>
      <c r="B28" s="104">
        <v>-4</v>
      </c>
      <c r="C28" s="23">
        <v>916.19</v>
      </c>
      <c r="D28" s="24">
        <v>-4</v>
      </c>
      <c r="E28" s="23">
        <v>908.1</v>
      </c>
      <c r="F28" s="104">
        <f t="shared" si="1"/>
        <v>2.0000000000010232</v>
      </c>
      <c r="G28" s="23"/>
      <c r="H28" s="23"/>
      <c r="I28" s="23">
        <v>916.06600000000003</v>
      </c>
      <c r="J28" s="23">
        <f t="shared" si="3"/>
        <v>909.12</v>
      </c>
      <c r="K28" s="23">
        <v>908.02</v>
      </c>
      <c r="L28" s="23">
        <f t="shared" si="4"/>
        <v>-8.0460000000000491</v>
      </c>
      <c r="M28" s="104"/>
      <c r="N28" s="23"/>
      <c r="O28" s="23"/>
      <c r="P28" s="23"/>
      <c r="Q28" s="104">
        <f t="shared" si="2"/>
        <v>-1.999999999998181</v>
      </c>
      <c r="R28" s="104">
        <v>4</v>
      </c>
      <c r="S28" s="23">
        <v>907.94</v>
      </c>
      <c r="T28" s="104">
        <v>4</v>
      </c>
      <c r="U28" s="25">
        <v>915.98400000000004</v>
      </c>
      <c r="V28" s="66"/>
      <c r="W28" s="67"/>
      <c r="X28" s="58"/>
      <c r="Y28" s="71"/>
      <c r="Z28" s="69"/>
    </row>
    <row r="29" spans="1:26" s="26" customFormat="1" ht="22.5" customHeight="1">
      <c r="A29" s="27" t="s">
        <v>29</v>
      </c>
      <c r="B29" s="104">
        <v>-4</v>
      </c>
      <c r="C29" s="23">
        <v>915.18200000000002</v>
      </c>
      <c r="D29" s="24">
        <v>-4</v>
      </c>
      <c r="E29" s="23">
        <v>908.471</v>
      </c>
      <c r="F29" s="104">
        <f t="shared" si="1"/>
        <v>2.0000000000010232</v>
      </c>
      <c r="G29" s="23"/>
      <c r="H29" s="23"/>
      <c r="I29" s="23">
        <v>914.98500000000001</v>
      </c>
      <c r="J29" s="23">
        <f>K29+0.7</f>
        <v>909.09100000000001</v>
      </c>
      <c r="K29" s="23">
        <v>908.39099999999996</v>
      </c>
      <c r="L29" s="23">
        <f t="shared" si="4"/>
        <v>-6.5940000000000509</v>
      </c>
      <c r="M29" s="104"/>
      <c r="N29" s="23"/>
      <c r="O29" s="23"/>
      <c r="P29" s="23"/>
      <c r="Q29" s="104">
        <f t="shared" si="2"/>
        <v>-1.999999999998181</v>
      </c>
      <c r="R29" s="104">
        <v>4</v>
      </c>
      <c r="S29" s="23">
        <v>908.31100000000004</v>
      </c>
      <c r="T29" s="104">
        <v>4</v>
      </c>
      <c r="U29" s="25">
        <v>914.87699999999995</v>
      </c>
      <c r="V29" s="66"/>
      <c r="W29" s="67"/>
      <c r="X29" s="58"/>
      <c r="Y29" s="71"/>
      <c r="Z29" s="69"/>
    </row>
    <row r="30" spans="1:26" s="26" customFormat="1" ht="22.5" customHeight="1">
      <c r="A30" s="27" t="s">
        <v>30</v>
      </c>
      <c r="B30" s="104">
        <v>-4</v>
      </c>
      <c r="C30" s="23">
        <v>913.87400000000002</v>
      </c>
      <c r="D30" s="24">
        <v>-4</v>
      </c>
      <c r="E30" s="23">
        <v>909.60599999999999</v>
      </c>
      <c r="F30" s="104">
        <f t="shared" si="1"/>
        <v>2.0000000000010232</v>
      </c>
      <c r="G30" s="23"/>
      <c r="H30" s="23"/>
      <c r="I30" s="23">
        <v>913.82100000000003</v>
      </c>
      <c r="J30" s="23">
        <f>K30+0.7</f>
        <v>910.226</v>
      </c>
      <c r="K30" s="23">
        <v>909.52599999999995</v>
      </c>
      <c r="L30" s="23">
        <f t="shared" si="4"/>
        <v>-4.2950000000000728</v>
      </c>
      <c r="M30" s="104"/>
      <c r="N30" s="23"/>
      <c r="O30" s="23"/>
      <c r="P30" s="23"/>
      <c r="Q30" s="104">
        <f t="shared" si="2"/>
        <v>-1.999999999998181</v>
      </c>
      <c r="R30" s="104">
        <v>4</v>
      </c>
      <c r="S30" s="23">
        <v>909.44600000000003</v>
      </c>
      <c r="T30" s="104">
        <v>4</v>
      </c>
      <c r="U30" s="25">
        <v>913.65499999999997</v>
      </c>
      <c r="V30" s="66"/>
      <c r="W30" s="67"/>
      <c r="X30" s="58"/>
      <c r="Y30" s="71"/>
      <c r="Z30" s="69"/>
    </row>
    <row r="31" spans="1:26" s="26" customFormat="1" ht="22.5" customHeight="1">
      <c r="A31" s="27" t="s">
        <v>31</v>
      </c>
      <c r="B31" s="104">
        <v>-4</v>
      </c>
      <c r="C31" s="23">
        <v>912.76499999999999</v>
      </c>
      <c r="D31" s="24">
        <v>-4</v>
      </c>
      <c r="E31" s="23">
        <v>910.74900000000002</v>
      </c>
      <c r="F31" s="104">
        <f t="shared" si="1"/>
        <v>2.0000000000010232</v>
      </c>
      <c r="G31" s="23"/>
      <c r="H31" s="23"/>
      <c r="I31" s="23">
        <v>912.66</v>
      </c>
      <c r="J31" s="23">
        <f>K31+0.7</f>
        <v>911.36900000000003</v>
      </c>
      <c r="K31" s="23">
        <v>910.66899999999998</v>
      </c>
      <c r="L31" s="23">
        <f t="shared" si="4"/>
        <v>-1.9909999999999854</v>
      </c>
      <c r="M31" s="104"/>
      <c r="N31" s="23"/>
      <c r="O31" s="23"/>
      <c r="P31" s="23"/>
      <c r="Q31" s="104">
        <f t="shared" si="2"/>
        <v>-1.999999999998181</v>
      </c>
      <c r="R31" s="104">
        <v>4</v>
      </c>
      <c r="S31" s="23">
        <v>910.58900000000006</v>
      </c>
      <c r="T31" s="104">
        <v>4</v>
      </c>
      <c r="U31" s="25">
        <v>912.51199999999994</v>
      </c>
      <c r="V31" s="66"/>
      <c r="W31" s="67"/>
      <c r="X31" s="58"/>
      <c r="Y31" s="71"/>
      <c r="Z31" s="69"/>
    </row>
    <row r="32" spans="1:26" s="26" customFormat="1" ht="22.5" customHeight="1">
      <c r="A32" s="27" t="s">
        <v>32</v>
      </c>
      <c r="B32" s="104">
        <v>-4</v>
      </c>
      <c r="C32" s="23">
        <v>911.649</v>
      </c>
      <c r="D32" s="24">
        <v>-4</v>
      </c>
      <c r="E32" s="23">
        <v>910.75</v>
      </c>
      <c r="F32" s="104">
        <f t="shared" si="1"/>
        <v>2.0000000000010232</v>
      </c>
      <c r="G32" s="23"/>
      <c r="H32" s="23"/>
      <c r="I32" s="23">
        <v>911.46</v>
      </c>
      <c r="J32" s="23">
        <f>K32+0.7</f>
        <v>911.37</v>
      </c>
      <c r="K32" s="23">
        <v>910.67</v>
      </c>
      <c r="L32" s="23">
        <f t="shared" si="4"/>
        <v>-0.79000000000007731</v>
      </c>
      <c r="M32" s="104"/>
      <c r="N32" s="23"/>
      <c r="O32" s="23"/>
      <c r="P32" s="23"/>
      <c r="Q32" s="104">
        <f t="shared" si="2"/>
        <v>-1.999999999998181</v>
      </c>
      <c r="R32" s="104">
        <v>4</v>
      </c>
      <c r="S32" s="23">
        <v>910.59</v>
      </c>
      <c r="T32" s="104">
        <v>4</v>
      </c>
      <c r="U32" s="25">
        <v>911.35299999999995</v>
      </c>
      <c r="V32" s="66"/>
      <c r="W32" s="67"/>
      <c r="X32" s="58"/>
      <c r="Y32" s="71"/>
      <c r="Z32" s="69"/>
    </row>
    <row r="33" spans="1:26" s="26" customFormat="1" ht="22.5" customHeight="1">
      <c r="A33" s="27"/>
      <c r="B33" s="104"/>
      <c r="C33" s="23"/>
      <c r="D33" s="24"/>
      <c r="E33" s="23"/>
      <c r="F33" s="104"/>
      <c r="G33" s="23"/>
      <c r="H33" s="23"/>
      <c r="I33" s="23"/>
      <c r="J33" s="23"/>
      <c r="K33" s="23"/>
      <c r="L33" s="23"/>
      <c r="M33" s="104"/>
      <c r="N33" s="23"/>
      <c r="O33" s="23"/>
      <c r="P33" s="23"/>
      <c r="Q33" s="104"/>
      <c r="R33" s="104"/>
      <c r="S33" s="23"/>
      <c r="T33" s="104"/>
      <c r="U33" s="25"/>
      <c r="W33" s="58"/>
      <c r="Z33" s="58"/>
    </row>
    <row r="34" spans="1:26" s="26" customFormat="1" ht="22.5" customHeight="1">
      <c r="A34" s="27"/>
      <c r="B34" s="104"/>
      <c r="C34" s="23"/>
      <c r="D34" s="24"/>
      <c r="E34" s="23"/>
      <c r="F34" s="104"/>
      <c r="G34" s="23"/>
      <c r="H34" s="23"/>
      <c r="I34" s="23"/>
      <c r="J34" s="23"/>
      <c r="K34" s="23"/>
      <c r="L34" s="23"/>
      <c r="M34" s="104"/>
      <c r="N34" s="23"/>
      <c r="O34" s="23"/>
      <c r="P34" s="23"/>
      <c r="Q34" s="104"/>
      <c r="R34" s="104"/>
      <c r="S34" s="23"/>
      <c r="T34" s="104"/>
      <c r="U34" s="25"/>
      <c r="W34" s="58"/>
      <c r="Z34" s="58"/>
    </row>
    <row r="35" spans="1:26" s="26" customFormat="1" ht="22.5" customHeight="1">
      <c r="A35" s="32"/>
      <c r="B35" s="104"/>
      <c r="C35" s="23"/>
      <c r="D35" s="24"/>
      <c r="E35" s="23"/>
      <c r="F35" s="104"/>
      <c r="G35" s="23"/>
      <c r="H35" s="23"/>
      <c r="I35" s="23"/>
      <c r="J35" s="23"/>
      <c r="K35" s="23"/>
      <c r="L35" s="23"/>
      <c r="M35" s="104"/>
      <c r="N35" s="23"/>
      <c r="O35" s="23"/>
      <c r="P35" s="23"/>
      <c r="Q35" s="104"/>
      <c r="R35" s="104"/>
      <c r="S35" s="23"/>
      <c r="T35" s="104"/>
      <c r="U35" s="25"/>
      <c r="W35" s="58"/>
      <c r="Z35" s="58"/>
    </row>
    <row r="36" spans="1:26" s="26" customFormat="1" ht="22.5" customHeight="1">
      <c r="A36" s="32"/>
      <c r="B36" s="33"/>
      <c r="C36" s="34"/>
      <c r="D36" s="35"/>
      <c r="E36" s="34"/>
      <c r="F36" s="33"/>
      <c r="G36" s="36"/>
      <c r="H36" s="36"/>
      <c r="I36" s="34"/>
      <c r="J36" s="36"/>
      <c r="K36" s="34"/>
      <c r="L36" s="34"/>
      <c r="M36" s="36"/>
      <c r="N36" s="36"/>
      <c r="O36" s="36"/>
      <c r="P36" s="36"/>
      <c r="Q36" s="33"/>
      <c r="R36" s="33"/>
      <c r="S36" s="34"/>
      <c r="T36" s="33"/>
      <c r="U36" s="37"/>
      <c r="W36" s="58"/>
      <c r="Z36" s="58"/>
    </row>
    <row r="37" spans="1:26" s="26" customFormat="1" ht="22.5" customHeight="1">
      <c r="A37" s="32"/>
      <c r="B37" s="33"/>
      <c r="C37" s="34"/>
      <c r="D37" s="35"/>
      <c r="E37" s="34"/>
      <c r="F37" s="33"/>
      <c r="G37" s="36"/>
      <c r="H37" s="36"/>
      <c r="I37" s="34"/>
      <c r="J37" s="36"/>
      <c r="K37" s="34"/>
      <c r="L37" s="34"/>
      <c r="M37" s="36"/>
      <c r="N37" s="36"/>
      <c r="O37" s="36"/>
      <c r="P37" s="36"/>
      <c r="Q37" s="33"/>
      <c r="R37" s="33"/>
      <c r="S37" s="34"/>
      <c r="T37" s="33"/>
      <c r="U37" s="37"/>
      <c r="W37" s="58"/>
      <c r="Z37" s="58"/>
    </row>
    <row r="38" spans="1:26" s="26" customFormat="1" ht="22.5" customHeight="1">
      <c r="A38" s="32"/>
      <c r="B38" s="33"/>
      <c r="C38" s="34"/>
      <c r="D38" s="35"/>
      <c r="E38" s="34"/>
      <c r="F38" s="33"/>
      <c r="G38" s="36"/>
      <c r="H38" s="36"/>
      <c r="I38" s="34"/>
      <c r="J38" s="36"/>
      <c r="K38" s="34"/>
      <c r="L38" s="34"/>
      <c r="M38" s="36"/>
      <c r="N38" s="36"/>
      <c r="O38" s="36"/>
      <c r="P38" s="36"/>
      <c r="Q38" s="33"/>
      <c r="R38" s="33"/>
      <c r="S38" s="34"/>
      <c r="T38" s="33"/>
      <c r="U38" s="37"/>
      <c r="W38" s="58"/>
      <c r="Z38" s="58"/>
    </row>
    <row r="39" spans="1:26" s="26" customFormat="1" ht="22.5" customHeight="1">
      <c r="A39" s="32"/>
      <c r="B39" s="33"/>
      <c r="C39" s="34"/>
      <c r="D39" s="35"/>
      <c r="E39" s="34"/>
      <c r="F39" s="33"/>
      <c r="G39" s="36"/>
      <c r="H39" s="36"/>
      <c r="I39" s="34"/>
      <c r="J39" s="36"/>
      <c r="K39" s="34"/>
      <c r="L39" s="34"/>
      <c r="M39" s="36"/>
      <c r="N39" s="36"/>
      <c r="O39" s="36"/>
      <c r="P39" s="36"/>
      <c r="Q39" s="33"/>
      <c r="R39" s="33"/>
      <c r="S39" s="34"/>
      <c r="T39" s="33"/>
      <c r="U39" s="37"/>
      <c r="W39" s="58"/>
      <c r="Z39" s="58"/>
    </row>
    <row r="40" spans="1:26" s="26" customFormat="1" ht="22.5" customHeight="1">
      <c r="A40" s="32"/>
      <c r="B40" s="33"/>
      <c r="C40" s="34"/>
      <c r="D40" s="35"/>
      <c r="E40" s="34"/>
      <c r="F40" s="33"/>
      <c r="G40" s="36"/>
      <c r="H40" s="36"/>
      <c r="I40" s="34"/>
      <c r="J40" s="36"/>
      <c r="K40" s="34"/>
      <c r="L40" s="34"/>
      <c r="M40" s="36"/>
      <c r="N40" s="36"/>
      <c r="O40" s="36"/>
      <c r="P40" s="36"/>
      <c r="Q40" s="33"/>
      <c r="R40" s="33"/>
      <c r="S40" s="34"/>
      <c r="T40" s="33"/>
      <c r="U40" s="37"/>
      <c r="W40" s="58"/>
      <c r="Z40" s="58"/>
    </row>
    <row r="41" spans="1:26" s="26" customFormat="1" ht="22.5" customHeight="1">
      <c r="A41" s="32"/>
      <c r="B41" s="33"/>
      <c r="C41" s="34"/>
      <c r="D41" s="35"/>
      <c r="E41" s="34"/>
      <c r="F41" s="33"/>
      <c r="G41" s="36"/>
      <c r="H41" s="36"/>
      <c r="I41" s="34"/>
      <c r="J41" s="36"/>
      <c r="K41" s="34"/>
      <c r="L41" s="34"/>
      <c r="M41" s="36"/>
      <c r="N41" s="36"/>
      <c r="O41" s="36"/>
      <c r="P41" s="36"/>
      <c r="Q41" s="33"/>
      <c r="R41" s="33"/>
      <c r="S41" s="34"/>
      <c r="T41" s="33"/>
      <c r="U41" s="37"/>
      <c r="W41" s="58"/>
      <c r="Z41" s="58"/>
    </row>
    <row r="42" spans="1:26" s="26" customFormat="1" ht="22.5" customHeight="1">
      <c r="A42" s="32"/>
      <c r="B42" s="33"/>
      <c r="C42" s="34"/>
      <c r="D42" s="35"/>
      <c r="E42" s="34"/>
      <c r="F42" s="33"/>
      <c r="G42" s="36"/>
      <c r="H42" s="36"/>
      <c r="I42" s="34"/>
      <c r="J42" s="36"/>
      <c r="K42" s="34"/>
      <c r="L42" s="34"/>
      <c r="M42" s="36"/>
      <c r="N42" s="36"/>
      <c r="O42" s="36"/>
      <c r="P42" s="36"/>
      <c r="Q42" s="33"/>
      <c r="R42" s="33"/>
      <c r="S42" s="34"/>
      <c r="T42" s="33"/>
      <c r="U42" s="37"/>
      <c r="W42" s="58"/>
      <c r="Z42" s="58"/>
    </row>
    <row r="43" spans="1:26" s="26" customFormat="1" ht="22.5" customHeight="1">
      <c r="A43" s="32"/>
      <c r="B43" s="33"/>
      <c r="C43" s="34"/>
      <c r="D43" s="35"/>
      <c r="E43" s="34"/>
      <c r="F43" s="33"/>
      <c r="G43" s="36"/>
      <c r="H43" s="36"/>
      <c r="I43" s="34"/>
      <c r="J43" s="36"/>
      <c r="K43" s="34"/>
      <c r="L43" s="34"/>
      <c r="M43" s="36"/>
      <c r="N43" s="36"/>
      <c r="O43" s="36"/>
      <c r="P43" s="36"/>
      <c r="Q43" s="33"/>
      <c r="R43" s="33"/>
      <c r="S43" s="34"/>
      <c r="T43" s="33"/>
      <c r="U43" s="37"/>
      <c r="W43" s="58"/>
      <c r="Z43" s="58"/>
    </row>
    <row r="44" spans="1:26" s="26" customFormat="1" ht="22.5" customHeight="1">
      <c r="A44" s="32"/>
      <c r="B44" s="33"/>
      <c r="C44" s="34"/>
      <c r="D44" s="35"/>
      <c r="E44" s="34"/>
      <c r="F44" s="33"/>
      <c r="G44" s="36"/>
      <c r="H44" s="36"/>
      <c r="I44" s="34"/>
      <c r="J44" s="36"/>
      <c r="K44" s="34"/>
      <c r="L44" s="34"/>
      <c r="M44" s="36"/>
      <c r="N44" s="36"/>
      <c r="O44" s="36"/>
      <c r="P44" s="36"/>
      <c r="Q44" s="33"/>
      <c r="R44" s="33"/>
      <c r="S44" s="34"/>
      <c r="T44" s="33"/>
      <c r="U44" s="37"/>
      <c r="W44" s="58"/>
      <c r="Z44" s="58"/>
    </row>
    <row r="45" spans="1:26" s="26" customFormat="1" ht="22.5" customHeight="1">
      <c r="A45" s="32"/>
      <c r="B45" s="33"/>
      <c r="C45" s="34"/>
      <c r="D45" s="35"/>
      <c r="E45" s="34"/>
      <c r="F45" s="33"/>
      <c r="G45" s="36"/>
      <c r="H45" s="36"/>
      <c r="I45" s="34"/>
      <c r="J45" s="36"/>
      <c r="K45" s="34"/>
      <c r="L45" s="34"/>
      <c r="M45" s="36"/>
      <c r="N45" s="36"/>
      <c r="O45" s="36"/>
      <c r="P45" s="36"/>
      <c r="Q45" s="33"/>
      <c r="R45" s="33"/>
      <c r="S45" s="34"/>
      <c r="T45" s="33"/>
      <c r="U45" s="37"/>
      <c r="W45" s="58"/>
      <c r="Z45" s="58"/>
    </row>
    <row r="46" spans="1:26" s="26" customFormat="1" ht="22.5" customHeight="1" thickBot="1">
      <c r="A46" s="38"/>
      <c r="B46" s="39"/>
      <c r="C46" s="40"/>
      <c r="D46" s="41"/>
      <c r="E46" s="40"/>
      <c r="F46" s="39"/>
      <c r="G46" s="42"/>
      <c r="H46" s="42"/>
      <c r="I46" s="40"/>
      <c r="J46" s="42"/>
      <c r="K46" s="40"/>
      <c r="L46" s="40"/>
      <c r="M46" s="42"/>
      <c r="N46" s="42"/>
      <c r="O46" s="42"/>
      <c r="P46" s="42"/>
      <c r="Q46" s="39"/>
      <c r="R46" s="39"/>
      <c r="S46" s="40"/>
      <c r="T46" s="39"/>
      <c r="U46" s="43"/>
      <c r="W46" s="58"/>
      <c r="Z46" s="58"/>
    </row>
    <row r="47" spans="1:26" s="26" customFormat="1" ht="22.5" customHeight="1">
      <c r="B47" s="72"/>
      <c r="C47" s="73"/>
      <c r="D47" s="74"/>
      <c r="E47" s="73"/>
      <c r="F47" s="72"/>
      <c r="I47" s="73"/>
      <c r="K47" s="73"/>
      <c r="L47" s="73"/>
      <c r="Q47" s="72"/>
      <c r="R47" s="72"/>
      <c r="S47" s="73"/>
      <c r="T47" s="72"/>
      <c r="U47" s="73"/>
      <c r="W47" s="58"/>
      <c r="Z47" s="58"/>
    </row>
    <row r="48" spans="1:26" s="26" customFormat="1" ht="22.5" customHeight="1">
      <c r="B48" s="72"/>
      <c r="C48" s="73"/>
      <c r="D48" s="74"/>
      <c r="E48" s="73"/>
      <c r="F48" s="72"/>
      <c r="I48" s="73"/>
      <c r="K48" s="73"/>
      <c r="L48" s="73"/>
      <c r="Q48" s="72"/>
      <c r="R48" s="72"/>
      <c r="S48" s="73"/>
      <c r="T48" s="72"/>
      <c r="U48" s="73"/>
      <c r="W48" s="58"/>
      <c r="Z48" s="58"/>
    </row>
    <row r="49" spans="2:26" s="26" customFormat="1" ht="22.5" customHeight="1">
      <c r="B49" s="72"/>
      <c r="C49" s="73"/>
      <c r="D49" s="74"/>
      <c r="E49" s="73"/>
      <c r="F49" s="72"/>
      <c r="I49" s="73"/>
      <c r="K49" s="73"/>
      <c r="L49" s="73"/>
      <c r="Q49" s="72"/>
      <c r="R49" s="72"/>
      <c r="S49" s="73"/>
      <c r="T49" s="72"/>
      <c r="U49" s="73"/>
      <c r="W49" s="58"/>
      <c r="Z49" s="58"/>
    </row>
    <row r="50" spans="2:26" s="26" customFormat="1" ht="22.5" customHeight="1">
      <c r="B50" s="72"/>
      <c r="C50" s="73"/>
      <c r="D50" s="74"/>
      <c r="E50" s="73"/>
      <c r="F50" s="72"/>
      <c r="I50" s="73"/>
      <c r="K50" s="73"/>
      <c r="L50" s="73"/>
      <c r="Q50" s="72"/>
      <c r="R50" s="72"/>
      <c r="S50" s="73"/>
      <c r="T50" s="72"/>
      <c r="U50" s="73"/>
      <c r="W50" s="58"/>
      <c r="Z50" s="58"/>
    </row>
    <row r="51" spans="2:26" s="26" customFormat="1" ht="22.5" customHeight="1">
      <c r="B51" s="72"/>
      <c r="C51" s="73"/>
      <c r="D51" s="74"/>
      <c r="E51" s="73"/>
      <c r="F51" s="72"/>
      <c r="I51" s="73"/>
      <c r="K51" s="73"/>
      <c r="L51" s="73"/>
      <c r="Q51" s="72"/>
      <c r="R51" s="72"/>
      <c r="S51" s="73"/>
      <c r="T51" s="72"/>
      <c r="U51" s="73"/>
      <c r="W51" s="58"/>
      <c r="Z51" s="58"/>
    </row>
    <row r="52" spans="2:26" s="26" customFormat="1" ht="22.5" customHeight="1">
      <c r="B52" s="72"/>
      <c r="C52" s="73"/>
      <c r="D52" s="74"/>
      <c r="E52" s="73"/>
      <c r="F52" s="72"/>
      <c r="I52" s="73"/>
      <c r="K52" s="73"/>
      <c r="L52" s="73"/>
      <c r="Q52" s="72"/>
      <c r="R52" s="72"/>
      <c r="S52" s="73"/>
      <c r="T52" s="72"/>
      <c r="U52" s="73"/>
      <c r="W52" s="58"/>
      <c r="Z52" s="58"/>
    </row>
    <row r="53" spans="2:26" s="26" customFormat="1" ht="22.5" customHeight="1">
      <c r="B53" s="72"/>
      <c r="C53" s="73"/>
      <c r="D53" s="74"/>
      <c r="E53" s="73"/>
      <c r="F53" s="72"/>
      <c r="I53" s="73"/>
      <c r="K53" s="73"/>
      <c r="L53" s="73"/>
      <c r="Q53" s="72"/>
      <c r="R53" s="72"/>
      <c r="S53" s="73"/>
      <c r="T53" s="72"/>
      <c r="U53" s="73"/>
      <c r="W53" s="58"/>
      <c r="Z53" s="58"/>
    </row>
    <row r="54" spans="2:26" s="26" customFormat="1" ht="22.5" customHeight="1">
      <c r="B54" s="72"/>
      <c r="C54" s="73"/>
      <c r="D54" s="74"/>
      <c r="E54" s="73"/>
      <c r="F54" s="72"/>
      <c r="I54" s="73"/>
      <c r="K54" s="73"/>
      <c r="L54" s="73"/>
      <c r="Q54" s="72"/>
      <c r="R54" s="72"/>
      <c r="S54" s="73"/>
      <c r="T54" s="72"/>
      <c r="U54" s="73"/>
      <c r="W54" s="58"/>
      <c r="Z54" s="58"/>
    </row>
    <row r="55" spans="2:26" s="26" customFormat="1" ht="22.5" customHeight="1">
      <c r="B55" s="72"/>
      <c r="C55" s="73"/>
      <c r="D55" s="74"/>
      <c r="E55" s="73"/>
      <c r="F55" s="72"/>
      <c r="I55" s="73"/>
      <c r="K55" s="73"/>
      <c r="L55" s="73"/>
      <c r="Q55" s="72"/>
      <c r="R55" s="72"/>
      <c r="S55" s="73"/>
      <c r="T55" s="72"/>
      <c r="U55" s="73"/>
      <c r="W55" s="58"/>
      <c r="Z55" s="58"/>
    </row>
    <row r="56" spans="2:26" s="26" customFormat="1" ht="22.5" customHeight="1">
      <c r="B56" s="72"/>
      <c r="C56" s="73"/>
      <c r="D56" s="74"/>
      <c r="E56" s="73"/>
      <c r="F56" s="72"/>
      <c r="I56" s="73"/>
      <c r="K56" s="73"/>
      <c r="L56" s="73"/>
      <c r="Q56" s="72"/>
      <c r="R56" s="72"/>
      <c r="S56" s="73"/>
      <c r="T56" s="72"/>
      <c r="U56" s="73"/>
      <c r="W56" s="58"/>
      <c r="Z56" s="58"/>
    </row>
    <row r="57" spans="2:26" s="26" customFormat="1" ht="22.5" customHeight="1">
      <c r="B57" s="72"/>
      <c r="C57" s="73"/>
      <c r="D57" s="74"/>
      <c r="E57" s="73"/>
      <c r="F57" s="72"/>
      <c r="I57" s="73"/>
      <c r="K57" s="73"/>
      <c r="L57" s="73"/>
      <c r="Q57" s="72"/>
      <c r="R57" s="72"/>
      <c r="S57" s="73"/>
      <c r="T57" s="72"/>
      <c r="U57" s="73"/>
      <c r="W57" s="58"/>
      <c r="Z57" s="58"/>
    </row>
    <row r="58" spans="2:26" s="26" customFormat="1" ht="22.5" customHeight="1">
      <c r="B58" s="72"/>
      <c r="C58" s="73"/>
      <c r="D58" s="74"/>
      <c r="E58" s="73"/>
      <c r="F58" s="72"/>
      <c r="I58" s="73"/>
      <c r="K58" s="73"/>
      <c r="L58" s="73"/>
      <c r="Q58" s="72"/>
      <c r="R58" s="72"/>
      <c r="S58" s="73"/>
      <c r="T58" s="72"/>
      <c r="U58" s="73"/>
      <c r="W58" s="58"/>
      <c r="Z58" s="58"/>
    </row>
    <row r="59" spans="2:26" s="26" customFormat="1" ht="22.5" customHeight="1">
      <c r="B59" s="72"/>
      <c r="C59" s="73"/>
      <c r="D59" s="74"/>
      <c r="E59" s="73"/>
      <c r="F59" s="72"/>
      <c r="I59" s="73"/>
      <c r="K59" s="73"/>
      <c r="L59" s="73"/>
      <c r="Q59" s="72"/>
      <c r="R59" s="72"/>
      <c r="S59" s="73"/>
      <c r="T59" s="72"/>
      <c r="U59" s="73"/>
      <c r="W59" s="58"/>
      <c r="Z59" s="58"/>
    </row>
    <row r="60" spans="2:26" s="26" customFormat="1" ht="22.5" customHeight="1">
      <c r="B60" s="72"/>
      <c r="C60" s="73"/>
      <c r="D60" s="74"/>
      <c r="E60" s="73"/>
      <c r="F60" s="72"/>
      <c r="I60" s="73"/>
      <c r="K60" s="73"/>
      <c r="L60" s="73"/>
      <c r="Q60" s="72"/>
      <c r="R60" s="72"/>
      <c r="S60" s="73"/>
      <c r="T60" s="72"/>
      <c r="U60" s="73"/>
      <c r="W60" s="58"/>
      <c r="Z60" s="58"/>
    </row>
    <row r="61" spans="2:26" s="26" customFormat="1" ht="22.5" customHeight="1">
      <c r="B61" s="72"/>
      <c r="C61" s="73"/>
      <c r="D61" s="74"/>
      <c r="E61" s="73"/>
      <c r="F61" s="72"/>
      <c r="I61" s="73"/>
      <c r="K61" s="73"/>
      <c r="L61" s="73"/>
      <c r="Q61" s="72"/>
      <c r="R61" s="72"/>
      <c r="S61" s="73"/>
      <c r="T61" s="72"/>
      <c r="U61" s="73"/>
      <c r="W61" s="58"/>
      <c r="Z61" s="58"/>
    </row>
    <row r="62" spans="2:26" s="26" customFormat="1" ht="22.5" customHeight="1">
      <c r="B62" s="72"/>
      <c r="C62" s="73"/>
      <c r="D62" s="74"/>
      <c r="E62" s="73"/>
      <c r="F62" s="72"/>
      <c r="I62" s="73"/>
      <c r="K62" s="73"/>
      <c r="L62" s="73"/>
      <c r="Q62" s="72"/>
      <c r="R62" s="72"/>
      <c r="S62" s="73"/>
      <c r="T62" s="72"/>
      <c r="U62" s="73"/>
      <c r="W62" s="58"/>
      <c r="Z62" s="58"/>
    </row>
    <row r="63" spans="2:26" s="26" customFormat="1" ht="22.5" customHeight="1">
      <c r="B63" s="72"/>
      <c r="C63" s="73"/>
      <c r="D63" s="74"/>
      <c r="E63" s="73"/>
      <c r="F63" s="72"/>
      <c r="I63" s="73"/>
      <c r="K63" s="73"/>
      <c r="L63" s="73"/>
      <c r="Q63" s="72"/>
      <c r="R63" s="72"/>
      <c r="S63" s="73"/>
      <c r="T63" s="72"/>
      <c r="U63" s="73"/>
      <c r="W63" s="58"/>
      <c r="Z63" s="58"/>
    </row>
    <row r="64" spans="2:26" s="26" customFormat="1" ht="22.5" customHeight="1">
      <c r="B64" s="72"/>
      <c r="C64" s="73"/>
      <c r="D64" s="74"/>
      <c r="E64" s="73"/>
      <c r="F64" s="72"/>
      <c r="I64" s="73"/>
      <c r="K64" s="73"/>
      <c r="L64" s="73"/>
      <c r="Q64" s="72"/>
      <c r="R64" s="72"/>
      <c r="S64" s="73"/>
      <c r="T64" s="72"/>
      <c r="U64" s="73"/>
      <c r="W64" s="58"/>
      <c r="Z64" s="58"/>
    </row>
    <row r="65" spans="2:26" s="26" customFormat="1" ht="22.5" customHeight="1">
      <c r="B65" s="72"/>
      <c r="C65" s="73"/>
      <c r="D65" s="74"/>
      <c r="E65" s="73"/>
      <c r="F65" s="72"/>
      <c r="I65" s="73"/>
      <c r="K65" s="73"/>
      <c r="L65" s="73"/>
      <c r="Q65" s="72"/>
      <c r="R65" s="72"/>
      <c r="S65" s="73"/>
      <c r="T65" s="72"/>
      <c r="U65" s="73"/>
      <c r="W65" s="58"/>
      <c r="Z65" s="58"/>
    </row>
    <row r="66" spans="2:26" s="26" customFormat="1" ht="22.5" customHeight="1">
      <c r="B66" s="72"/>
      <c r="C66" s="73"/>
      <c r="D66" s="74"/>
      <c r="E66" s="73"/>
      <c r="F66" s="72"/>
      <c r="I66" s="73"/>
      <c r="K66" s="73"/>
      <c r="L66" s="73"/>
      <c r="Q66" s="72"/>
      <c r="R66" s="72"/>
      <c r="S66" s="73"/>
      <c r="T66" s="72"/>
      <c r="U66" s="73"/>
      <c r="W66" s="58"/>
      <c r="Z66" s="58"/>
    </row>
    <row r="67" spans="2:26" s="26" customFormat="1" ht="22.5" customHeight="1">
      <c r="B67" s="72"/>
      <c r="C67" s="73"/>
      <c r="D67" s="74"/>
      <c r="E67" s="73"/>
      <c r="F67" s="72"/>
      <c r="I67" s="73"/>
      <c r="K67" s="73"/>
      <c r="L67" s="73"/>
      <c r="Q67" s="72"/>
      <c r="R67" s="72"/>
      <c r="S67" s="73"/>
      <c r="T67" s="72"/>
      <c r="U67" s="73"/>
      <c r="W67" s="58"/>
      <c r="Z67" s="58"/>
    </row>
    <row r="68" spans="2:26" s="26" customFormat="1" ht="22.5" customHeight="1">
      <c r="B68" s="72"/>
      <c r="C68" s="73"/>
      <c r="D68" s="74"/>
      <c r="E68" s="73"/>
      <c r="F68" s="72"/>
      <c r="I68" s="73"/>
      <c r="K68" s="73"/>
      <c r="L68" s="73"/>
      <c r="Q68" s="72"/>
      <c r="R68" s="72"/>
      <c r="S68" s="73"/>
      <c r="T68" s="72"/>
      <c r="U68" s="73"/>
      <c r="W68" s="58"/>
      <c r="Z68" s="58"/>
    </row>
    <row r="69" spans="2:26" s="26" customFormat="1" ht="22.5" customHeight="1">
      <c r="B69" s="72"/>
      <c r="C69" s="73"/>
      <c r="D69" s="74"/>
      <c r="E69" s="73"/>
      <c r="F69" s="72"/>
      <c r="I69" s="73"/>
      <c r="K69" s="73"/>
      <c r="L69" s="73"/>
      <c r="Q69" s="72"/>
      <c r="R69" s="72"/>
      <c r="S69" s="73"/>
      <c r="T69" s="72"/>
      <c r="U69" s="73"/>
      <c r="W69" s="58"/>
      <c r="Z69" s="58"/>
    </row>
    <row r="70" spans="2:26" s="26" customFormat="1" ht="22.5" customHeight="1">
      <c r="B70" s="72"/>
      <c r="C70" s="73"/>
      <c r="D70" s="74"/>
      <c r="E70" s="73"/>
      <c r="F70" s="72"/>
      <c r="I70" s="73"/>
      <c r="K70" s="73"/>
      <c r="L70" s="73"/>
      <c r="Q70" s="72"/>
      <c r="R70" s="72"/>
      <c r="S70" s="73"/>
      <c r="T70" s="72"/>
      <c r="U70" s="73"/>
      <c r="W70" s="58"/>
      <c r="Z70" s="58"/>
    </row>
    <row r="71" spans="2:26" s="26" customFormat="1" ht="22.5" customHeight="1">
      <c r="B71" s="72"/>
      <c r="C71" s="73"/>
      <c r="D71" s="74"/>
      <c r="E71" s="73"/>
      <c r="F71" s="72"/>
      <c r="I71" s="73"/>
      <c r="K71" s="73"/>
      <c r="L71" s="73"/>
      <c r="Q71" s="72"/>
      <c r="R71" s="72"/>
      <c r="S71" s="73"/>
      <c r="T71" s="72"/>
      <c r="U71" s="73"/>
      <c r="W71" s="58"/>
      <c r="Z71" s="58"/>
    </row>
    <row r="72" spans="2:26" s="26" customFormat="1" ht="22.5" customHeight="1">
      <c r="B72" s="72"/>
      <c r="C72" s="73"/>
      <c r="D72" s="74"/>
      <c r="E72" s="73"/>
      <c r="F72" s="72"/>
      <c r="I72" s="73"/>
      <c r="K72" s="73"/>
      <c r="L72" s="73"/>
      <c r="Q72" s="72"/>
      <c r="R72" s="72"/>
      <c r="S72" s="73"/>
      <c r="T72" s="72"/>
      <c r="U72" s="73"/>
      <c r="W72" s="58"/>
      <c r="Z72" s="58"/>
    </row>
    <row r="73" spans="2:26" s="26" customFormat="1" ht="22.5" customHeight="1">
      <c r="B73" s="72"/>
      <c r="C73" s="73"/>
      <c r="D73" s="74"/>
      <c r="E73" s="73"/>
      <c r="F73" s="72"/>
      <c r="I73" s="73"/>
      <c r="K73" s="73"/>
      <c r="L73" s="73"/>
      <c r="Q73" s="72"/>
      <c r="R73" s="72"/>
      <c r="S73" s="73"/>
      <c r="T73" s="72"/>
      <c r="U73" s="73"/>
      <c r="W73" s="58"/>
      <c r="Z73" s="58"/>
    </row>
    <row r="74" spans="2:26" s="26" customFormat="1" ht="22.5" customHeight="1">
      <c r="B74" s="72"/>
      <c r="C74" s="73"/>
      <c r="D74" s="74"/>
      <c r="E74" s="73"/>
      <c r="F74" s="72"/>
      <c r="I74" s="73"/>
      <c r="K74" s="73"/>
      <c r="L74" s="73"/>
      <c r="Q74" s="72"/>
      <c r="R74" s="72"/>
      <c r="S74" s="73"/>
      <c r="T74" s="72"/>
      <c r="U74" s="73"/>
      <c r="W74" s="58"/>
      <c r="Z74" s="58"/>
    </row>
    <row r="75" spans="2:26" s="26" customFormat="1" ht="22.5" customHeight="1">
      <c r="B75" s="72"/>
      <c r="C75" s="73"/>
      <c r="D75" s="74"/>
      <c r="E75" s="73"/>
      <c r="F75" s="72"/>
      <c r="I75" s="73"/>
      <c r="K75" s="73"/>
      <c r="L75" s="73"/>
      <c r="Q75" s="72"/>
      <c r="R75" s="72"/>
      <c r="S75" s="73"/>
      <c r="T75" s="72"/>
      <c r="U75" s="73"/>
      <c r="W75" s="58"/>
      <c r="Z75" s="58"/>
    </row>
    <row r="76" spans="2:26" s="26" customFormat="1" ht="22.5" customHeight="1">
      <c r="B76" s="72"/>
      <c r="C76" s="73"/>
      <c r="D76" s="74"/>
      <c r="E76" s="73"/>
      <c r="F76" s="72"/>
      <c r="I76" s="73"/>
      <c r="K76" s="73"/>
      <c r="L76" s="73"/>
      <c r="Q76" s="72"/>
      <c r="R76" s="72"/>
      <c r="S76" s="73"/>
      <c r="T76" s="72"/>
      <c r="U76" s="73"/>
      <c r="W76" s="58"/>
      <c r="Z76" s="58"/>
    </row>
    <row r="77" spans="2:26" s="26" customFormat="1" ht="22.5" customHeight="1">
      <c r="B77" s="72"/>
      <c r="C77" s="73"/>
      <c r="D77" s="74"/>
      <c r="E77" s="73"/>
      <c r="F77" s="72"/>
      <c r="I77" s="73"/>
      <c r="K77" s="73"/>
      <c r="L77" s="73"/>
      <c r="Q77" s="72"/>
      <c r="R77" s="72"/>
      <c r="S77" s="73"/>
      <c r="T77" s="72"/>
      <c r="U77" s="73"/>
      <c r="W77" s="58"/>
      <c r="Z77" s="58"/>
    </row>
    <row r="78" spans="2:26" s="26" customFormat="1" ht="22.5" customHeight="1">
      <c r="B78" s="72"/>
      <c r="C78" s="73"/>
      <c r="D78" s="74"/>
      <c r="E78" s="73"/>
      <c r="F78" s="72"/>
      <c r="I78" s="73"/>
      <c r="K78" s="73"/>
      <c r="L78" s="73"/>
      <c r="Q78" s="72"/>
      <c r="R78" s="72"/>
      <c r="S78" s="73"/>
      <c r="T78" s="72"/>
      <c r="U78" s="73"/>
      <c r="W78" s="58"/>
      <c r="Z78" s="58"/>
    </row>
    <row r="79" spans="2:26" s="26" customFormat="1" ht="22.5" customHeight="1">
      <c r="B79" s="72"/>
      <c r="C79" s="73"/>
      <c r="D79" s="74"/>
      <c r="E79" s="73"/>
      <c r="F79" s="72"/>
      <c r="I79" s="73"/>
      <c r="K79" s="73"/>
      <c r="L79" s="73"/>
      <c r="Q79" s="72"/>
      <c r="R79" s="72"/>
      <c r="S79" s="73"/>
      <c r="T79" s="72"/>
      <c r="U79" s="73"/>
      <c r="W79" s="58"/>
      <c r="Z79" s="58"/>
    </row>
    <row r="80" spans="2:26" s="26" customFormat="1" ht="22.5" customHeight="1">
      <c r="B80" s="72"/>
      <c r="C80" s="73"/>
      <c r="D80" s="74"/>
      <c r="E80" s="73"/>
      <c r="F80" s="72"/>
      <c r="I80" s="73"/>
      <c r="K80" s="73"/>
      <c r="L80" s="73"/>
      <c r="Q80" s="72"/>
      <c r="R80" s="72"/>
      <c r="S80" s="73"/>
      <c r="T80" s="72"/>
      <c r="U80" s="73"/>
      <c r="W80" s="58"/>
      <c r="Z80" s="58"/>
    </row>
    <row r="81" spans="2:26" s="26" customFormat="1" ht="22.5" customHeight="1">
      <c r="B81" s="72"/>
      <c r="C81" s="73"/>
      <c r="D81" s="74"/>
      <c r="E81" s="73"/>
      <c r="F81" s="72"/>
      <c r="I81" s="73"/>
      <c r="K81" s="73"/>
      <c r="L81" s="73"/>
      <c r="Q81" s="72"/>
      <c r="R81" s="72"/>
      <c r="S81" s="73"/>
      <c r="T81" s="72"/>
      <c r="U81" s="73"/>
      <c r="W81" s="58"/>
      <c r="Z81" s="58"/>
    </row>
    <row r="82" spans="2:26" s="26" customFormat="1" ht="22.5" customHeight="1">
      <c r="B82" s="72"/>
      <c r="C82" s="73"/>
      <c r="D82" s="74"/>
      <c r="E82" s="73"/>
      <c r="F82" s="72"/>
      <c r="I82" s="73"/>
      <c r="K82" s="73"/>
      <c r="L82" s="73"/>
      <c r="Q82" s="72"/>
      <c r="R82" s="72"/>
      <c r="S82" s="73"/>
      <c r="T82" s="72"/>
      <c r="U82" s="73"/>
      <c r="W82" s="58"/>
      <c r="Z82" s="58"/>
    </row>
    <row r="83" spans="2:26" s="26" customFormat="1" ht="22.5" customHeight="1">
      <c r="B83" s="72"/>
      <c r="C83" s="73"/>
      <c r="D83" s="74"/>
      <c r="E83" s="73"/>
      <c r="F83" s="72"/>
      <c r="I83" s="73"/>
      <c r="K83" s="73"/>
      <c r="L83" s="73"/>
      <c r="Q83" s="72"/>
      <c r="R83" s="72"/>
      <c r="S83" s="73"/>
      <c r="T83" s="72"/>
      <c r="U83" s="73"/>
      <c r="W83" s="58"/>
      <c r="Z83" s="58"/>
    </row>
    <row r="84" spans="2:26" s="26" customFormat="1" ht="22.5" customHeight="1">
      <c r="B84" s="72"/>
      <c r="C84" s="73"/>
      <c r="D84" s="74"/>
      <c r="E84" s="73"/>
      <c r="F84" s="72"/>
      <c r="I84" s="73"/>
      <c r="K84" s="73"/>
      <c r="L84" s="73"/>
      <c r="Q84" s="72"/>
      <c r="R84" s="72"/>
      <c r="S84" s="73"/>
      <c r="T84" s="72"/>
      <c r="U84" s="73"/>
      <c r="W84" s="58"/>
      <c r="Z84" s="58"/>
    </row>
    <row r="85" spans="2:26" s="26" customFormat="1" ht="22.5" customHeight="1">
      <c r="B85" s="72"/>
      <c r="C85" s="73"/>
      <c r="D85" s="74"/>
      <c r="E85" s="73"/>
      <c r="F85" s="72"/>
      <c r="I85" s="73"/>
      <c r="K85" s="73"/>
      <c r="L85" s="73"/>
      <c r="Q85" s="72"/>
      <c r="R85" s="72"/>
      <c r="S85" s="73"/>
      <c r="T85" s="72"/>
      <c r="U85" s="73"/>
      <c r="W85" s="58"/>
      <c r="Z85" s="58"/>
    </row>
    <row r="86" spans="2:26" s="26" customFormat="1" ht="22.5" customHeight="1">
      <c r="B86" s="72"/>
      <c r="C86" s="73"/>
      <c r="D86" s="74"/>
      <c r="E86" s="73"/>
      <c r="F86" s="72"/>
      <c r="I86" s="73"/>
      <c r="K86" s="73"/>
      <c r="L86" s="73"/>
      <c r="Q86" s="72"/>
      <c r="R86" s="72"/>
      <c r="S86" s="73"/>
      <c r="T86" s="72"/>
      <c r="U86" s="73"/>
      <c r="W86" s="58"/>
      <c r="Z86" s="58"/>
    </row>
    <row r="87" spans="2:26" s="26" customFormat="1" ht="22.5" customHeight="1">
      <c r="B87" s="72"/>
      <c r="C87" s="73"/>
      <c r="D87" s="74"/>
      <c r="E87" s="73"/>
      <c r="F87" s="72"/>
      <c r="I87" s="73"/>
      <c r="K87" s="73"/>
      <c r="L87" s="73"/>
      <c r="Q87" s="72"/>
      <c r="R87" s="72"/>
      <c r="S87" s="73"/>
      <c r="T87" s="72"/>
      <c r="U87" s="73"/>
      <c r="W87" s="58"/>
      <c r="Z87" s="58"/>
    </row>
    <row r="88" spans="2:26" s="26" customFormat="1" ht="22.5" customHeight="1">
      <c r="B88" s="72"/>
      <c r="C88" s="73"/>
      <c r="D88" s="74"/>
      <c r="E88" s="73"/>
      <c r="F88" s="72"/>
      <c r="I88" s="73"/>
      <c r="K88" s="73"/>
      <c r="L88" s="73"/>
      <c r="Q88" s="72"/>
      <c r="R88" s="72"/>
      <c r="S88" s="73"/>
      <c r="T88" s="72"/>
      <c r="U88" s="73"/>
      <c r="W88" s="58"/>
      <c r="Z88" s="58"/>
    </row>
    <row r="89" spans="2:26" s="26" customFormat="1" ht="22.5" customHeight="1">
      <c r="B89" s="72"/>
      <c r="C89" s="73"/>
      <c r="D89" s="74"/>
      <c r="E89" s="73"/>
      <c r="F89" s="72"/>
      <c r="I89" s="73"/>
      <c r="K89" s="73"/>
      <c r="L89" s="73"/>
      <c r="Q89" s="72"/>
      <c r="R89" s="72"/>
      <c r="S89" s="73"/>
      <c r="T89" s="72"/>
      <c r="U89" s="73"/>
      <c r="W89" s="58"/>
      <c r="Z89" s="58"/>
    </row>
    <row r="90" spans="2:26" s="26" customFormat="1" ht="22.5" customHeight="1">
      <c r="B90" s="72"/>
      <c r="C90" s="73"/>
      <c r="D90" s="74"/>
      <c r="E90" s="73"/>
      <c r="F90" s="72"/>
      <c r="I90" s="73"/>
      <c r="K90" s="73"/>
      <c r="L90" s="73"/>
      <c r="Q90" s="72"/>
      <c r="R90" s="72"/>
      <c r="S90" s="73"/>
      <c r="T90" s="72"/>
      <c r="U90" s="73"/>
      <c r="W90" s="58"/>
      <c r="Z90" s="58"/>
    </row>
    <row r="91" spans="2:26" s="26" customFormat="1" ht="22.5" customHeight="1">
      <c r="B91" s="72"/>
      <c r="C91" s="73"/>
      <c r="D91" s="74"/>
      <c r="E91" s="73"/>
      <c r="F91" s="72"/>
      <c r="I91" s="73"/>
      <c r="K91" s="73"/>
      <c r="L91" s="73"/>
      <c r="Q91" s="72"/>
      <c r="R91" s="72"/>
      <c r="S91" s="73"/>
      <c r="T91" s="72"/>
      <c r="U91" s="73"/>
      <c r="W91" s="58"/>
      <c r="Z91" s="58"/>
    </row>
    <row r="92" spans="2:26" s="26" customFormat="1" ht="22.5" customHeight="1">
      <c r="B92" s="72"/>
      <c r="C92" s="73"/>
      <c r="D92" s="74"/>
      <c r="E92" s="73"/>
      <c r="F92" s="72"/>
      <c r="I92" s="73"/>
      <c r="K92" s="73"/>
      <c r="L92" s="73"/>
      <c r="Q92" s="72"/>
      <c r="R92" s="72"/>
      <c r="S92" s="73"/>
      <c r="T92" s="72"/>
      <c r="U92" s="73"/>
      <c r="W92" s="58"/>
      <c r="Z92" s="58"/>
    </row>
    <row r="93" spans="2:26" s="26" customFormat="1" ht="22.5" customHeight="1">
      <c r="B93" s="72"/>
      <c r="C93" s="73"/>
      <c r="D93" s="74"/>
      <c r="E93" s="73"/>
      <c r="F93" s="72"/>
      <c r="I93" s="73"/>
      <c r="K93" s="73"/>
      <c r="L93" s="73"/>
      <c r="Q93" s="72"/>
      <c r="R93" s="72"/>
      <c r="S93" s="73"/>
      <c r="T93" s="72"/>
      <c r="U93" s="73"/>
      <c r="W93" s="58"/>
      <c r="Z93" s="58"/>
    </row>
    <row r="94" spans="2:26" s="26" customFormat="1" ht="22.5" customHeight="1">
      <c r="B94" s="72"/>
      <c r="C94" s="73"/>
      <c r="D94" s="74"/>
      <c r="E94" s="73"/>
      <c r="F94" s="72"/>
      <c r="I94" s="73"/>
      <c r="K94" s="73"/>
      <c r="L94" s="73"/>
      <c r="Q94" s="72"/>
      <c r="R94" s="72"/>
      <c r="S94" s="73"/>
      <c r="T94" s="72"/>
      <c r="U94" s="73"/>
      <c r="W94" s="58"/>
      <c r="Z94" s="58"/>
    </row>
    <row r="95" spans="2:26" s="26" customFormat="1" ht="22.5" customHeight="1">
      <c r="B95" s="72"/>
      <c r="C95" s="73"/>
      <c r="D95" s="74"/>
      <c r="E95" s="73"/>
      <c r="F95" s="72"/>
      <c r="I95" s="73"/>
      <c r="K95" s="73"/>
      <c r="L95" s="73"/>
      <c r="Q95" s="72"/>
      <c r="R95" s="72"/>
      <c r="S95" s="73"/>
      <c r="T95" s="72"/>
      <c r="U95" s="73"/>
      <c r="W95" s="58"/>
      <c r="Z95" s="58"/>
    </row>
    <row r="96" spans="2:26" s="26" customFormat="1" ht="22.5" customHeight="1">
      <c r="B96" s="72"/>
      <c r="C96" s="73"/>
      <c r="D96" s="74"/>
      <c r="E96" s="73"/>
      <c r="F96" s="72"/>
      <c r="I96" s="73"/>
      <c r="K96" s="73"/>
      <c r="L96" s="73"/>
      <c r="Q96" s="72"/>
      <c r="R96" s="72"/>
      <c r="S96" s="73"/>
      <c r="T96" s="72"/>
      <c r="U96" s="73"/>
      <c r="W96" s="58"/>
      <c r="Z96" s="58"/>
    </row>
    <row r="97" spans="2:26" s="26" customFormat="1" ht="22.5" customHeight="1">
      <c r="B97" s="72"/>
      <c r="C97" s="73"/>
      <c r="D97" s="74"/>
      <c r="E97" s="73"/>
      <c r="F97" s="72"/>
      <c r="I97" s="73"/>
      <c r="K97" s="73"/>
      <c r="L97" s="73"/>
      <c r="Q97" s="72"/>
      <c r="R97" s="72"/>
      <c r="S97" s="73"/>
      <c r="T97" s="72"/>
      <c r="U97" s="73"/>
      <c r="W97" s="58"/>
      <c r="Z97" s="58"/>
    </row>
    <row r="98" spans="2:26" s="26" customFormat="1" ht="22.5" customHeight="1">
      <c r="B98" s="72"/>
      <c r="C98" s="73"/>
      <c r="D98" s="74"/>
      <c r="E98" s="73"/>
      <c r="F98" s="72"/>
      <c r="I98" s="73"/>
      <c r="K98" s="73"/>
      <c r="L98" s="73"/>
      <c r="Q98" s="72"/>
      <c r="R98" s="72"/>
      <c r="S98" s="73"/>
      <c r="T98" s="72"/>
      <c r="U98" s="73"/>
      <c r="W98" s="58"/>
      <c r="Z98" s="58"/>
    </row>
    <row r="99" spans="2:26" s="26" customFormat="1" ht="22.5" customHeight="1">
      <c r="B99" s="72"/>
      <c r="C99" s="73"/>
      <c r="D99" s="74"/>
      <c r="E99" s="73"/>
      <c r="F99" s="72"/>
      <c r="I99" s="73"/>
      <c r="K99" s="73"/>
      <c r="L99" s="73"/>
      <c r="Q99" s="72"/>
      <c r="R99" s="72"/>
      <c r="S99" s="73"/>
      <c r="T99" s="72"/>
      <c r="U99" s="73"/>
      <c r="W99" s="58"/>
      <c r="Z99" s="58"/>
    </row>
    <row r="100" spans="2:26" s="26" customFormat="1" ht="22.5" customHeight="1">
      <c r="B100" s="72"/>
      <c r="C100" s="73"/>
      <c r="D100" s="74"/>
      <c r="E100" s="73"/>
      <c r="F100" s="72"/>
      <c r="I100" s="73"/>
      <c r="K100" s="73"/>
      <c r="L100" s="73"/>
      <c r="Q100" s="72"/>
      <c r="R100" s="72"/>
      <c r="S100" s="73"/>
      <c r="T100" s="72"/>
      <c r="U100" s="73"/>
      <c r="W100" s="58"/>
      <c r="Z100" s="58"/>
    </row>
    <row r="101" spans="2:26" s="26" customFormat="1" ht="22.5" customHeight="1">
      <c r="B101" s="72"/>
      <c r="C101" s="73"/>
      <c r="D101" s="74"/>
      <c r="E101" s="73"/>
      <c r="F101" s="72"/>
      <c r="I101" s="73"/>
      <c r="K101" s="73"/>
      <c r="L101" s="73"/>
      <c r="Q101" s="72"/>
      <c r="R101" s="72"/>
      <c r="S101" s="73"/>
      <c r="T101" s="72"/>
      <c r="U101" s="73"/>
      <c r="W101" s="58"/>
      <c r="Z101" s="58"/>
    </row>
    <row r="102" spans="2:26" s="26" customFormat="1" ht="22.5" customHeight="1">
      <c r="B102" s="72"/>
      <c r="C102" s="73"/>
      <c r="D102" s="74"/>
      <c r="E102" s="73"/>
      <c r="F102" s="72"/>
      <c r="I102" s="73"/>
      <c r="K102" s="73"/>
      <c r="L102" s="73"/>
      <c r="Q102" s="72"/>
      <c r="R102" s="72"/>
      <c r="S102" s="73"/>
      <c r="T102" s="72"/>
      <c r="U102" s="73"/>
      <c r="W102" s="58"/>
      <c r="Z102" s="58"/>
    </row>
    <row r="103" spans="2:26" s="26" customFormat="1" ht="22.5" customHeight="1">
      <c r="B103" s="72"/>
      <c r="C103" s="73"/>
      <c r="D103" s="74"/>
      <c r="E103" s="73"/>
      <c r="F103" s="72"/>
      <c r="I103" s="73"/>
      <c r="K103" s="73"/>
      <c r="L103" s="73"/>
      <c r="Q103" s="72"/>
      <c r="R103" s="72"/>
      <c r="S103" s="73"/>
      <c r="T103" s="72"/>
      <c r="U103" s="73"/>
      <c r="W103" s="58"/>
      <c r="Z103" s="58"/>
    </row>
    <row r="104" spans="2:26" s="26" customFormat="1" ht="22.5" customHeight="1">
      <c r="B104" s="72"/>
      <c r="C104" s="73"/>
      <c r="D104" s="74"/>
      <c r="E104" s="73"/>
      <c r="F104" s="72"/>
      <c r="I104" s="73"/>
      <c r="K104" s="73"/>
      <c r="L104" s="73"/>
      <c r="Q104" s="72"/>
      <c r="R104" s="72"/>
      <c r="S104" s="73"/>
      <c r="T104" s="72"/>
      <c r="U104" s="73"/>
      <c r="W104" s="58"/>
      <c r="Z104" s="58"/>
    </row>
    <row r="105" spans="2:26" s="26" customFormat="1" ht="22.5" customHeight="1">
      <c r="B105" s="72"/>
      <c r="C105" s="73"/>
      <c r="D105" s="74"/>
      <c r="E105" s="73"/>
      <c r="F105" s="72"/>
      <c r="I105" s="73"/>
      <c r="K105" s="73"/>
      <c r="L105" s="73"/>
      <c r="Q105" s="72"/>
      <c r="R105" s="72"/>
      <c r="S105" s="73"/>
      <c r="T105" s="72"/>
      <c r="U105" s="73"/>
      <c r="W105" s="58"/>
      <c r="Z105" s="58"/>
    </row>
    <row r="106" spans="2:26" s="26" customFormat="1" ht="22.5" customHeight="1">
      <c r="B106" s="72"/>
      <c r="C106" s="73"/>
      <c r="D106" s="74"/>
      <c r="E106" s="73"/>
      <c r="F106" s="72"/>
      <c r="I106" s="73"/>
      <c r="K106" s="73"/>
      <c r="L106" s="73"/>
      <c r="Q106" s="72"/>
      <c r="R106" s="72"/>
      <c r="S106" s="73"/>
      <c r="T106" s="72"/>
      <c r="U106" s="73"/>
      <c r="W106" s="58"/>
      <c r="Z106" s="58"/>
    </row>
    <row r="107" spans="2:26" s="26" customFormat="1" ht="22.5" customHeight="1">
      <c r="B107" s="72"/>
      <c r="C107" s="73"/>
      <c r="D107" s="74"/>
      <c r="E107" s="73"/>
      <c r="F107" s="72"/>
      <c r="I107" s="73"/>
      <c r="K107" s="73"/>
      <c r="L107" s="73"/>
      <c r="Q107" s="72"/>
      <c r="R107" s="72"/>
      <c r="S107" s="73"/>
      <c r="T107" s="72"/>
      <c r="U107" s="73"/>
      <c r="W107" s="58"/>
      <c r="Z107" s="58"/>
    </row>
    <row r="108" spans="2:26" s="26" customFormat="1" ht="22.5" customHeight="1">
      <c r="B108" s="72"/>
      <c r="C108" s="73"/>
      <c r="D108" s="74"/>
      <c r="E108" s="73"/>
      <c r="F108" s="72"/>
      <c r="I108" s="73"/>
      <c r="K108" s="73"/>
      <c r="L108" s="73"/>
      <c r="Q108" s="72"/>
      <c r="R108" s="72"/>
      <c r="S108" s="73"/>
      <c r="T108" s="72"/>
      <c r="U108" s="73"/>
      <c r="W108" s="58"/>
      <c r="Z108" s="58"/>
    </row>
    <row r="109" spans="2:26" s="26" customFormat="1" ht="22.5" customHeight="1">
      <c r="B109" s="72"/>
      <c r="C109" s="73"/>
      <c r="D109" s="74"/>
      <c r="E109" s="73"/>
      <c r="F109" s="72"/>
      <c r="I109" s="73"/>
      <c r="K109" s="73"/>
      <c r="L109" s="73"/>
      <c r="Q109" s="72"/>
      <c r="R109" s="72"/>
      <c r="S109" s="73"/>
      <c r="T109" s="72"/>
      <c r="U109" s="73"/>
      <c r="W109" s="58"/>
      <c r="Z109" s="58"/>
    </row>
    <row r="110" spans="2:26" s="26" customFormat="1" ht="22.5" customHeight="1">
      <c r="B110" s="72"/>
      <c r="C110" s="73"/>
      <c r="D110" s="74"/>
      <c r="E110" s="73"/>
      <c r="F110" s="72"/>
      <c r="I110" s="73"/>
      <c r="K110" s="73"/>
      <c r="L110" s="73"/>
      <c r="Q110" s="72"/>
      <c r="R110" s="72"/>
      <c r="S110" s="73"/>
      <c r="T110" s="72"/>
      <c r="U110" s="73"/>
      <c r="W110" s="58"/>
      <c r="Z110" s="58"/>
    </row>
    <row r="111" spans="2:26" s="26" customFormat="1" ht="22.5" customHeight="1">
      <c r="B111" s="72"/>
      <c r="C111" s="73"/>
      <c r="D111" s="74"/>
      <c r="E111" s="73"/>
      <c r="F111" s="72"/>
      <c r="I111" s="73"/>
      <c r="K111" s="73"/>
      <c r="L111" s="73"/>
      <c r="Q111" s="72"/>
      <c r="R111" s="72"/>
      <c r="S111" s="73"/>
      <c r="T111" s="72"/>
      <c r="U111" s="73"/>
      <c r="W111" s="58"/>
      <c r="Z111" s="58"/>
    </row>
    <row r="112" spans="2:26" s="26" customFormat="1" ht="22.5" customHeight="1">
      <c r="B112" s="72"/>
      <c r="C112" s="73"/>
      <c r="D112" s="74"/>
      <c r="E112" s="73"/>
      <c r="F112" s="72"/>
      <c r="I112" s="73"/>
      <c r="K112" s="73"/>
      <c r="L112" s="73"/>
      <c r="Q112" s="72"/>
      <c r="R112" s="72"/>
      <c r="S112" s="73"/>
      <c r="T112" s="72"/>
      <c r="U112" s="73"/>
      <c r="W112" s="58"/>
      <c r="Z112" s="58"/>
    </row>
    <row r="113" spans="2:26" s="26" customFormat="1" ht="22.5" customHeight="1">
      <c r="B113" s="72"/>
      <c r="C113" s="73"/>
      <c r="D113" s="74"/>
      <c r="E113" s="73"/>
      <c r="F113" s="72"/>
      <c r="I113" s="73"/>
      <c r="K113" s="73"/>
      <c r="L113" s="73"/>
      <c r="Q113" s="72"/>
      <c r="R113" s="72"/>
      <c r="S113" s="73"/>
      <c r="T113" s="72"/>
      <c r="U113" s="73"/>
      <c r="W113" s="58"/>
      <c r="Z113" s="58"/>
    </row>
    <row r="114" spans="2:26" s="26" customFormat="1" ht="22.5" customHeight="1">
      <c r="B114" s="72"/>
      <c r="C114" s="73"/>
      <c r="D114" s="74"/>
      <c r="E114" s="73"/>
      <c r="F114" s="72"/>
      <c r="I114" s="73"/>
      <c r="K114" s="73"/>
      <c r="L114" s="73"/>
      <c r="Q114" s="72"/>
      <c r="R114" s="72"/>
      <c r="S114" s="73"/>
      <c r="T114" s="72"/>
      <c r="U114" s="73"/>
      <c r="W114" s="58"/>
      <c r="Z114" s="58"/>
    </row>
    <row r="115" spans="2:26" s="26" customFormat="1" ht="22.5" customHeight="1">
      <c r="B115" s="72"/>
      <c r="C115" s="73"/>
      <c r="D115" s="74"/>
      <c r="E115" s="73"/>
      <c r="F115" s="72"/>
      <c r="I115" s="73"/>
      <c r="K115" s="73"/>
      <c r="L115" s="73"/>
      <c r="Q115" s="72"/>
      <c r="R115" s="72"/>
      <c r="S115" s="73"/>
      <c r="T115" s="72"/>
      <c r="U115" s="73"/>
      <c r="W115" s="58"/>
      <c r="Z115" s="58"/>
    </row>
    <row r="116" spans="2:26" s="26" customFormat="1" ht="22.5" customHeight="1">
      <c r="B116" s="72"/>
      <c r="C116" s="73"/>
      <c r="D116" s="74"/>
      <c r="E116" s="73"/>
      <c r="F116" s="72"/>
      <c r="I116" s="73"/>
      <c r="K116" s="73"/>
      <c r="L116" s="73"/>
      <c r="Q116" s="72"/>
      <c r="R116" s="72"/>
      <c r="S116" s="73"/>
      <c r="T116" s="72"/>
      <c r="U116" s="73"/>
      <c r="W116" s="58"/>
      <c r="Z116" s="58"/>
    </row>
    <row r="117" spans="2:26" s="26" customFormat="1" ht="22.5" customHeight="1">
      <c r="B117" s="72"/>
      <c r="C117" s="73"/>
      <c r="D117" s="74"/>
      <c r="E117" s="73"/>
      <c r="F117" s="72"/>
      <c r="I117" s="73"/>
      <c r="K117" s="73"/>
      <c r="L117" s="73"/>
      <c r="Q117" s="72"/>
      <c r="R117" s="72"/>
      <c r="S117" s="73"/>
      <c r="T117" s="72"/>
      <c r="U117" s="73"/>
      <c r="W117" s="58"/>
      <c r="Z117" s="58"/>
    </row>
    <row r="118" spans="2:26" s="26" customFormat="1" ht="22.5" customHeight="1">
      <c r="B118" s="72"/>
      <c r="C118" s="73"/>
      <c r="D118" s="74"/>
      <c r="E118" s="73"/>
      <c r="F118" s="72"/>
      <c r="I118" s="73"/>
      <c r="K118" s="73"/>
      <c r="L118" s="73"/>
      <c r="Q118" s="72"/>
      <c r="R118" s="72"/>
      <c r="S118" s="73"/>
      <c r="T118" s="72"/>
      <c r="U118" s="73"/>
      <c r="W118" s="58"/>
      <c r="Z118" s="58"/>
    </row>
    <row r="119" spans="2:26" s="26" customFormat="1" ht="22.5" customHeight="1">
      <c r="B119" s="72"/>
      <c r="C119" s="73"/>
      <c r="D119" s="74"/>
      <c r="E119" s="73"/>
      <c r="F119" s="72"/>
      <c r="I119" s="73"/>
      <c r="K119" s="73"/>
      <c r="L119" s="73"/>
      <c r="Q119" s="72"/>
      <c r="R119" s="72"/>
      <c r="S119" s="73"/>
      <c r="T119" s="72"/>
      <c r="U119" s="73"/>
      <c r="W119" s="58"/>
      <c r="Z119" s="58"/>
    </row>
    <row r="120" spans="2:26" s="26" customFormat="1" ht="22.5" customHeight="1">
      <c r="B120" s="72"/>
      <c r="C120" s="73"/>
      <c r="D120" s="74"/>
      <c r="E120" s="73"/>
      <c r="F120" s="72"/>
      <c r="I120" s="73"/>
      <c r="K120" s="73"/>
      <c r="L120" s="73"/>
      <c r="Q120" s="72"/>
      <c r="R120" s="72"/>
      <c r="S120" s="73"/>
      <c r="T120" s="72"/>
      <c r="U120" s="73"/>
      <c r="W120" s="58"/>
      <c r="Z120" s="58"/>
    </row>
    <row r="121" spans="2:26" s="26" customFormat="1" ht="22.5" customHeight="1">
      <c r="B121" s="72"/>
      <c r="C121" s="73"/>
      <c r="D121" s="74"/>
      <c r="E121" s="73"/>
      <c r="F121" s="72"/>
      <c r="I121" s="73"/>
      <c r="K121" s="73"/>
      <c r="L121" s="73"/>
      <c r="Q121" s="72"/>
      <c r="R121" s="72"/>
      <c r="S121" s="73"/>
      <c r="T121" s="72"/>
      <c r="U121" s="73"/>
      <c r="W121" s="58"/>
      <c r="Z121" s="58"/>
    </row>
    <row r="122" spans="2:26" s="26" customFormat="1" ht="22.5" customHeight="1">
      <c r="B122" s="72"/>
      <c r="C122" s="73"/>
      <c r="D122" s="74"/>
      <c r="E122" s="73"/>
      <c r="F122" s="72"/>
      <c r="I122" s="73"/>
      <c r="K122" s="73"/>
      <c r="L122" s="73"/>
      <c r="Q122" s="72"/>
      <c r="R122" s="72"/>
      <c r="S122" s="73"/>
      <c r="T122" s="72"/>
      <c r="U122" s="73"/>
      <c r="W122" s="58"/>
      <c r="Z122" s="58"/>
    </row>
    <row r="123" spans="2:26" s="26" customFormat="1" ht="22.5" customHeight="1">
      <c r="B123" s="72"/>
      <c r="C123" s="73"/>
      <c r="D123" s="74"/>
      <c r="E123" s="73"/>
      <c r="F123" s="72"/>
      <c r="I123" s="73"/>
      <c r="K123" s="73"/>
      <c r="L123" s="73"/>
      <c r="Q123" s="72"/>
      <c r="R123" s="72"/>
      <c r="S123" s="73"/>
      <c r="T123" s="72"/>
      <c r="U123" s="73"/>
      <c r="W123" s="58"/>
      <c r="Z123" s="58"/>
    </row>
    <row r="124" spans="2:26" s="26" customFormat="1" ht="22.5" customHeight="1">
      <c r="B124" s="72"/>
      <c r="C124" s="73"/>
      <c r="D124" s="74"/>
      <c r="E124" s="73"/>
      <c r="F124" s="72"/>
      <c r="I124" s="73"/>
      <c r="K124" s="73"/>
      <c r="L124" s="73"/>
      <c r="Q124" s="72"/>
      <c r="R124" s="72"/>
      <c r="S124" s="73"/>
      <c r="T124" s="72"/>
      <c r="U124" s="73"/>
      <c r="W124" s="58"/>
      <c r="Z124" s="58"/>
    </row>
    <row r="125" spans="2:26" s="26" customFormat="1" ht="22.5" customHeight="1">
      <c r="B125" s="72"/>
      <c r="C125" s="73"/>
      <c r="D125" s="74"/>
      <c r="E125" s="73"/>
      <c r="F125" s="72"/>
      <c r="I125" s="73"/>
      <c r="K125" s="73"/>
      <c r="L125" s="73"/>
      <c r="Q125" s="72"/>
      <c r="R125" s="72"/>
      <c r="S125" s="73"/>
      <c r="T125" s="72"/>
      <c r="U125" s="73"/>
      <c r="W125" s="58"/>
      <c r="Z125" s="58"/>
    </row>
    <row r="126" spans="2:26" s="26" customFormat="1" ht="22.5" customHeight="1">
      <c r="B126" s="72"/>
      <c r="C126" s="73"/>
      <c r="D126" s="74"/>
      <c r="E126" s="73"/>
      <c r="F126" s="72"/>
      <c r="I126" s="73"/>
      <c r="K126" s="73"/>
      <c r="L126" s="73"/>
      <c r="Q126" s="72"/>
      <c r="R126" s="72"/>
      <c r="S126" s="73"/>
      <c r="T126" s="72"/>
      <c r="U126" s="73"/>
      <c r="W126" s="58"/>
      <c r="Z126" s="58"/>
    </row>
    <row r="127" spans="2:26" s="26" customFormat="1" ht="22.5" customHeight="1">
      <c r="B127" s="72"/>
      <c r="C127" s="73"/>
      <c r="D127" s="74"/>
      <c r="E127" s="73"/>
      <c r="F127" s="72"/>
      <c r="I127" s="73"/>
      <c r="K127" s="73"/>
      <c r="L127" s="73"/>
      <c r="Q127" s="72"/>
      <c r="R127" s="72"/>
      <c r="S127" s="73"/>
      <c r="T127" s="72"/>
      <c r="U127" s="73"/>
      <c r="W127" s="58"/>
      <c r="Z127" s="58"/>
    </row>
    <row r="128" spans="2:26" s="26" customFormat="1" ht="22.5" customHeight="1">
      <c r="B128" s="72"/>
      <c r="C128" s="73"/>
      <c r="D128" s="74"/>
      <c r="E128" s="73"/>
      <c r="F128" s="72"/>
      <c r="I128" s="73"/>
      <c r="K128" s="73"/>
      <c r="L128" s="73"/>
      <c r="Q128" s="72"/>
      <c r="R128" s="72"/>
      <c r="S128" s="73"/>
      <c r="T128" s="72"/>
      <c r="U128" s="73"/>
      <c r="W128" s="58"/>
      <c r="Z128" s="58"/>
    </row>
    <row r="129" spans="2:26" s="26" customFormat="1" ht="22.5" customHeight="1">
      <c r="B129" s="72"/>
      <c r="C129" s="73"/>
      <c r="D129" s="74"/>
      <c r="E129" s="73"/>
      <c r="F129" s="72"/>
      <c r="I129" s="73"/>
      <c r="K129" s="73"/>
      <c r="L129" s="73"/>
      <c r="Q129" s="72"/>
      <c r="R129" s="72"/>
      <c r="S129" s="73"/>
      <c r="T129" s="72"/>
      <c r="U129" s="73"/>
      <c r="W129" s="58"/>
      <c r="Z129" s="58"/>
    </row>
    <row r="130" spans="2:26" s="26" customFormat="1" ht="22.5" customHeight="1">
      <c r="B130" s="72"/>
      <c r="C130" s="73"/>
      <c r="D130" s="74"/>
      <c r="E130" s="73"/>
      <c r="F130" s="72"/>
      <c r="I130" s="73"/>
      <c r="K130" s="73"/>
      <c r="L130" s="73"/>
      <c r="Q130" s="72"/>
      <c r="R130" s="72"/>
      <c r="S130" s="73"/>
      <c r="T130" s="72"/>
      <c r="U130" s="73"/>
      <c r="W130" s="58"/>
      <c r="Z130" s="58"/>
    </row>
    <row r="131" spans="2:26" s="26" customFormat="1" ht="22.5" customHeight="1">
      <c r="B131" s="72"/>
      <c r="C131" s="73"/>
      <c r="D131" s="74"/>
      <c r="E131" s="73"/>
      <c r="F131" s="72"/>
      <c r="I131" s="73"/>
      <c r="K131" s="73"/>
      <c r="L131" s="73"/>
      <c r="Q131" s="72"/>
      <c r="R131" s="72"/>
      <c r="S131" s="73"/>
      <c r="T131" s="72"/>
      <c r="U131" s="73"/>
      <c r="W131" s="58"/>
      <c r="Z131" s="58"/>
    </row>
    <row r="132" spans="2:26" s="26" customFormat="1" ht="22.5" customHeight="1">
      <c r="B132" s="72"/>
      <c r="C132" s="73"/>
      <c r="D132" s="74"/>
      <c r="E132" s="73"/>
      <c r="F132" s="72"/>
      <c r="I132" s="73"/>
      <c r="K132" s="73"/>
      <c r="L132" s="73"/>
      <c r="Q132" s="72"/>
      <c r="R132" s="72"/>
      <c r="S132" s="73"/>
      <c r="T132" s="72"/>
      <c r="U132" s="73"/>
      <c r="W132" s="58"/>
      <c r="Z132" s="58"/>
    </row>
    <row r="133" spans="2:26" s="26" customFormat="1" ht="22.5" customHeight="1">
      <c r="B133" s="72"/>
      <c r="C133" s="73"/>
      <c r="D133" s="74"/>
      <c r="E133" s="73"/>
      <c r="F133" s="72"/>
      <c r="I133" s="73"/>
      <c r="K133" s="73"/>
      <c r="L133" s="73"/>
      <c r="Q133" s="72"/>
      <c r="R133" s="72"/>
      <c r="S133" s="73"/>
      <c r="T133" s="72"/>
      <c r="U133" s="73"/>
      <c r="W133" s="58"/>
      <c r="Z133" s="58"/>
    </row>
    <row r="134" spans="2:26" s="26" customFormat="1" ht="22.5" customHeight="1">
      <c r="B134" s="72"/>
      <c r="C134" s="73"/>
      <c r="D134" s="74"/>
      <c r="E134" s="73"/>
      <c r="F134" s="72"/>
      <c r="I134" s="73"/>
      <c r="K134" s="73"/>
      <c r="L134" s="73"/>
      <c r="Q134" s="72"/>
      <c r="R134" s="72"/>
      <c r="S134" s="73"/>
      <c r="T134" s="72"/>
      <c r="U134" s="73"/>
      <c r="W134" s="58"/>
      <c r="Z134" s="58"/>
    </row>
    <row r="135" spans="2:26" s="26" customFormat="1" ht="22.5" customHeight="1">
      <c r="B135" s="72"/>
      <c r="C135" s="73"/>
      <c r="D135" s="74"/>
      <c r="E135" s="73"/>
      <c r="F135" s="72"/>
      <c r="I135" s="73"/>
      <c r="K135" s="73"/>
      <c r="L135" s="73"/>
      <c r="Q135" s="72"/>
      <c r="R135" s="72"/>
      <c r="S135" s="73"/>
      <c r="T135" s="72"/>
      <c r="U135" s="73"/>
      <c r="W135" s="58"/>
      <c r="Z135" s="58"/>
    </row>
    <row r="136" spans="2:26" s="26" customFormat="1" ht="22.5" customHeight="1">
      <c r="B136" s="72"/>
      <c r="C136" s="73"/>
      <c r="D136" s="74"/>
      <c r="E136" s="73"/>
      <c r="F136" s="72"/>
      <c r="I136" s="73"/>
      <c r="K136" s="73"/>
      <c r="L136" s="73"/>
      <c r="Q136" s="72"/>
      <c r="R136" s="72"/>
      <c r="S136" s="73"/>
      <c r="T136" s="72"/>
      <c r="U136" s="73"/>
      <c r="W136" s="58"/>
      <c r="Z136" s="58"/>
    </row>
    <row r="137" spans="2:26" s="26" customFormat="1" ht="22.5" customHeight="1">
      <c r="B137" s="72"/>
      <c r="C137" s="73"/>
      <c r="D137" s="74"/>
      <c r="E137" s="73"/>
      <c r="F137" s="72"/>
      <c r="I137" s="73"/>
      <c r="K137" s="73"/>
      <c r="L137" s="73"/>
      <c r="Q137" s="72"/>
      <c r="R137" s="72"/>
      <c r="S137" s="73"/>
      <c r="T137" s="72"/>
      <c r="U137" s="73"/>
      <c r="W137" s="58"/>
      <c r="Z137" s="58"/>
    </row>
    <row r="138" spans="2:26" s="26" customFormat="1" ht="22.5" customHeight="1">
      <c r="B138" s="72"/>
      <c r="C138" s="73"/>
      <c r="D138" s="74"/>
      <c r="E138" s="73"/>
      <c r="F138" s="72"/>
      <c r="I138" s="73"/>
      <c r="K138" s="73"/>
      <c r="L138" s="73"/>
      <c r="Q138" s="72"/>
      <c r="R138" s="72"/>
      <c r="S138" s="73"/>
      <c r="T138" s="72"/>
      <c r="U138" s="73"/>
      <c r="W138" s="58"/>
      <c r="Z138" s="58"/>
    </row>
    <row r="139" spans="2:26" s="26" customFormat="1" ht="22.5" customHeight="1">
      <c r="B139" s="72"/>
      <c r="C139" s="73"/>
      <c r="D139" s="74"/>
      <c r="E139" s="73"/>
      <c r="F139" s="72"/>
      <c r="I139" s="73"/>
      <c r="K139" s="73"/>
      <c r="L139" s="73"/>
      <c r="Q139" s="72"/>
      <c r="R139" s="72"/>
      <c r="S139" s="73"/>
      <c r="T139" s="72"/>
      <c r="U139" s="73"/>
      <c r="W139" s="58"/>
      <c r="Z139" s="58"/>
    </row>
    <row r="140" spans="2:26" s="26" customFormat="1" ht="22.5" customHeight="1">
      <c r="B140" s="72"/>
      <c r="C140" s="73"/>
      <c r="D140" s="74"/>
      <c r="E140" s="73"/>
      <c r="F140" s="72"/>
      <c r="I140" s="73"/>
      <c r="K140" s="73"/>
      <c r="L140" s="73"/>
      <c r="Q140" s="72"/>
      <c r="R140" s="72"/>
      <c r="S140" s="73"/>
      <c r="T140" s="72"/>
      <c r="U140" s="73"/>
      <c r="W140" s="58"/>
      <c r="Z140" s="58"/>
    </row>
    <row r="141" spans="2:26" s="26" customFormat="1" ht="22.5" customHeight="1">
      <c r="B141" s="72"/>
      <c r="C141" s="73"/>
      <c r="D141" s="74"/>
      <c r="E141" s="73"/>
      <c r="F141" s="72"/>
      <c r="I141" s="73"/>
      <c r="K141" s="73"/>
      <c r="L141" s="73"/>
      <c r="Q141" s="72"/>
      <c r="R141" s="72"/>
      <c r="S141" s="73"/>
      <c r="T141" s="72"/>
      <c r="U141" s="73"/>
      <c r="W141" s="58"/>
      <c r="Z141" s="58"/>
    </row>
    <row r="142" spans="2:26" s="26" customFormat="1" ht="22.5" customHeight="1">
      <c r="B142" s="72"/>
      <c r="C142" s="73"/>
      <c r="D142" s="74"/>
      <c r="E142" s="73"/>
      <c r="F142" s="72"/>
      <c r="I142" s="73"/>
      <c r="K142" s="73"/>
      <c r="L142" s="73"/>
      <c r="Q142" s="72"/>
      <c r="R142" s="72"/>
      <c r="S142" s="73"/>
      <c r="T142" s="72"/>
      <c r="U142" s="73"/>
      <c r="W142" s="58"/>
      <c r="Z142" s="58"/>
    </row>
    <row r="143" spans="2:26" s="26" customFormat="1" ht="22.5" customHeight="1">
      <c r="B143" s="72"/>
      <c r="C143" s="73"/>
      <c r="D143" s="74"/>
      <c r="E143" s="73"/>
      <c r="F143" s="72"/>
      <c r="I143" s="73"/>
      <c r="K143" s="73"/>
      <c r="L143" s="73"/>
      <c r="Q143" s="72"/>
      <c r="R143" s="72"/>
      <c r="S143" s="73"/>
      <c r="T143" s="72"/>
      <c r="U143" s="73"/>
      <c r="W143" s="58"/>
      <c r="Z143" s="58"/>
    </row>
    <row r="144" spans="2:26" s="26" customFormat="1" ht="22.5" customHeight="1">
      <c r="B144" s="72"/>
      <c r="C144" s="73"/>
      <c r="D144" s="74"/>
      <c r="E144" s="73"/>
      <c r="F144" s="72"/>
      <c r="I144" s="73"/>
      <c r="K144" s="73"/>
      <c r="L144" s="73"/>
      <c r="Q144" s="72"/>
      <c r="R144" s="72"/>
      <c r="S144" s="73"/>
      <c r="T144" s="72"/>
      <c r="U144" s="73"/>
      <c r="W144" s="58"/>
      <c r="Z144" s="58"/>
    </row>
    <row r="145" spans="2:26" s="26" customFormat="1" ht="22.5" customHeight="1">
      <c r="B145" s="72"/>
      <c r="C145" s="73"/>
      <c r="D145" s="74"/>
      <c r="E145" s="73"/>
      <c r="F145" s="72"/>
      <c r="I145" s="73"/>
      <c r="K145" s="73"/>
      <c r="L145" s="73"/>
      <c r="Q145" s="72"/>
      <c r="R145" s="72"/>
      <c r="S145" s="73"/>
      <c r="T145" s="72"/>
      <c r="U145" s="73"/>
      <c r="W145" s="58"/>
      <c r="Z145" s="58"/>
    </row>
    <row r="146" spans="2:26" s="26" customFormat="1" ht="22.5" customHeight="1">
      <c r="B146" s="72"/>
      <c r="C146" s="73"/>
      <c r="D146" s="74"/>
      <c r="E146" s="73"/>
      <c r="F146" s="72"/>
      <c r="I146" s="73"/>
      <c r="K146" s="73"/>
      <c r="L146" s="73"/>
      <c r="Q146" s="72"/>
      <c r="R146" s="72"/>
      <c r="S146" s="73"/>
      <c r="T146" s="72"/>
      <c r="U146" s="73"/>
      <c r="W146" s="58"/>
      <c r="Z146" s="58"/>
    </row>
    <row r="147" spans="2:26" s="26" customFormat="1" ht="22.5" customHeight="1">
      <c r="B147" s="72"/>
      <c r="C147" s="73"/>
      <c r="D147" s="74"/>
      <c r="E147" s="73"/>
      <c r="F147" s="72"/>
      <c r="I147" s="73"/>
      <c r="K147" s="73"/>
      <c r="L147" s="73"/>
      <c r="Q147" s="72"/>
      <c r="R147" s="72"/>
      <c r="S147" s="73"/>
      <c r="T147" s="72"/>
      <c r="U147" s="73"/>
      <c r="W147" s="58"/>
      <c r="Z147" s="58"/>
    </row>
    <row r="148" spans="2:26" s="26" customFormat="1" ht="22.5" customHeight="1">
      <c r="B148" s="72"/>
      <c r="C148" s="73"/>
      <c r="D148" s="74"/>
      <c r="E148" s="73"/>
      <c r="F148" s="72"/>
      <c r="I148" s="73"/>
      <c r="K148" s="73"/>
      <c r="L148" s="73"/>
      <c r="Q148" s="72"/>
      <c r="R148" s="72"/>
      <c r="S148" s="73"/>
      <c r="T148" s="72"/>
      <c r="U148" s="73"/>
      <c r="W148" s="58"/>
      <c r="Z148" s="58"/>
    </row>
    <row r="149" spans="2:26" s="26" customFormat="1" ht="22.5" customHeight="1">
      <c r="B149" s="72"/>
      <c r="C149" s="73"/>
      <c r="D149" s="74"/>
      <c r="E149" s="73"/>
      <c r="F149" s="72"/>
      <c r="I149" s="73"/>
      <c r="K149" s="73"/>
      <c r="L149" s="73"/>
      <c r="Q149" s="72"/>
      <c r="R149" s="72"/>
      <c r="S149" s="73"/>
      <c r="T149" s="72"/>
      <c r="U149" s="73"/>
      <c r="W149" s="58"/>
      <c r="Z149" s="58"/>
    </row>
    <row r="150" spans="2:26" s="26" customFormat="1" ht="22.5" customHeight="1">
      <c r="B150" s="72"/>
      <c r="C150" s="73"/>
      <c r="D150" s="74"/>
      <c r="E150" s="73"/>
      <c r="F150" s="72"/>
      <c r="I150" s="73"/>
      <c r="K150" s="73"/>
      <c r="L150" s="73"/>
      <c r="Q150" s="72"/>
      <c r="R150" s="72"/>
      <c r="S150" s="73"/>
      <c r="T150" s="72"/>
      <c r="U150" s="73"/>
      <c r="W150" s="58"/>
      <c r="Z150" s="58"/>
    </row>
    <row r="151" spans="2:26" s="26" customFormat="1" ht="22.5" customHeight="1">
      <c r="B151" s="72"/>
      <c r="C151" s="73"/>
      <c r="D151" s="74"/>
      <c r="E151" s="73"/>
      <c r="F151" s="72"/>
      <c r="I151" s="73"/>
      <c r="K151" s="73"/>
      <c r="L151" s="73"/>
      <c r="Q151" s="72"/>
      <c r="R151" s="72"/>
      <c r="S151" s="73"/>
      <c r="T151" s="72"/>
      <c r="U151" s="73"/>
      <c r="W151" s="58"/>
      <c r="Z151" s="58"/>
    </row>
    <row r="152" spans="2:26" s="26" customFormat="1" ht="22.5" customHeight="1">
      <c r="B152" s="72"/>
      <c r="C152" s="73"/>
      <c r="D152" s="74"/>
      <c r="E152" s="73"/>
      <c r="F152" s="72"/>
      <c r="I152" s="73"/>
      <c r="K152" s="73"/>
      <c r="L152" s="73"/>
      <c r="Q152" s="72"/>
      <c r="R152" s="72"/>
      <c r="S152" s="73"/>
      <c r="T152" s="72"/>
      <c r="U152" s="73"/>
      <c r="W152" s="58"/>
      <c r="Z152" s="58"/>
    </row>
    <row r="153" spans="2:26" s="26" customFormat="1" ht="22.5" customHeight="1">
      <c r="B153" s="72"/>
      <c r="C153" s="73"/>
      <c r="D153" s="74"/>
      <c r="E153" s="73"/>
      <c r="F153" s="72"/>
      <c r="I153" s="73"/>
      <c r="K153" s="73"/>
      <c r="L153" s="73"/>
      <c r="Q153" s="72"/>
      <c r="R153" s="72"/>
      <c r="S153" s="73"/>
      <c r="T153" s="72"/>
      <c r="U153" s="73"/>
      <c r="W153" s="58"/>
      <c r="Z153" s="58"/>
    </row>
    <row r="154" spans="2:26" s="26" customFormat="1" ht="22.5" customHeight="1">
      <c r="B154" s="72"/>
      <c r="C154" s="73"/>
      <c r="D154" s="74"/>
      <c r="E154" s="73"/>
      <c r="F154" s="72"/>
      <c r="I154" s="73"/>
      <c r="K154" s="73"/>
      <c r="L154" s="73"/>
      <c r="Q154" s="72"/>
      <c r="R154" s="72"/>
      <c r="S154" s="73"/>
      <c r="T154" s="72"/>
      <c r="U154" s="73"/>
      <c r="W154" s="58"/>
      <c r="Z154" s="58"/>
    </row>
    <row r="155" spans="2:26" s="26" customFormat="1" ht="22.5" customHeight="1">
      <c r="B155" s="72"/>
      <c r="C155" s="73"/>
      <c r="D155" s="74"/>
      <c r="E155" s="73"/>
      <c r="F155" s="72"/>
      <c r="I155" s="73"/>
      <c r="K155" s="73"/>
      <c r="L155" s="73"/>
      <c r="Q155" s="72"/>
      <c r="R155" s="72"/>
      <c r="S155" s="73"/>
      <c r="T155" s="72"/>
      <c r="U155" s="73"/>
      <c r="W155" s="58"/>
      <c r="Z155" s="58"/>
    </row>
    <row r="156" spans="2:26" s="26" customFormat="1" ht="22.5" customHeight="1">
      <c r="B156" s="72"/>
      <c r="C156" s="73"/>
      <c r="D156" s="74"/>
      <c r="E156" s="73"/>
      <c r="F156" s="72"/>
      <c r="I156" s="73"/>
      <c r="K156" s="73"/>
      <c r="L156" s="73"/>
      <c r="Q156" s="72"/>
      <c r="R156" s="72"/>
      <c r="S156" s="73"/>
      <c r="T156" s="72"/>
      <c r="U156" s="73"/>
      <c r="W156" s="58"/>
      <c r="Z156" s="58"/>
    </row>
    <row r="157" spans="2:26" s="26" customFormat="1" ht="22.5" customHeight="1">
      <c r="B157" s="72"/>
      <c r="C157" s="73"/>
      <c r="D157" s="74"/>
      <c r="E157" s="73"/>
      <c r="F157" s="72"/>
      <c r="I157" s="73"/>
      <c r="K157" s="73"/>
      <c r="L157" s="73"/>
      <c r="Q157" s="72"/>
      <c r="R157" s="72"/>
      <c r="S157" s="73"/>
      <c r="T157" s="72"/>
      <c r="U157" s="73"/>
      <c r="W157" s="58"/>
      <c r="Z157" s="58"/>
    </row>
    <row r="158" spans="2:26" s="26" customFormat="1" ht="22.5" customHeight="1">
      <c r="B158" s="72"/>
      <c r="C158" s="73"/>
      <c r="D158" s="74"/>
      <c r="E158" s="73"/>
      <c r="F158" s="72"/>
      <c r="I158" s="73"/>
      <c r="K158" s="73"/>
      <c r="L158" s="73"/>
      <c r="Q158" s="72"/>
      <c r="R158" s="72"/>
      <c r="S158" s="73"/>
      <c r="T158" s="72"/>
      <c r="U158" s="73"/>
      <c r="W158" s="58"/>
      <c r="Z158" s="58"/>
    </row>
    <row r="159" spans="2:26" s="26" customFormat="1" ht="22.5" customHeight="1">
      <c r="B159" s="72"/>
      <c r="C159" s="73"/>
      <c r="D159" s="74"/>
      <c r="E159" s="73"/>
      <c r="F159" s="72"/>
      <c r="I159" s="73"/>
      <c r="K159" s="73"/>
      <c r="L159" s="73"/>
      <c r="Q159" s="72"/>
      <c r="R159" s="72"/>
      <c r="S159" s="73"/>
      <c r="T159" s="72"/>
      <c r="U159" s="73"/>
      <c r="W159" s="58"/>
      <c r="Z159" s="58"/>
    </row>
    <row r="160" spans="2:26" s="26" customFormat="1" ht="22.5" customHeight="1">
      <c r="B160" s="72"/>
      <c r="C160" s="73"/>
      <c r="D160" s="74"/>
      <c r="E160" s="73"/>
      <c r="F160" s="72"/>
      <c r="I160" s="73"/>
      <c r="K160" s="73"/>
      <c r="L160" s="73"/>
      <c r="Q160" s="72"/>
      <c r="R160" s="72"/>
      <c r="S160" s="73"/>
      <c r="T160" s="72"/>
      <c r="U160" s="73"/>
      <c r="W160" s="58"/>
      <c r="Z160" s="58"/>
    </row>
    <row r="161" spans="2:26" s="26" customFormat="1" ht="22.5" customHeight="1">
      <c r="B161" s="72"/>
      <c r="C161" s="73"/>
      <c r="D161" s="74"/>
      <c r="E161" s="73"/>
      <c r="F161" s="72"/>
      <c r="I161" s="73"/>
      <c r="K161" s="73"/>
      <c r="L161" s="73"/>
      <c r="Q161" s="72"/>
      <c r="R161" s="72"/>
      <c r="S161" s="73"/>
      <c r="T161" s="72"/>
      <c r="U161" s="73"/>
      <c r="W161" s="58"/>
      <c r="Z161" s="58"/>
    </row>
    <row r="162" spans="2:26" s="26" customFormat="1" ht="24" customHeight="1">
      <c r="B162" s="72"/>
      <c r="C162" s="73"/>
      <c r="D162" s="74"/>
      <c r="E162" s="73"/>
      <c r="F162" s="72"/>
      <c r="I162" s="73"/>
      <c r="K162" s="73"/>
      <c r="L162" s="73"/>
      <c r="Q162" s="72"/>
      <c r="R162" s="72"/>
      <c r="S162" s="73"/>
      <c r="T162" s="72"/>
      <c r="U162" s="73"/>
      <c r="W162" s="58"/>
      <c r="Z162" s="58"/>
    </row>
    <row r="163" spans="2:26" s="26" customFormat="1" ht="24" customHeight="1">
      <c r="B163" s="72"/>
      <c r="C163" s="73"/>
      <c r="D163" s="74"/>
      <c r="E163" s="73"/>
      <c r="F163" s="72"/>
      <c r="I163" s="73"/>
      <c r="K163" s="73"/>
      <c r="L163" s="73"/>
      <c r="Q163" s="72"/>
      <c r="R163" s="72"/>
      <c r="S163" s="73"/>
      <c r="T163" s="72"/>
      <c r="U163" s="73"/>
      <c r="W163" s="58"/>
      <c r="Z163" s="58"/>
    </row>
    <row r="164" spans="2:26" s="26" customFormat="1" ht="24" customHeight="1">
      <c r="B164" s="72"/>
      <c r="C164" s="73"/>
      <c r="D164" s="74"/>
      <c r="E164" s="73"/>
      <c r="F164" s="72"/>
      <c r="I164" s="73"/>
      <c r="K164" s="73"/>
      <c r="L164" s="73"/>
      <c r="Q164" s="72"/>
      <c r="R164" s="72"/>
      <c r="S164" s="73"/>
      <c r="T164" s="72"/>
      <c r="U164" s="73"/>
      <c r="W164" s="58"/>
      <c r="Z164" s="58"/>
    </row>
    <row r="165" spans="2:26" s="26" customFormat="1" ht="24" customHeight="1">
      <c r="B165" s="72"/>
      <c r="C165" s="73"/>
      <c r="D165" s="74"/>
      <c r="E165" s="73"/>
      <c r="F165" s="72"/>
      <c r="I165" s="73"/>
      <c r="K165" s="73"/>
      <c r="L165" s="73"/>
      <c r="Q165" s="72"/>
      <c r="R165" s="72"/>
      <c r="S165" s="73"/>
      <c r="T165" s="72"/>
      <c r="U165" s="73"/>
      <c r="W165" s="58"/>
      <c r="Z165" s="58"/>
    </row>
    <row r="166" spans="2:26" s="26" customFormat="1" ht="24" customHeight="1">
      <c r="B166" s="72"/>
      <c r="C166" s="73"/>
      <c r="D166" s="74"/>
      <c r="E166" s="73"/>
      <c r="F166" s="72"/>
      <c r="I166" s="73"/>
      <c r="K166" s="73"/>
      <c r="L166" s="73"/>
      <c r="Q166" s="72"/>
      <c r="R166" s="72"/>
      <c r="S166" s="73"/>
      <c r="T166" s="72"/>
      <c r="U166" s="73"/>
      <c r="W166" s="58"/>
      <c r="Z166" s="58"/>
    </row>
    <row r="167" spans="2:26" s="26" customFormat="1" ht="24" customHeight="1">
      <c r="B167" s="72"/>
      <c r="C167" s="73"/>
      <c r="D167" s="74"/>
      <c r="E167" s="73"/>
      <c r="F167" s="72"/>
      <c r="I167" s="73"/>
      <c r="K167" s="73"/>
      <c r="L167" s="73"/>
      <c r="Q167" s="72"/>
      <c r="R167" s="72"/>
      <c r="S167" s="73"/>
      <c r="T167" s="72"/>
      <c r="U167" s="73"/>
      <c r="W167" s="58"/>
      <c r="Z167" s="58"/>
    </row>
    <row r="168" spans="2:26" s="26" customFormat="1" ht="24" customHeight="1">
      <c r="B168" s="72"/>
      <c r="C168" s="73"/>
      <c r="D168" s="74"/>
      <c r="E168" s="73"/>
      <c r="F168" s="72"/>
      <c r="I168" s="73"/>
      <c r="K168" s="73"/>
      <c r="L168" s="73"/>
      <c r="Q168" s="72"/>
      <c r="R168" s="72"/>
      <c r="S168" s="73"/>
      <c r="T168" s="72"/>
      <c r="U168" s="73"/>
      <c r="W168" s="58"/>
      <c r="Z168" s="58"/>
    </row>
    <row r="169" spans="2:26" s="26" customFormat="1" ht="24" customHeight="1">
      <c r="B169" s="72"/>
      <c r="C169" s="73"/>
      <c r="D169" s="74"/>
      <c r="E169" s="73"/>
      <c r="F169" s="72"/>
      <c r="I169" s="73"/>
      <c r="K169" s="73"/>
      <c r="L169" s="73"/>
      <c r="Q169" s="72"/>
      <c r="R169" s="72"/>
      <c r="S169" s="73"/>
      <c r="T169" s="72"/>
      <c r="U169" s="73"/>
      <c r="W169" s="58"/>
      <c r="Z169" s="58"/>
    </row>
    <row r="170" spans="2:26" s="26" customFormat="1" ht="24" customHeight="1">
      <c r="B170" s="72"/>
      <c r="C170" s="73"/>
      <c r="D170" s="74"/>
      <c r="E170" s="73"/>
      <c r="F170" s="72"/>
      <c r="I170" s="73"/>
      <c r="K170" s="73"/>
      <c r="L170" s="73"/>
      <c r="Q170" s="72"/>
      <c r="R170" s="72"/>
      <c r="S170" s="73"/>
      <c r="T170" s="72"/>
      <c r="U170" s="73"/>
      <c r="W170" s="58"/>
      <c r="Z170" s="58"/>
    </row>
    <row r="171" spans="2:26" s="26" customFormat="1" ht="24" customHeight="1">
      <c r="B171" s="72"/>
      <c r="C171" s="73"/>
      <c r="D171" s="74"/>
      <c r="E171" s="73"/>
      <c r="F171" s="72"/>
      <c r="I171" s="73"/>
      <c r="K171" s="73"/>
      <c r="L171" s="73"/>
      <c r="Q171" s="72"/>
      <c r="R171" s="72"/>
      <c r="S171" s="73"/>
      <c r="T171" s="72"/>
      <c r="U171" s="73"/>
      <c r="W171" s="58"/>
      <c r="Z171" s="58"/>
    </row>
    <row r="172" spans="2:26" s="26" customFormat="1" ht="24" customHeight="1">
      <c r="B172" s="72"/>
      <c r="C172" s="73"/>
      <c r="D172" s="74"/>
      <c r="E172" s="73"/>
      <c r="F172" s="72"/>
      <c r="I172" s="73"/>
      <c r="K172" s="73"/>
      <c r="L172" s="73"/>
      <c r="Q172" s="72"/>
      <c r="R172" s="72"/>
      <c r="S172" s="73"/>
      <c r="T172" s="72"/>
      <c r="U172" s="73"/>
      <c r="W172" s="58"/>
      <c r="Z172" s="58"/>
    </row>
    <row r="173" spans="2:26" s="26" customFormat="1" ht="24" customHeight="1">
      <c r="B173" s="72"/>
      <c r="C173" s="73"/>
      <c r="D173" s="74"/>
      <c r="E173" s="73"/>
      <c r="F173" s="72"/>
      <c r="I173" s="73"/>
      <c r="K173" s="73"/>
      <c r="L173" s="73"/>
      <c r="Q173" s="72"/>
      <c r="R173" s="72"/>
      <c r="S173" s="73"/>
      <c r="T173" s="72"/>
      <c r="U173" s="73"/>
      <c r="W173" s="58"/>
      <c r="Z173" s="58"/>
    </row>
    <row r="174" spans="2:26" s="26" customFormat="1" ht="24" customHeight="1">
      <c r="B174" s="72"/>
      <c r="C174" s="73"/>
      <c r="D174" s="74"/>
      <c r="E174" s="73"/>
      <c r="F174" s="72"/>
      <c r="I174" s="73"/>
      <c r="K174" s="73"/>
      <c r="L174" s="73"/>
      <c r="Q174" s="72"/>
      <c r="R174" s="72"/>
      <c r="S174" s="73"/>
      <c r="T174" s="72"/>
      <c r="U174" s="73"/>
      <c r="W174" s="58"/>
      <c r="Z174" s="58"/>
    </row>
    <row r="175" spans="2:26" s="26" customFormat="1" ht="24" customHeight="1">
      <c r="B175" s="72"/>
      <c r="C175" s="73"/>
      <c r="D175" s="74"/>
      <c r="E175" s="73"/>
      <c r="F175" s="72"/>
      <c r="I175" s="73"/>
      <c r="K175" s="73"/>
      <c r="L175" s="73"/>
      <c r="Q175" s="72"/>
      <c r="R175" s="72"/>
      <c r="S175" s="73"/>
      <c r="T175" s="72"/>
      <c r="U175" s="73"/>
      <c r="W175" s="58"/>
      <c r="Z175" s="58"/>
    </row>
    <row r="176" spans="2:26" s="26" customFormat="1" ht="24" customHeight="1">
      <c r="B176" s="72"/>
      <c r="C176" s="73"/>
      <c r="D176" s="74"/>
      <c r="E176" s="73"/>
      <c r="F176" s="72"/>
      <c r="I176" s="73"/>
      <c r="K176" s="73"/>
      <c r="L176" s="73"/>
      <c r="Q176" s="72"/>
      <c r="R176" s="72"/>
      <c r="S176" s="73"/>
      <c r="T176" s="72"/>
      <c r="U176" s="73"/>
      <c r="W176" s="58"/>
      <c r="Z176" s="58"/>
    </row>
  </sheetData>
  <mergeCells count="30">
    <mergeCell ref="A9:U9"/>
    <mergeCell ref="T6:U6"/>
    <mergeCell ref="B7:B8"/>
    <mergeCell ref="C7:C8"/>
    <mergeCell ref="D7:D8"/>
    <mergeCell ref="E7:E8"/>
    <mergeCell ref="R7:R8"/>
    <mergeCell ref="L6:L8"/>
    <mergeCell ref="M6:M8"/>
    <mergeCell ref="N6:P6"/>
    <mergeCell ref="Q6:Q8"/>
    <mergeCell ref="R6:S6"/>
    <mergeCell ref="S7:S8"/>
    <mergeCell ref="F6:F8"/>
    <mergeCell ref="G6:H6"/>
    <mergeCell ref="I6:I8"/>
    <mergeCell ref="J6:J8"/>
    <mergeCell ref="K6:K8"/>
    <mergeCell ref="A1:U1"/>
    <mergeCell ref="A2:U2"/>
    <mergeCell ref="A3:U3"/>
    <mergeCell ref="A5:A8"/>
    <mergeCell ref="B5:H5"/>
    <mergeCell ref="I5:L5"/>
    <mergeCell ref="M5:U5"/>
    <mergeCell ref="B6:C6"/>
    <mergeCell ref="D6:E6"/>
    <mergeCell ref="T7:T8"/>
    <mergeCell ref="U7:U8"/>
    <mergeCell ref="A4:U4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176"/>
  <sheetViews>
    <sheetView showGridLines="0" tabSelected="1" zoomScale="60" zoomScaleNormal="60" workbookViewId="0">
      <selection sqref="A1:AC1"/>
    </sheetView>
  </sheetViews>
  <sheetFormatPr defaultRowHeight="12.75"/>
  <cols>
    <col min="1" max="1" width="11.85546875" style="2" customWidth="1"/>
    <col min="2" max="2" width="14.28515625" style="5" customWidth="1"/>
    <col min="3" max="3" width="16" style="4" customWidth="1"/>
    <col min="4" max="4" width="14.28515625" style="8" customWidth="1"/>
    <col min="5" max="5" width="16" style="4" customWidth="1"/>
    <col min="6" max="6" width="14.28515625" style="5" customWidth="1"/>
    <col min="7" max="8" width="9.140625" style="2" hidden="1" customWidth="1"/>
    <col min="9" max="9" width="21.140625" style="5" customWidth="1"/>
    <col min="10" max="10" width="21.140625" style="2" customWidth="1"/>
    <col min="11" max="12" width="21.140625" style="4" customWidth="1"/>
    <col min="13" max="13" width="10.5703125" style="2" hidden="1" customWidth="1"/>
    <col min="14" max="16" width="9.140625" style="2" hidden="1" customWidth="1"/>
    <col min="17" max="18" width="14.28515625" style="5" customWidth="1"/>
    <col min="19" max="19" width="16" style="4" customWidth="1"/>
    <col min="20" max="20" width="14.28515625" style="5" customWidth="1"/>
    <col min="21" max="21" width="16" style="4" customWidth="1"/>
    <col min="22" max="22" width="9" style="2" hidden="1" customWidth="1"/>
    <col min="23" max="23" width="9" style="1" hidden="1" customWidth="1"/>
    <col min="24" max="24" width="9" style="2" hidden="1" customWidth="1"/>
    <col min="25" max="25" width="9.140625" style="2" hidden="1" customWidth="1"/>
    <col min="26" max="26" width="9.140625" style="1" hidden="1" customWidth="1"/>
    <col min="27" max="16384" width="9.140625" style="2"/>
  </cols>
  <sheetData>
    <row r="1" spans="1:26" s="106" customFormat="1" ht="26.25" customHeight="1">
      <c r="A1" s="167" t="s">
        <v>179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  <c r="W1" s="107"/>
      <c r="Z1" s="107"/>
    </row>
    <row r="2" spans="1:26" s="26" customFormat="1" ht="18" customHeight="1">
      <c r="A2" s="170" t="s">
        <v>182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2"/>
      <c r="W2" s="58"/>
      <c r="Z2" s="58"/>
    </row>
    <row r="3" spans="1:26" s="26" customFormat="1" ht="18" customHeight="1" thickBot="1">
      <c r="A3" s="170" t="s">
        <v>183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2"/>
      <c r="W3" s="58"/>
      <c r="Z3" s="58"/>
    </row>
    <row r="4" spans="1:26" s="26" customFormat="1" ht="18" customHeight="1" thickBot="1">
      <c r="A4" s="170"/>
      <c r="B4" s="197"/>
      <c r="C4" s="197"/>
      <c r="D4" s="197"/>
      <c r="E4" s="197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172"/>
      <c r="V4" s="59"/>
      <c r="W4" s="60"/>
      <c r="X4" s="58"/>
      <c r="Z4" s="58"/>
    </row>
    <row r="5" spans="1:26" s="108" customFormat="1" ht="15.75" customHeight="1">
      <c r="A5" s="179" t="s">
        <v>13</v>
      </c>
      <c r="B5" s="150" t="s">
        <v>4</v>
      </c>
      <c r="C5" s="150"/>
      <c r="D5" s="150"/>
      <c r="E5" s="150"/>
      <c r="F5" s="150"/>
      <c r="G5" s="150"/>
      <c r="H5" s="150"/>
      <c r="I5" s="150" t="s">
        <v>0</v>
      </c>
      <c r="J5" s="150"/>
      <c r="K5" s="150"/>
      <c r="L5" s="150"/>
      <c r="M5" s="150" t="s">
        <v>5</v>
      </c>
      <c r="N5" s="150"/>
      <c r="O5" s="150"/>
      <c r="P5" s="150"/>
      <c r="Q5" s="150"/>
      <c r="R5" s="150"/>
      <c r="S5" s="150"/>
      <c r="T5" s="150"/>
      <c r="U5" s="178"/>
      <c r="V5" s="109"/>
      <c r="W5" s="110"/>
      <c r="X5" s="110"/>
      <c r="Y5" s="110"/>
      <c r="Z5" s="110"/>
    </row>
    <row r="6" spans="1:26" s="108" customFormat="1" ht="15.75" customHeight="1">
      <c r="A6" s="180"/>
      <c r="B6" s="151" t="s">
        <v>1</v>
      </c>
      <c r="C6" s="151"/>
      <c r="D6" s="151" t="s">
        <v>12</v>
      </c>
      <c r="E6" s="151"/>
      <c r="F6" s="155" t="s">
        <v>178</v>
      </c>
      <c r="G6" s="149" t="s">
        <v>6</v>
      </c>
      <c r="H6" s="149"/>
      <c r="I6" s="173" t="s">
        <v>133</v>
      </c>
      <c r="J6" s="158" t="s">
        <v>180</v>
      </c>
      <c r="K6" s="173" t="s">
        <v>181</v>
      </c>
      <c r="L6" s="173" t="s">
        <v>10</v>
      </c>
      <c r="M6" s="149" t="s">
        <v>3</v>
      </c>
      <c r="N6" s="149" t="s">
        <v>6</v>
      </c>
      <c r="O6" s="149"/>
      <c r="P6" s="149"/>
      <c r="Q6" s="155" t="s">
        <v>178</v>
      </c>
      <c r="R6" s="151" t="s">
        <v>12</v>
      </c>
      <c r="S6" s="151"/>
      <c r="T6" s="151" t="s">
        <v>1</v>
      </c>
      <c r="U6" s="152"/>
      <c r="V6" s="109"/>
      <c r="W6" s="110"/>
      <c r="X6" s="110"/>
      <c r="Y6" s="110"/>
      <c r="Z6" s="110"/>
    </row>
    <row r="7" spans="1:26" s="108" customFormat="1" ht="15.75" customHeight="1">
      <c r="A7" s="180"/>
      <c r="B7" s="147" t="s">
        <v>7</v>
      </c>
      <c r="C7" s="151" t="s">
        <v>2</v>
      </c>
      <c r="D7" s="147" t="s">
        <v>7</v>
      </c>
      <c r="E7" s="151" t="s">
        <v>2</v>
      </c>
      <c r="F7" s="156"/>
      <c r="G7" s="19" t="s">
        <v>7</v>
      </c>
      <c r="H7" s="19" t="s">
        <v>2</v>
      </c>
      <c r="I7" s="174"/>
      <c r="J7" s="159"/>
      <c r="K7" s="174"/>
      <c r="L7" s="174"/>
      <c r="M7" s="149"/>
      <c r="N7" s="19" t="s">
        <v>7</v>
      </c>
      <c r="O7" s="19" t="s">
        <v>2</v>
      </c>
      <c r="P7" s="19" t="s">
        <v>7</v>
      </c>
      <c r="Q7" s="156"/>
      <c r="R7" s="147" t="s">
        <v>7</v>
      </c>
      <c r="S7" s="151" t="s">
        <v>2</v>
      </c>
      <c r="T7" s="147" t="s">
        <v>7</v>
      </c>
      <c r="U7" s="152" t="s">
        <v>2</v>
      </c>
      <c r="V7" s="109"/>
      <c r="W7" s="110"/>
      <c r="X7" s="110"/>
      <c r="Y7" s="109"/>
      <c r="Z7" s="109"/>
    </row>
    <row r="8" spans="1:26" s="108" customFormat="1" ht="15.75" customHeight="1" thickBot="1">
      <c r="A8" s="181"/>
      <c r="B8" s="177"/>
      <c r="C8" s="163"/>
      <c r="D8" s="161"/>
      <c r="E8" s="161"/>
      <c r="F8" s="157"/>
      <c r="G8" s="20"/>
      <c r="H8" s="20"/>
      <c r="I8" s="175"/>
      <c r="J8" s="160"/>
      <c r="K8" s="175"/>
      <c r="L8" s="175"/>
      <c r="M8" s="162"/>
      <c r="N8" s="17"/>
      <c r="O8" s="17"/>
      <c r="P8" s="17"/>
      <c r="Q8" s="157"/>
      <c r="R8" s="177"/>
      <c r="S8" s="163"/>
      <c r="T8" s="177"/>
      <c r="U8" s="182"/>
      <c r="V8" s="111"/>
      <c r="W8" s="110"/>
      <c r="X8" s="110"/>
      <c r="Y8" s="109"/>
      <c r="Z8" s="109"/>
    </row>
    <row r="9" spans="1:26" s="78" customFormat="1" ht="30" customHeight="1">
      <c r="A9" s="217" t="s">
        <v>173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9"/>
      <c r="V9" s="76"/>
      <c r="W9" s="76"/>
      <c r="X9" s="76"/>
      <c r="Y9" s="76"/>
      <c r="Z9" s="77"/>
    </row>
    <row r="10" spans="1:26" s="26" customFormat="1" ht="22.5" customHeight="1">
      <c r="A10" s="21"/>
      <c r="B10" s="104"/>
      <c r="C10" s="23"/>
      <c r="D10" s="24"/>
      <c r="E10" s="23"/>
      <c r="F10" s="104"/>
      <c r="G10" s="23"/>
      <c r="H10" s="23"/>
      <c r="I10" s="104"/>
      <c r="J10" s="23"/>
      <c r="K10" s="23"/>
      <c r="L10" s="23"/>
      <c r="M10" s="104"/>
      <c r="N10" s="23"/>
      <c r="O10" s="23"/>
      <c r="P10" s="23"/>
      <c r="Q10" s="104"/>
      <c r="R10" s="104"/>
      <c r="S10" s="23"/>
      <c r="T10" s="104"/>
      <c r="U10" s="25"/>
      <c r="V10" s="66"/>
      <c r="W10" s="67"/>
      <c r="X10" s="58"/>
      <c r="Y10" s="68"/>
      <c r="Z10" s="69"/>
    </row>
    <row r="11" spans="1:26" s="26" customFormat="1" ht="22.5" customHeight="1">
      <c r="A11" s="21">
        <v>2</v>
      </c>
      <c r="B11" s="104">
        <v>-4</v>
      </c>
      <c r="C11" s="23">
        <v>922.21799999999996</v>
      </c>
      <c r="D11" s="24">
        <v>-4</v>
      </c>
      <c r="E11" s="23">
        <v>921.5</v>
      </c>
      <c r="F11" s="104">
        <f>((K11-E11)/D11)*100</f>
        <v>2.0000000000010232</v>
      </c>
      <c r="G11" s="23"/>
      <c r="H11" s="23"/>
      <c r="I11" s="104">
        <v>922.221</v>
      </c>
      <c r="J11" s="23">
        <f>K11+0.7</f>
        <v>922.12</v>
      </c>
      <c r="K11" s="23">
        <v>921.42</v>
      </c>
      <c r="L11" s="23">
        <f t="shared" ref="L11:L29" si="0">K11-I11</f>
        <v>-0.80100000000004457</v>
      </c>
      <c r="M11" s="104"/>
      <c r="N11" s="23"/>
      <c r="O11" s="23"/>
      <c r="P11" s="23"/>
      <c r="Q11" s="104">
        <f>((S11-K11)/R11)*100</f>
        <v>-1.999999999998181</v>
      </c>
      <c r="R11" s="104">
        <v>4</v>
      </c>
      <c r="S11" s="23">
        <v>921.34</v>
      </c>
      <c r="T11" s="104">
        <v>4</v>
      </c>
      <c r="U11" s="25">
        <v>922.19100000000003</v>
      </c>
      <c r="V11" s="66"/>
      <c r="W11" s="67"/>
      <c r="X11" s="58"/>
      <c r="Y11" s="68"/>
      <c r="Z11" s="69"/>
    </row>
    <row r="12" spans="1:26" s="26" customFormat="1" ht="22.5" customHeight="1">
      <c r="A12" s="27" t="s">
        <v>129</v>
      </c>
      <c r="B12" s="104">
        <v>-4</v>
      </c>
      <c r="C12" s="23">
        <v>922.30799999999999</v>
      </c>
      <c r="D12" s="24">
        <v>-4</v>
      </c>
      <c r="E12" s="23">
        <v>921.09900000000005</v>
      </c>
      <c r="F12" s="104">
        <f>((K12-E12)/D12)*100</f>
        <v>2.0000000000010232</v>
      </c>
      <c r="G12" s="23"/>
      <c r="H12" s="23"/>
      <c r="I12" s="104">
        <v>922.48900000000003</v>
      </c>
      <c r="J12" s="23">
        <f>K12+0.7</f>
        <v>921.71900000000005</v>
      </c>
      <c r="K12" s="23">
        <v>921.01900000000001</v>
      </c>
      <c r="L12" s="23">
        <f t="shared" si="0"/>
        <v>-1.4700000000000273</v>
      </c>
      <c r="M12" s="104"/>
      <c r="N12" s="23"/>
      <c r="O12" s="23"/>
      <c r="P12" s="23"/>
      <c r="Q12" s="104">
        <f>((S12-K12)/R12)*100</f>
        <v>-2.0000000000010232</v>
      </c>
      <c r="R12" s="104">
        <v>4</v>
      </c>
      <c r="S12" s="23">
        <v>920.93899999999996</v>
      </c>
      <c r="T12" s="104">
        <v>4</v>
      </c>
      <c r="U12" s="25">
        <v>922.37599999999998</v>
      </c>
      <c r="V12" s="66"/>
      <c r="W12" s="67"/>
      <c r="X12" s="58"/>
      <c r="Y12" s="68"/>
      <c r="Z12" s="69"/>
    </row>
    <row r="13" spans="1:26" s="26" customFormat="1" ht="22.5" customHeight="1">
      <c r="A13" s="27" t="s">
        <v>130</v>
      </c>
      <c r="B13" s="104">
        <v>-4</v>
      </c>
      <c r="C13" s="23">
        <v>922.50699999999995</v>
      </c>
      <c r="D13" s="24">
        <v>-4</v>
      </c>
      <c r="E13" s="23">
        <v>920.01599999999996</v>
      </c>
      <c r="F13" s="104">
        <f t="shared" ref="F13:F29" si="1">((K13-E13)/D13)*100</f>
        <v>2.4999999999977263</v>
      </c>
      <c r="G13" s="23"/>
      <c r="H13" s="23"/>
      <c r="I13" s="104">
        <v>922.66300000000001</v>
      </c>
      <c r="J13" s="23">
        <f>K13+0.7</f>
        <v>920.6160000000001</v>
      </c>
      <c r="K13" s="23">
        <v>919.91600000000005</v>
      </c>
      <c r="L13" s="23">
        <f t="shared" si="0"/>
        <v>-2.7469999999999573</v>
      </c>
      <c r="M13" s="104"/>
      <c r="N13" s="23"/>
      <c r="O13" s="23"/>
      <c r="P13" s="23"/>
      <c r="Q13" s="104">
        <f t="shared" ref="Q13:Q27" si="2">((S13-K13)/R13)*100</f>
        <v>-2.5000000000005684</v>
      </c>
      <c r="R13" s="104">
        <v>4</v>
      </c>
      <c r="S13" s="23">
        <v>919.81600000000003</v>
      </c>
      <c r="T13" s="104">
        <v>4</v>
      </c>
      <c r="U13" s="25">
        <v>922.52200000000005</v>
      </c>
      <c r="V13" s="66"/>
      <c r="W13" s="67"/>
      <c r="X13" s="58"/>
      <c r="Y13" s="71"/>
      <c r="Z13" s="69"/>
    </row>
    <row r="14" spans="1:26" s="26" customFormat="1" ht="22.5" customHeight="1">
      <c r="A14" s="27" t="s">
        <v>131</v>
      </c>
      <c r="B14" s="104">
        <v>-4</v>
      </c>
      <c r="C14" s="23">
        <v>922.76800000000003</v>
      </c>
      <c r="D14" s="28">
        <v>-4</v>
      </c>
      <c r="E14" s="29">
        <v>918.95299999999997</v>
      </c>
      <c r="F14" s="104">
        <f t="shared" si="1"/>
        <v>3.9999999999992042</v>
      </c>
      <c r="G14" s="23"/>
      <c r="H14" s="23"/>
      <c r="I14" s="104">
        <v>922.86199999999997</v>
      </c>
      <c r="J14" s="23">
        <f>K14+0.7</f>
        <v>919.49300000000005</v>
      </c>
      <c r="K14" s="23">
        <v>918.79300000000001</v>
      </c>
      <c r="L14" s="23">
        <f t="shared" si="0"/>
        <v>-4.06899999999996</v>
      </c>
      <c r="M14" s="104"/>
      <c r="N14" s="23"/>
      <c r="O14" s="23"/>
      <c r="P14" s="23"/>
      <c r="Q14" s="104">
        <f t="shared" si="2"/>
        <v>-3.9999999999992042</v>
      </c>
      <c r="R14" s="104">
        <v>4</v>
      </c>
      <c r="S14" s="23">
        <v>918.63300000000004</v>
      </c>
      <c r="T14" s="104">
        <v>4</v>
      </c>
      <c r="U14" s="25">
        <v>922.79499999999996</v>
      </c>
      <c r="V14" s="66"/>
      <c r="W14" s="67"/>
      <c r="X14" s="58"/>
      <c r="Y14" s="71"/>
      <c r="Z14" s="69"/>
    </row>
    <row r="15" spans="1:26" s="26" customFormat="1" ht="22.5" customHeight="1">
      <c r="A15" s="27" t="s">
        <v>14</v>
      </c>
      <c r="B15" s="104">
        <v>-4</v>
      </c>
      <c r="C15" s="23">
        <v>923.67499999999995</v>
      </c>
      <c r="D15" s="24">
        <v>-4</v>
      </c>
      <c r="E15" s="23">
        <v>917.82899999999995</v>
      </c>
      <c r="F15" s="104">
        <f t="shared" si="1"/>
        <v>3.9999999999992042</v>
      </c>
      <c r="G15" s="23"/>
      <c r="H15" s="23"/>
      <c r="I15" s="104">
        <v>923.77</v>
      </c>
      <c r="J15" s="23">
        <f>K15+0.7</f>
        <v>918.36900000000003</v>
      </c>
      <c r="K15" s="23">
        <v>917.66899999999998</v>
      </c>
      <c r="L15" s="23">
        <f t="shared" si="0"/>
        <v>-6.1009999999999991</v>
      </c>
      <c r="M15" s="104"/>
      <c r="N15" s="23"/>
      <c r="O15" s="23"/>
      <c r="P15" s="23"/>
      <c r="Q15" s="104">
        <f t="shared" si="2"/>
        <v>-3.9999999999992042</v>
      </c>
      <c r="R15" s="104">
        <v>4</v>
      </c>
      <c r="S15" s="23">
        <v>917.50900000000001</v>
      </c>
      <c r="T15" s="104">
        <v>4</v>
      </c>
      <c r="U15" s="25">
        <v>923.81100000000004</v>
      </c>
      <c r="V15" s="66"/>
      <c r="W15" s="67"/>
      <c r="X15" s="58"/>
      <c r="Y15" s="71"/>
      <c r="Z15" s="69"/>
    </row>
    <row r="16" spans="1:26" s="26" customFormat="1" ht="22.5" customHeight="1">
      <c r="A16" s="27" t="s">
        <v>15</v>
      </c>
      <c r="B16" s="104">
        <v>-4</v>
      </c>
      <c r="C16" s="23">
        <v>924.36800000000005</v>
      </c>
      <c r="D16" s="24">
        <v>-4</v>
      </c>
      <c r="E16" s="23">
        <v>916.26599999999996</v>
      </c>
      <c r="F16" s="104">
        <f t="shared" si="1"/>
        <v>3.0000000000001137</v>
      </c>
      <c r="G16" s="23"/>
      <c r="H16" s="23"/>
      <c r="I16" s="104">
        <v>924.41</v>
      </c>
      <c r="J16" s="23">
        <f>K16+1.1</f>
        <v>917.24599999999998</v>
      </c>
      <c r="K16" s="23">
        <v>916.14599999999996</v>
      </c>
      <c r="L16" s="23">
        <f t="shared" si="0"/>
        <v>-8.26400000000001</v>
      </c>
      <c r="M16" s="104"/>
      <c r="N16" s="23"/>
      <c r="O16" s="23"/>
      <c r="P16" s="23"/>
      <c r="Q16" s="104">
        <f t="shared" si="2"/>
        <v>-3.0000000000001137</v>
      </c>
      <c r="R16" s="104">
        <v>4</v>
      </c>
      <c r="S16" s="23">
        <v>916.02599999999995</v>
      </c>
      <c r="T16" s="104">
        <v>4</v>
      </c>
      <c r="U16" s="25">
        <v>924.452</v>
      </c>
      <c r="V16" s="66"/>
      <c r="W16" s="67"/>
      <c r="X16" s="58"/>
      <c r="Y16" s="71"/>
      <c r="Z16" s="69"/>
    </row>
    <row r="17" spans="1:26" s="26" customFormat="1" ht="22.5" customHeight="1">
      <c r="A17" s="27" t="s">
        <v>16</v>
      </c>
      <c r="B17" s="104">
        <v>-4</v>
      </c>
      <c r="C17" s="23">
        <v>923.25400000000002</v>
      </c>
      <c r="D17" s="24">
        <v>-4</v>
      </c>
      <c r="E17" s="23">
        <v>915.10299999999995</v>
      </c>
      <c r="F17" s="104">
        <f t="shared" si="1"/>
        <v>1.999999999998181</v>
      </c>
      <c r="G17" s="23"/>
      <c r="H17" s="23"/>
      <c r="I17" s="104">
        <v>923.41800000000001</v>
      </c>
      <c r="J17" s="23">
        <f t="shared" ref="J17:J25" si="3">K17+1.1</f>
        <v>916.12300000000005</v>
      </c>
      <c r="K17" s="23">
        <v>915.02300000000002</v>
      </c>
      <c r="L17" s="23">
        <f t="shared" si="0"/>
        <v>-8.3949999999999818</v>
      </c>
      <c r="M17" s="104"/>
      <c r="N17" s="23"/>
      <c r="O17" s="23"/>
      <c r="P17" s="23"/>
      <c r="Q17" s="104">
        <f t="shared" si="2"/>
        <v>-2.0000000000010232</v>
      </c>
      <c r="R17" s="104">
        <v>4</v>
      </c>
      <c r="S17" s="23">
        <v>914.94299999999998</v>
      </c>
      <c r="T17" s="104">
        <v>4</v>
      </c>
      <c r="U17" s="25">
        <v>923.35799999999995</v>
      </c>
      <c r="V17" s="66"/>
      <c r="W17" s="67"/>
      <c r="X17" s="58"/>
      <c r="Y17" s="71"/>
      <c r="Z17" s="69"/>
    </row>
    <row r="18" spans="1:26" s="26" customFormat="1" ht="22.5" customHeight="1" thickBot="1">
      <c r="A18" s="27" t="s">
        <v>17</v>
      </c>
      <c r="B18" s="104">
        <v>-4</v>
      </c>
      <c r="C18" s="23">
        <v>922.07299999999998</v>
      </c>
      <c r="D18" s="24">
        <v>-4</v>
      </c>
      <c r="E18" s="23">
        <v>913.97900000000004</v>
      </c>
      <c r="F18" s="104">
        <f t="shared" si="1"/>
        <v>2.0000000000010232</v>
      </c>
      <c r="G18" s="23"/>
      <c r="H18" s="23"/>
      <c r="I18" s="104">
        <v>922.25099999999998</v>
      </c>
      <c r="J18" s="23">
        <f t="shared" si="3"/>
        <v>914.99900000000002</v>
      </c>
      <c r="K18" s="23">
        <v>913.899</v>
      </c>
      <c r="L18" s="23">
        <f t="shared" si="0"/>
        <v>-8.3519999999999754</v>
      </c>
      <c r="M18" s="104"/>
      <c r="N18" s="23"/>
      <c r="O18" s="23"/>
      <c r="P18" s="23"/>
      <c r="Q18" s="104">
        <f t="shared" si="2"/>
        <v>-2.0000000000010232</v>
      </c>
      <c r="R18" s="104">
        <v>4</v>
      </c>
      <c r="S18" s="23">
        <v>913.81899999999996</v>
      </c>
      <c r="T18" s="104">
        <v>4</v>
      </c>
      <c r="U18" s="25">
        <v>922.08900000000006</v>
      </c>
      <c r="V18" s="66"/>
      <c r="W18" s="67"/>
      <c r="X18" s="58"/>
      <c r="Y18" s="70"/>
      <c r="Z18" s="69"/>
    </row>
    <row r="19" spans="1:26" s="26" customFormat="1" ht="22.5" customHeight="1">
      <c r="A19" s="27" t="s">
        <v>18</v>
      </c>
      <c r="B19" s="104">
        <v>-4</v>
      </c>
      <c r="C19" s="23">
        <v>920.93200000000002</v>
      </c>
      <c r="D19" s="24">
        <v>-4</v>
      </c>
      <c r="E19" s="23">
        <v>912.85599999999999</v>
      </c>
      <c r="F19" s="104">
        <f t="shared" si="1"/>
        <v>2.0000000000010232</v>
      </c>
      <c r="G19" s="23"/>
      <c r="H19" s="23"/>
      <c r="I19" s="104">
        <v>921.1</v>
      </c>
      <c r="J19" s="23">
        <f t="shared" si="3"/>
        <v>913.87599999999998</v>
      </c>
      <c r="K19" s="23">
        <v>912.77599999999995</v>
      </c>
      <c r="L19" s="23">
        <f t="shared" si="0"/>
        <v>-8.3240000000000691</v>
      </c>
      <c r="M19" s="104"/>
      <c r="N19" s="23"/>
      <c r="O19" s="23"/>
      <c r="P19" s="23"/>
      <c r="Q19" s="104">
        <f t="shared" si="2"/>
        <v>-1.999999999998181</v>
      </c>
      <c r="R19" s="104">
        <v>4</v>
      </c>
      <c r="S19" s="23">
        <v>912.69600000000003</v>
      </c>
      <c r="T19" s="104">
        <v>4</v>
      </c>
      <c r="U19" s="25">
        <v>921.04300000000001</v>
      </c>
      <c r="V19" s="66"/>
      <c r="W19" s="67"/>
      <c r="X19" s="58"/>
      <c r="Y19" s="71"/>
      <c r="Z19" s="69"/>
    </row>
    <row r="20" spans="1:26" s="26" customFormat="1" ht="22.5" customHeight="1">
      <c r="A20" s="27" t="s">
        <v>19</v>
      </c>
      <c r="B20" s="104">
        <v>-4</v>
      </c>
      <c r="C20" s="23">
        <v>919.80700000000002</v>
      </c>
      <c r="D20" s="24">
        <v>-4</v>
      </c>
      <c r="E20" s="23">
        <v>911.75099999999998</v>
      </c>
      <c r="F20" s="104">
        <f t="shared" si="1"/>
        <v>1.999999999998181</v>
      </c>
      <c r="G20" s="23"/>
      <c r="H20" s="23"/>
      <c r="I20" s="104">
        <v>919.95600000000002</v>
      </c>
      <c r="J20" s="23">
        <f t="shared" si="3"/>
        <v>912.77100000000007</v>
      </c>
      <c r="K20" s="23">
        <v>911.67100000000005</v>
      </c>
      <c r="L20" s="23">
        <f t="shared" si="0"/>
        <v>-8.2849999999999682</v>
      </c>
      <c r="M20" s="104"/>
      <c r="N20" s="23"/>
      <c r="O20" s="23"/>
      <c r="P20" s="23"/>
      <c r="Q20" s="104">
        <f t="shared" si="2"/>
        <v>-2.0000000000010232</v>
      </c>
      <c r="R20" s="104">
        <v>4</v>
      </c>
      <c r="S20" s="23">
        <v>911.59100000000001</v>
      </c>
      <c r="T20" s="104">
        <v>4</v>
      </c>
      <c r="U20" s="25">
        <v>919.94899999999996</v>
      </c>
      <c r="V20" s="66"/>
      <c r="W20" s="67"/>
      <c r="X20" s="58"/>
      <c r="Y20" s="71"/>
      <c r="Z20" s="69"/>
    </row>
    <row r="21" spans="1:26" s="26" customFormat="1" ht="22.5" customHeight="1">
      <c r="A21" s="27" t="s">
        <v>20</v>
      </c>
      <c r="B21" s="104">
        <v>-4</v>
      </c>
      <c r="C21" s="23">
        <v>919.03800000000001</v>
      </c>
      <c r="D21" s="24">
        <v>-4</v>
      </c>
      <c r="E21" s="23">
        <v>911.077</v>
      </c>
      <c r="F21" s="104">
        <f t="shared" si="1"/>
        <v>2.0000000000010232</v>
      </c>
      <c r="G21" s="23"/>
      <c r="H21" s="23"/>
      <c r="I21" s="104">
        <v>919.11</v>
      </c>
      <c r="J21" s="23">
        <f t="shared" si="3"/>
        <v>912.09699999999998</v>
      </c>
      <c r="K21" s="23">
        <v>910.99699999999996</v>
      </c>
      <c r="L21" s="23">
        <f t="shared" si="0"/>
        <v>-8.1130000000000564</v>
      </c>
      <c r="M21" s="104"/>
      <c r="N21" s="23"/>
      <c r="O21" s="23"/>
      <c r="P21" s="23"/>
      <c r="Q21" s="104">
        <f t="shared" si="2"/>
        <v>-1.999999999998181</v>
      </c>
      <c r="R21" s="104">
        <v>4</v>
      </c>
      <c r="S21" s="23">
        <v>910.91700000000003</v>
      </c>
      <c r="T21" s="104">
        <v>4</v>
      </c>
      <c r="U21" s="25">
        <v>919.09799999999996</v>
      </c>
      <c r="V21" s="66"/>
      <c r="W21" s="67"/>
      <c r="X21" s="58"/>
      <c r="Y21" s="71"/>
      <c r="Z21" s="69"/>
    </row>
    <row r="22" spans="1:26" s="26" customFormat="1" ht="22.5" customHeight="1">
      <c r="A22" s="27" t="s">
        <v>139</v>
      </c>
      <c r="B22" s="104">
        <v>-4</v>
      </c>
      <c r="C22" s="23">
        <v>919.26599999999996</v>
      </c>
      <c r="D22" s="24">
        <v>-4</v>
      </c>
      <c r="E22" s="23">
        <v>910.96500000000003</v>
      </c>
      <c r="F22" s="104">
        <f t="shared" si="1"/>
        <v>2.0000000000010232</v>
      </c>
      <c r="G22" s="23"/>
      <c r="H22" s="23"/>
      <c r="I22" s="104">
        <v>919.255</v>
      </c>
      <c r="J22" s="23">
        <f t="shared" si="3"/>
        <v>911.98500000000001</v>
      </c>
      <c r="K22" s="23">
        <v>910.88499999999999</v>
      </c>
      <c r="L22" s="23">
        <f t="shared" si="0"/>
        <v>-8.3700000000000045</v>
      </c>
      <c r="M22" s="104"/>
      <c r="N22" s="23"/>
      <c r="O22" s="23"/>
      <c r="P22" s="23"/>
      <c r="Q22" s="104">
        <f t="shared" si="2"/>
        <v>-2.0000000000010232</v>
      </c>
      <c r="R22" s="104">
        <v>4</v>
      </c>
      <c r="S22" s="23">
        <v>910.80499999999995</v>
      </c>
      <c r="T22" s="104">
        <v>4</v>
      </c>
      <c r="U22" s="25">
        <v>919.24300000000005</v>
      </c>
      <c r="V22" s="66"/>
      <c r="W22" s="67"/>
      <c r="X22" s="58"/>
      <c r="Y22" s="71"/>
      <c r="Z22" s="69"/>
    </row>
    <row r="23" spans="1:26" s="26" customFormat="1" ht="22.5" customHeight="1">
      <c r="A23" s="27" t="s">
        <v>21</v>
      </c>
      <c r="B23" s="104">
        <v>-4</v>
      </c>
      <c r="C23" s="23">
        <v>918.05600000000004</v>
      </c>
      <c r="D23" s="24">
        <v>-4</v>
      </c>
      <c r="E23" s="23">
        <v>910.928</v>
      </c>
      <c r="F23" s="104">
        <f t="shared" si="1"/>
        <v>2.0000000000010232</v>
      </c>
      <c r="G23" s="23"/>
      <c r="H23" s="23"/>
      <c r="I23" s="104">
        <v>918.11900000000003</v>
      </c>
      <c r="J23" s="23">
        <f t="shared" si="3"/>
        <v>911.94799999999998</v>
      </c>
      <c r="K23" s="23">
        <v>910.84799999999996</v>
      </c>
      <c r="L23" s="23">
        <f t="shared" si="0"/>
        <v>-7.2710000000000719</v>
      </c>
      <c r="M23" s="104"/>
      <c r="N23" s="23"/>
      <c r="O23" s="23"/>
      <c r="P23" s="23"/>
      <c r="Q23" s="104">
        <f t="shared" si="2"/>
        <v>-1.999999999998181</v>
      </c>
      <c r="R23" s="104">
        <v>4</v>
      </c>
      <c r="S23" s="23">
        <v>910.76800000000003</v>
      </c>
      <c r="T23" s="104">
        <v>4</v>
      </c>
      <c r="U23" s="25">
        <v>917.92100000000005</v>
      </c>
      <c r="V23" s="66"/>
      <c r="W23" s="67"/>
      <c r="X23" s="58"/>
      <c r="Y23" s="71"/>
      <c r="Z23" s="69"/>
    </row>
    <row r="24" spans="1:26" s="26" customFormat="1" ht="22.5" customHeight="1">
      <c r="A24" s="27" t="s">
        <v>140</v>
      </c>
      <c r="B24" s="104">
        <v>-4</v>
      </c>
      <c r="C24" s="23">
        <v>919.24699999999996</v>
      </c>
      <c r="D24" s="24">
        <v>-4</v>
      </c>
      <c r="E24" s="23">
        <v>910.89099999999996</v>
      </c>
      <c r="F24" s="104">
        <f t="shared" si="1"/>
        <v>1.999999999998181</v>
      </c>
      <c r="G24" s="23"/>
      <c r="H24" s="23"/>
      <c r="I24" s="104">
        <v>919.24400000000003</v>
      </c>
      <c r="J24" s="23">
        <f t="shared" si="3"/>
        <v>911.91100000000006</v>
      </c>
      <c r="K24" s="23">
        <v>910.81100000000004</v>
      </c>
      <c r="L24" s="23">
        <f t="shared" si="0"/>
        <v>-8.4329999999999927</v>
      </c>
      <c r="M24" s="104"/>
      <c r="N24" s="23"/>
      <c r="O24" s="23"/>
      <c r="P24" s="23"/>
      <c r="Q24" s="104">
        <f t="shared" si="2"/>
        <v>-2.0000000000010232</v>
      </c>
      <c r="R24" s="104">
        <v>4</v>
      </c>
      <c r="S24" s="23">
        <v>910.73099999999999</v>
      </c>
      <c r="T24" s="104">
        <v>4</v>
      </c>
      <c r="U24" s="25">
        <v>919.23299999999995</v>
      </c>
      <c r="V24" s="66"/>
      <c r="W24" s="67"/>
      <c r="X24" s="58"/>
      <c r="Y24" s="71"/>
      <c r="Z24" s="69"/>
    </row>
    <row r="25" spans="1:26" s="26" customFormat="1" ht="22.5" customHeight="1">
      <c r="A25" s="27" t="s">
        <v>22</v>
      </c>
      <c r="B25" s="104">
        <v>-4</v>
      </c>
      <c r="C25" s="23">
        <v>917.95399999999995</v>
      </c>
      <c r="D25" s="24">
        <v>-4</v>
      </c>
      <c r="E25" s="23">
        <v>910.85400000000004</v>
      </c>
      <c r="F25" s="104">
        <f t="shared" si="1"/>
        <v>2.0000000000010232</v>
      </c>
      <c r="G25" s="23"/>
      <c r="H25" s="23"/>
      <c r="I25" s="104">
        <v>917.84299999999996</v>
      </c>
      <c r="J25" s="23">
        <f t="shared" si="3"/>
        <v>911.87400000000002</v>
      </c>
      <c r="K25" s="23">
        <v>910.774</v>
      </c>
      <c r="L25" s="23">
        <f t="shared" si="0"/>
        <v>-7.06899999999996</v>
      </c>
      <c r="M25" s="104"/>
      <c r="N25" s="23"/>
      <c r="O25" s="23"/>
      <c r="P25" s="23"/>
      <c r="Q25" s="104">
        <f t="shared" si="2"/>
        <v>-2.0000000000010232</v>
      </c>
      <c r="R25" s="104">
        <v>4</v>
      </c>
      <c r="S25" s="23">
        <v>910.69399999999996</v>
      </c>
      <c r="T25" s="104">
        <v>4</v>
      </c>
      <c r="U25" s="25">
        <v>918.05700000000002</v>
      </c>
      <c r="V25" s="66"/>
      <c r="W25" s="67"/>
      <c r="X25" s="58"/>
      <c r="Y25" s="71"/>
      <c r="Z25" s="69"/>
    </row>
    <row r="26" spans="1:26" s="26" customFormat="1" ht="22.5" customHeight="1">
      <c r="A26" s="27" t="s">
        <v>23</v>
      </c>
      <c r="B26" s="104">
        <v>-4</v>
      </c>
      <c r="C26" s="23">
        <v>915.03099999999995</v>
      </c>
      <c r="D26" s="24">
        <v>-4</v>
      </c>
      <c r="E26" s="23">
        <v>911.24099999999999</v>
      </c>
      <c r="F26" s="104">
        <f t="shared" si="1"/>
        <v>2.0000000000010232</v>
      </c>
      <c r="G26" s="23"/>
      <c r="H26" s="23"/>
      <c r="I26" s="104">
        <v>915.60500000000002</v>
      </c>
      <c r="J26" s="23">
        <f>K26+0.7</f>
        <v>911.86099999999999</v>
      </c>
      <c r="K26" s="23">
        <v>911.16099999999994</v>
      </c>
      <c r="L26" s="23">
        <f t="shared" si="0"/>
        <v>-4.4440000000000737</v>
      </c>
      <c r="M26" s="104"/>
      <c r="N26" s="23"/>
      <c r="O26" s="23"/>
      <c r="P26" s="23"/>
      <c r="Q26" s="104">
        <f t="shared" si="2"/>
        <v>-1.999999999998181</v>
      </c>
      <c r="R26" s="104">
        <v>4</v>
      </c>
      <c r="S26" s="23">
        <v>911.08100000000002</v>
      </c>
      <c r="T26" s="104">
        <v>4</v>
      </c>
      <c r="U26" s="25">
        <v>915.52700000000004</v>
      </c>
      <c r="V26" s="66"/>
      <c r="W26" s="67"/>
      <c r="X26" s="58"/>
      <c r="Y26" s="71"/>
      <c r="Z26" s="69"/>
    </row>
    <row r="27" spans="1:26" s="26" customFormat="1" ht="22.5" customHeight="1">
      <c r="A27" s="27" t="s">
        <v>24</v>
      </c>
      <c r="B27" s="104">
        <v>-4</v>
      </c>
      <c r="C27" s="23">
        <v>914.22799999999995</v>
      </c>
      <c r="D27" s="24">
        <v>-4</v>
      </c>
      <c r="E27" s="23">
        <v>911.34900000000005</v>
      </c>
      <c r="F27" s="104">
        <f t="shared" si="1"/>
        <v>2.0000000000010232</v>
      </c>
      <c r="G27" s="23"/>
      <c r="H27" s="23"/>
      <c r="I27" s="104">
        <v>914.44799999999998</v>
      </c>
      <c r="J27" s="23">
        <f>K27+0.7</f>
        <v>911.96900000000005</v>
      </c>
      <c r="K27" s="23">
        <v>911.26900000000001</v>
      </c>
      <c r="L27" s="23">
        <f t="shared" si="0"/>
        <v>-3.1789999999999736</v>
      </c>
      <c r="M27" s="104"/>
      <c r="N27" s="23"/>
      <c r="O27" s="23"/>
      <c r="P27" s="23"/>
      <c r="Q27" s="104">
        <f t="shared" si="2"/>
        <v>-2.0000000000010232</v>
      </c>
      <c r="R27" s="104">
        <v>4</v>
      </c>
      <c r="S27" s="23">
        <v>911.18899999999996</v>
      </c>
      <c r="T27" s="104">
        <v>4</v>
      </c>
      <c r="U27" s="25">
        <v>914.37199999999996</v>
      </c>
      <c r="V27" s="66"/>
      <c r="W27" s="67"/>
      <c r="X27" s="58"/>
      <c r="Y27" s="71"/>
      <c r="Z27" s="69"/>
    </row>
    <row r="28" spans="1:26" s="26" customFormat="1" ht="22.5" customHeight="1">
      <c r="A28" s="27" t="s">
        <v>25</v>
      </c>
      <c r="B28" s="104">
        <v>-4</v>
      </c>
      <c r="C28" s="23">
        <v>913.2</v>
      </c>
      <c r="D28" s="24">
        <v>-4</v>
      </c>
      <c r="E28" s="23">
        <v>911.51700000000005</v>
      </c>
      <c r="F28" s="104">
        <f t="shared" si="1"/>
        <v>2.0000000000010232</v>
      </c>
      <c r="G28" s="23"/>
      <c r="H28" s="23"/>
      <c r="I28" s="104">
        <v>913.43499999999995</v>
      </c>
      <c r="J28" s="23">
        <f>K28+0.7</f>
        <v>912.13700000000006</v>
      </c>
      <c r="K28" s="23">
        <v>911.43700000000001</v>
      </c>
      <c r="L28" s="23">
        <f t="shared" si="0"/>
        <v>-1.9979999999999336</v>
      </c>
      <c r="M28" s="104"/>
      <c r="N28" s="23"/>
      <c r="O28" s="23"/>
      <c r="P28" s="23"/>
      <c r="Q28" s="104">
        <f>((S28-K28)/R28)*100</f>
        <v>-2.0000000000010232</v>
      </c>
      <c r="R28" s="104">
        <v>4</v>
      </c>
      <c r="S28" s="23">
        <v>911.35699999999997</v>
      </c>
      <c r="T28" s="104">
        <v>4</v>
      </c>
      <c r="U28" s="25">
        <v>913.27700000000004</v>
      </c>
      <c r="V28" s="66"/>
      <c r="W28" s="67"/>
      <c r="X28" s="58"/>
      <c r="Y28" s="71"/>
      <c r="Z28" s="69"/>
    </row>
    <row r="29" spans="1:26" s="26" customFormat="1" ht="22.5" customHeight="1">
      <c r="A29" s="27" t="s">
        <v>26</v>
      </c>
      <c r="B29" s="104">
        <v>-4</v>
      </c>
      <c r="C29" s="23">
        <v>912.44500000000005</v>
      </c>
      <c r="D29" s="24">
        <v>-4</v>
      </c>
      <c r="E29" s="23">
        <v>911.61699999999996</v>
      </c>
      <c r="F29" s="104">
        <f t="shared" si="1"/>
        <v>1.999999999998181</v>
      </c>
      <c r="G29" s="23"/>
      <c r="H29" s="23"/>
      <c r="I29" s="104">
        <v>912.34</v>
      </c>
      <c r="J29" s="23">
        <f>K29+0.7</f>
        <v>912.23700000000008</v>
      </c>
      <c r="K29" s="23">
        <v>911.53700000000003</v>
      </c>
      <c r="L29" s="23">
        <f t="shared" si="0"/>
        <v>-0.80299999999999727</v>
      </c>
      <c r="M29" s="104"/>
      <c r="N29" s="23"/>
      <c r="O29" s="23"/>
      <c r="P29" s="23"/>
      <c r="Q29" s="104">
        <f>((S29-K29)/R29)*100</f>
        <v>-2.0000000000010232</v>
      </c>
      <c r="R29" s="104">
        <v>4</v>
      </c>
      <c r="S29" s="23">
        <v>911.45699999999999</v>
      </c>
      <c r="T29" s="104">
        <v>4</v>
      </c>
      <c r="U29" s="25">
        <v>912.23</v>
      </c>
      <c r="V29" s="66"/>
      <c r="W29" s="67"/>
      <c r="X29" s="58"/>
      <c r="Y29" s="71"/>
      <c r="Z29" s="69"/>
    </row>
    <row r="30" spans="1:26" s="26" customFormat="1" ht="22.5" customHeight="1">
      <c r="A30" s="27"/>
      <c r="B30" s="104"/>
      <c r="C30" s="23"/>
      <c r="D30" s="24"/>
      <c r="E30" s="23"/>
      <c r="F30" s="104"/>
      <c r="G30" s="23"/>
      <c r="H30" s="23"/>
      <c r="I30" s="104"/>
      <c r="J30" s="23"/>
      <c r="K30" s="23"/>
      <c r="L30" s="23"/>
      <c r="M30" s="104"/>
      <c r="N30" s="23"/>
      <c r="O30" s="23"/>
      <c r="P30" s="23"/>
      <c r="Q30" s="104"/>
      <c r="R30" s="104"/>
      <c r="S30" s="23"/>
      <c r="T30" s="104"/>
      <c r="U30" s="25"/>
      <c r="V30" s="66"/>
      <c r="W30" s="67"/>
      <c r="X30" s="58"/>
      <c r="Y30" s="71"/>
      <c r="Z30" s="69"/>
    </row>
    <row r="31" spans="1:26" s="26" customFormat="1" ht="22.5" customHeight="1">
      <c r="A31" s="27"/>
      <c r="B31" s="104"/>
      <c r="C31" s="23"/>
      <c r="D31" s="24"/>
      <c r="E31" s="23"/>
      <c r="F31" s="104"/>
      <c r="G31" s="23"/>
      <c r="H31" s="23"/>
      <c r="I31" s="104"/>
      <c r="J31" s="23"/>
      <c r="K31" s="23"/>
      <c r="L31" s="23"/>
      <c r="M31" s="104"/>
      <c r="N31" s="23"/>
      <c r="O31" s="23"/>
      <c r="P31" s="23"/>
      <c r="Q31" s="104"/>
      <c r="R31" s="104"/>
      <c r="S31" s="23"/>
      <c r="T31" s="104"/>
      <c r="U31" s="25"/>
      <c r="V31" s="66"/>
      <c r="W31" s="67"/>
      <c r="X31" s="58"/>
      <c r="Y31" s="71"/>
      <c r="Z31" s="69"/>
    </row>
    <row r="32" spans="1:26" s="26" customFormat="1" ht="22.5" customHeight="1">
      <c r="A32" s="27"/>
      <c r="B32" s="104"/>
      <c r="C32" s="23"/>
      <c r="D32" s="24"/>
      <c r="E32" s="23"/>
      <c r="F32" s="104"/>
      <c r="G32" s="23"/>
      <c r="H32" s="23"/>
      <c r="I32" s="104"/>
      <c r="J32" s="23"/>
      <c r="K32" s="23"/>
      <c r="L32" s="23"/>
      <c r="M32" s="104"/>
      <c r="N32" s="23"/>
      <c r="O32" s="23"/>
      <c r="P32" s="23"/>
      <c r="Q32" s="104"/>
      <c r="R32" s="104"/>
      <c r="S32" s="23"/>
      <c r="T32" s="104"/>
      <c r="U32" s="25"/>
      <c r="V32" s="66"/>
      <c r="W32" s="67"/>
      <c r="X32" s="58"/>
      <c r="Y32" s="71"/>
      <c r="Z32" s="69"/>
    </row>
    <row r="33" spans="1:26" s="26" customFormat="1" ht="22.5" customHeight="1">
      <c r="A33" s="27"/>
      <c r="B33" s="104"/>
      <c r="C33" s="23"/>
      <c r="D33" s="24"/>
      <c r="E33" s="23"/>
      <c r="F33" s="104"/>
      <c r="G33" s="23"/>
      <c r="H33" s="23"/>
      <c r="I33" s="104"/>
      <c r="J33" s="23"/>
      <c r="K33" s="23"/>
      <c r="L33" s="23"/>
      <c r="M33" s="104"/>
      <c r="N33" s="23"/>
      <c r="O33" s="23"/>
      <c r="P33" s="23"/>
      <c r="Q33" s="104"/>
      <c r="R33" s="104"/>
      <c r="S33" s="23"/>
      <c r="T33" s="104"/>
      <c r="U33" s="25"/>
      <c r="V33" s="66"/>
      <c r="W33" s="67"/>
      <c r="X33" s="58"/>
      <c r="Y33" s="71"/>
      <c r="Z33" s="69"/>
    </row>
    <row r="34" spans="1:26" s="26" customFormat="1" ht="22.5" customHeight="1">
      <c r="A34" s="27"/>
      <c r="B34" s="104"/>
      <c r="C34" s="23"/>
      <c r="D34" s="24"/>
      <c r="E34" s="23"/>
      <c r="F34" s="104"/>
      <c r="G34" s="23"/>
      <c r="H34" s="23"/>
      <c r="I34" s="104"/>
      <c r="J34" s="23"/>
      <c r="K34" s="23"/>
      <c r="L34" s="23"/>
      <c r="M34" s="104"/>
      <c r="N34" s="23"/>
      <c r="O34" s="23"/>
      <c r="P34" s="23"/>
      <c r="Q34" s="104"/>
      <c r="R34" s="104"/>
      <c r="S34" s="23"/>
      <c r="T34" s="104"/>
      <c r="U34" s="25"/>
      <c r="W34" s="58"/>
      <c r="Z34" s="58"/>
    </row>
    <row r="35" spans="1:26" s="26" customFormat="1" ht="22.5" customHeight="1">
      <c r="A35" s="27"/>
      <c r="B35" s="104"/>
      <c r="C35" s="23"/>
      <c r="D35" s="24"/>
      <c r="E35" s="23"/>
      <c r="F35" s="104"/>
      <c r="G35" s="23"/>
      <c r="H35" s="23"/>
      <c r="I35" s="104"/>
      <c r="J35" s="23"/>
      <c r="K35" s="23"/>
      <c r="L35" s="23"/>
      <c r="M35" s="104"/>
      <c r="N35" s="23"/>
      <c r="O35" s="23"/>
      <c r="P35" s="23"/>
      <c r="Q35" s="104"/>
      <c r="R35" s="104"/>
      <c r="S35" s="23"/>
      <c r="T35" s="104"/>
      <c r="U35" s="25"/>
      <c r="W35" s="58"/>
      <c r="Z35" s="58"/>
    </row>
    <row r="36" spans="1:26" s="26" customFormat="1" ht="22.5" customHeight="1">
      <c r="A36" s="32"/>
      <c r="B36" s="104"/>
      <c r="C36" s="23"/>
      <c r="D36" s="24"/>
      <c r="E36" s="23"/>
      <c r="F36" s="104"/>
      <c r="G36" s="23"/>
      <c r="H36" s="23"/>
      <c r="I36" s="104"/>
      <c r="J36" s="23"/>
      <c r="K36" s="23"/>
      <c r="L36" s="23"/>
      <c r="M36" s="104"/>
      <c r="N36" s="23"/>
      <c r="O36" s="23"/>
      <c r="P36" s="23"/>
      <c r="Q36" s="104"/>
      <c r="R36" s="104"/>
      <c r="S36" s="23"/>
      <c r="T36" s="104"/>
      <c r="U36" s="25"/>
      <c r="W36" s="58"/>
      <c r="Z36" s="58"/>
    </row>
    <row r="37" spans="1:26" s="26" customFormat="1" ht="22.5" customHeight="1">
      <c r="A37" s="32"/>
      <c r="B37" s="33"/>
      <c r="C37" s="34"/>
      <c r="D37" s="35"/>
      <c r="E37" s="34"/>
      <c r="F37" s="33"/>
      <c r="G37" s="36"/>
      <c r="H37" s="36"/>
      <c r="I37" s="33"/>
      <c r="J37" s="36"/>
      <c r="K37" s="34"/>
      <c r="L37" s="34"/>
      <c r="M37" s="36"/>
      <c r="N37" s="36"/>
      <c r="O37" s="36"/>
      <c r="P37" s="36"/>
      <c r="Q37" s="33"/>
      <c r="R37" s="33"/>
      <c r="S37" s="34"/>
      <c r="T37" s="33"/>
      <c r="U37" s="37"/>
      <c r="W37" s="58"/>
      <c r="Z37" s="58"/>
    </row>
    <row r="38" spans="1:26" s="26" customFormat="1" ht="22.5" customHeight="1">
      <c r="A38" s="32"/>
      <c r="B38" s="33"/>
      <c r="C38" s="34"/>
      <c r="D38" s="35"/>
      <c r="E38" s="34"/>
      <c r="F38" s="33"/>
      <c r="G38" s="36"/>
      <c r="H38" s="36"/>
      <c r="I38" s="33"/>
      <c r="J38" s="36"/>
      <c r="K38" s="34"/>
      <c r="L38" s="34"/>
      <c r="M38" s="36"/>
      <c r="N38" s="36"/>
      <c r="O38" s="36"/>
      <c r="P38" s="36"/>
      <c r="Q38" s="33"/>
      <c r="R38" s="33"/>
      <c r="S38" s="34"/>
      <c r="T38" s="33"/>
      <c r="U38" s="37"/>
      <c r="W38" s="58"/>
      <c r="Z38" s="58"/>
    </row>
    <row r="39" spans="1:26" s="26" customFormat="1" ht="22.5" customHeight="1">
      <c r="A39" s="32"/>
      <c r="B39" s="33"/>
      <c r="C39" s="34"/>
      <c r="D39" s="35"/>
      <c r="E39" s="34"/>
      <c r="F39" s="33"/>
      <c r="G39" s="36"/>
      <c r="H39" s="36"/>
      <c r="I39" s="33"/>
      <c r="J39" s="36"/>
      <c r="K39" s="34"/>
      <c r="L39" s="34"/>
      <c r="M39" s="36"/>
      <c r="N39" s="36"/>
      <c r="O39" s="36"/>
      <c r="P39" s="36"/>
      <c r="Q39" s="33"/>
      <c r="R39" s="33"/>
      <c r="S39" s="34"/>
      <c r="T39" s="33"/>
      <c r="U39" s="37"/>
      <c r="W39" s="58"/>
      <c r="Z39" s="58"/>
    </row>
    <row r="40" spans="1:26" s="26" customFormat="1" ht="22.5" customHeight="1">
      <c r="A40" s="32"/>
      <c r="B40" s="33"/>
      <c r="C40" s="34"/>
      <c r="D40" s="35"/>
      <c r="E40" s="34"/>
      <c r="F40" s="33"/>
      <c r="G40" s="36"/>
      <c r="H40" s="36"/>
      <c r="I40" s="33"/>
      <c r="J40" s="36"/>
      <c r="K40" s="34"/>
      <c r="L40" s="34"/>
      <c r="M40" s="36"/>
      <c r="N40" s="36"/>
      <c r="O40" s="36"/>
      <c r="P40" s="36"/>
      <c r="Q40" s="33"/>
      <c r="R40" s="33"/>
      <c r="S40" s="34"/>
      <c r="T40" s="33"/>
      <c r="U40" s="37"/>
      <c r="W40" s="58"/>
      <c r="Z40" s="58"/>
    </row>
    <row r="41" spans="1:26" s="26" customFormat="1" ht="22.5" customHeight="1">
      <c r="A41" s="32"/>
      <c r="B41" s="33"/>
      <c r="C41" s="34"/>
      <c r="D41" s="35"/>
      <c r="E41" s="34"/>
      <c r="F41" s="33"/>
      <c r="G41" s="36"/>
      <c r="H41" s="36"/>
      <c r="I41" s="33"/>
      <c r="J41" s="36"/>
      <c r="K41" s="34"/>
      <c r="L41" s="34"/>
      <c r="M41" s="36"/>
      <c r="N41" s="36"/>
      <c r="O41" s="36"/>
      <c r="P41" s="36"/>
      <c r="Q41" s="33"/>
      <c r="R41" s="33"/>
      <c r="S41" s="34"/>
      <c r="T41" s="33"/>
      <c r="U41" s="37"/>
      <c r="W41" s="58"/>
      <c r="Z41" s="58"/>
    </row>
    <row r="42" spans="1:26" s="26" customFormat="1" ht="22.5" customHeight="1">
      <c r="A42" s="32"/>
      <c r="B42" s="33"/>
      <c r="C42" s="34"/>
      <c r="D42" s="35"/>
      <c r="E42" s="34"/>
      <c r="F42" s="33"/>
      <c r="G42" s="36"/>
      <c r="H42" s="36"/>
      <c r="I42" s="33"/>
      <c r="J42" s="36"/>
      <c r="K42" s="34"/>
      <c r="L42" s="34"/>
      <c r="M42" s="36"/>
      <c r="N42" s="36"/>
      <c r="O42" s="36"/>
      <c r="P42" s="36"/>
      <c r="Q42" s="33"/>
      <c r="R42" s="33"/>
      <c r="S42" s="34"/>
      <c r="T42" s="33"/>
      <c r="U42" s="37"/>
      <c r="W42" s="58"/>
      <c r="Z42" s="58"/>
    </row>
    <row r="43" spans="1:26" s="26" customFormat="1" ht="22.5" customHeight="1">
      <c r="A43" s="32"/>
      <c r="B43" s="33"/>
      <c r="C43" s="34"/>
      <c r="D43" s="35"/>
      <c r="E43" s="34"/>
      <c r="F43" s="33"/>
      <c r="G43" s="36"/>
      <c r="H43" s="36"/>
      <c r="I43" s="33"/>
      <c r="J43" s="36"/>
      <c r="K43" s="34"/>
      <c r="L43" s="34"/>
      <c r="M43" s="36"/>
      <c r="N43" s="36"/>
      <c r="O43" s="36"/>
      <c r="P43" s="36"/>
      <c r="Q43" s="33"/>
      <c r="R43" s="33"/>
      <c r="S43" s="34"/>
      <c r="T43" s="33"/>
      <c r="U43" s="37"/>
      <c r="W43" s="58"/>
      <c r="Z43" s="58"/>
    </row>
    <row r="44" spans="1:26" s="26" customFormat="1" ht="22.5" customHeight="1">
      <c r="A44" s="32"/>
      <c r="B44" s="33"/>
      <c r="C44" s="34"/>
      <c r="D44" s="35"/>
      <c r="E44" s="34"/>
      <c r="F44" s="33"/>
      <c r="G44" s="36"/>
      <c r="H44" s="36"/>
      <c r="I44" s="33"/>
      <c r="J44" s="36"/>
      <c r="K44" s="34"/>
      <c r="L44" s="34"/>
      <c r="M44" s="36"/>
      <c r="N44" s="36"/>
      <c r="O44" s="36"/>
      <c r="P44" s="36"/>
      <c r="Q44" s="33"/>
      <c r="R44" s="33"/>
      <c r="S44" s="34"/>
      <c r="T44" s="33"/>
      <c r="U44" s="37"/>
      <c r="W44" s="58"/>
      <c r="Z44" s="58"/>
    </row>
    <row r="45" spans="1:26" s="26" customFormat="1" ht="22.5" customHeight="1">
      <c r="A45" s="32"/>
      <c r="B45" s="33"/>
      <c r="C45" s="34"/>
      <c r="D45" s="35"/>
      <c r="E45" s="34"/>
      <c r="F45" s="33"/>
      <c r="G45" s="36"/>
      <c r="H45" s="36"/>
      <c r="I45" s="33"/>
      <c r="J45" s="36"/>
      <c r="K45" s="34"/>
      <c r="L45" s="34"/>
      <c r="M45" s="36"/>
      <c r="N45" s="36"/>
      <c r="O45" s="36"/>
      <c r="P45" s="36"/>
      <c r="Q45" s="33"/>
      <c r="R45" s="33"/>
      <c r="S45" s="34"/>
      <c r="T45" s="33"/>
      <c r="U45" s="37"/>
      <c r="W45" s="58"/>
      <c r="Z45" s="58"/>
    </row>
    <row r="46" spans="1:26" s="26" customFormat="1" ht="22.5" customHeight="1" thickBot="1">
      <c r="A46" s="38"/>
      <c r="B46" s="39"/>
      <c r="C46" s="40"/>
      <c r="D46" s="41"/>
      <c r="E46" s="40"/>
      <c r="F46" s="39"/>
      <c r="G46" s="42"/>
      <c r="H46" s="42"/>
      <c r="I46" s="39"/>
      <c r="J46" s="42"/>
      <c r="K46" s="40"/>
      <c r="L46" s="40"/>
      <c r="M46" s="42"/>
      <c r="N46" s="42"/>
      <c r="O46" s="42"/>
      <c r="P46" s="42"/>
      <c r="Q46" s="39"/>
      <c r="R46" s="39"/>
      <c r="S46" s="40"/>
      <c r="T46" s="39"/>
      <c r="U46" s="43"/>
      <c r="W46" s="58"/>
      <c r="Z46" s="58"/>
    </row>
    <row r="47" spans="1:26" s="26" customFormat="1" ht="22.5" customHeight="1">
      <c r="B47" s="72"/>
      <c r="C47" s="73"/>
      <c r="D47" s="74"/>
      <c r="E47" s="73"/>
      <c r="F47" s="72"/>
      <c r="I47" s="72"/>
      <c r="K47" s="73"/>
      <c r="L47" s="73"/>
      <c r="Q47" s="72"/>
      <c r="R47" s="72"/>
      <c r="S47" s="73"/>
      <c r="T47" s="72"/>
      <c r="U47" s="73"/>
      <c r="W47" s="58"/>
      <c r="Z47" s="58"/>
    </row>
    <row r="48" spans="1:26" s="26" customFormat="1" ht="22.5" customHeight="1">
      <c r="B48" s="72"/>
      <c r="C48" s="73"/>
      <c r="D48" s="74"/>
      <c r="E48" s="73"/>
      <c r="F48" s="72"/>
      <c r="I48" s="72"/>
      <c r="K48" s="73"/>
      <c r="L48" s="73"/>
      <c r="Q48" s="72"/>
      <c r="R48" s="72"/>
      <c r="S48" s="73"/>
      <c r="T48" s="72"/>
      <c r="U48" s="73"/>
      <c r="W48" s="58"/>
      <c r="Z48" s="58"/>
    </row>
    <row r="49" spans="2:26" s="26" customFormat="1" ht="22.5" customHeight="1">
      <c r="B49" s="72"/>
      <c r="C49" s="73"/>
      <c r="D49" s="74"/>
      <c r="E49" s="73"/>
      <c r="F49" s="72"/>
      <c r="I49" s="72"/>
      <c r="K49" s="73"/>
      <c r="L49" s="73"/>
      <c r="Q49" s="72"/>
      <c r="R49" s="72"/>
      <c r="S49" s="73"/>
      <c r="T49" s="72"/>
      <c r="U49" s="73"/>
      <c r="W49" s="58"/>
      <c r="Z49" s="58"/>
    </row>
    <row r="50" spans="2:26" s="26" customFormat="1" ht="22.5" customHeight="1">
      <c r="B50" s="72"/>
      <c r="C50" s="73"/>
      <c r="D50" s="74"/>
      <c r="E50" s="73"/>
      <c r="F50" s="72"/>
      <c r="I50" s="72"/>
      <c r="K50" s="73"/>
      <c r="L50" s="73"/>
      <c r="Q50" s="72"/>
      <c r="R50" s="72"/>
      <c r="S50" s="73"/>
      <c r="T50" s="72"/>
      <c r="U50" s="73"/>
      <c r="W50" s="58"/>
      <c r="Z50" s="58"/>
    </row>
    <row r="51" spans="2:26" s="26" customFormat="1" ht="22.5" customHeight="1">
      <c r="B51" s="72"/>
      <c r="C51" s="73"/>
      <c r="D51" s="74"/>
      <c r="E51" s="73"/>
      <c r="F51" s="72"/>
      <c r="I51" s="72"/>
      <c r="K51" s="73"/>
      <c r="L51" s="73"/>
      <c r="Q51" s="72"/>
      <c r="R51" s="72"/>
      <c r="S51" s="73"/>
      <c r="T51" s="72"/>
      <c r="U51" s="73"/>
      <c r="W51" s="58"/>
      <c r="Z51" s="58"/>
    </row>
    <row r="52" spans="2:26" s="26" customFormat="1" ht="22.5" customHeight="1">
      <c r="B52" s="72"/>
      <c r="C52" s="73"/>
      <c r="D52" s="74"/>
      <c r="E52" s="73"/>
      <c r="F52" s="72"/>
      <c r="I52" s="72"/>
      <c r="K52" s="73"/>
      <c r="L52" s="73"/>
      <c r="Q52" s="72"/>
      <c r="R52" s="72"/>
      <c r="S52" s="73"/>
      <c r="T52" s="72"/>
      <c r="U52" s="73"/>
      <c r="W52" s="58"/>
      <c r="Z52" s="58"/>
    </row>
    <row r="53" spans="2:26" s="26" customFormat="1" ht="22.5" customHeight="1">
      <c r="B53" s="72"/>
      <c r="C53" s="73"/>
      <c r="D53" s="74"/>
      <c r="E53" s="73"/>
      <c r="F53" s="72"/>
      <c r="I53" s="72"/>
      <c r="K53" s="73"/>
      <c r="L53" s="73"/>
      <c r="Q53" s="72"/>
      <c r="R53" s="72"/>
      <c r="S53" s="73"/>
      <c r="T53" s="72"/>
      <c r="U53" s="73"/>
      <c r="W53" s="58"/>
      <c r="Z53" s="58"/>
    </row>
    <row r="54" spans="2:26" s="26" customFormat="1" ht="22.5" customHeight="1">
      <c r="B54" s="72"/>
      <c r="C54" s="73"/>
      <c r="D54" s="74"/>
      <c r="E54" s="73"/>
      <c r="F54" s="72"/>
      <c r="I54" s="72"/>
      <c r="K54" s="73"/>
      <c r="L54" s="73"/>
      <c r="Q54" s="72"/>
      <c r="R54" s="72"/>
      <c r="S54" s="73"/>
      <c r="T54" s="72"/>
      <c r="U54" s="73"/>
      <c r="W54" s="58"/>
      <c r="Z54" s="58"/>
    </row>
    <row r="55" spans="2:26" s="26" customFormat="1" ht="22.5" customHeight="1">
      <c r="B55" s="72"/>
      <c r="C55" s="73"/>
      <c r="D55" s="74"/>
      <c r="E55" s="73"/>
      <c r="F55" s="72"/>
      <c r="I55" s="72"/>
      <c r="K55" s="73"/>
      <c r="L55" s="73"/>
      <c r="Q55" s="72"/>
      <c r="R55" s="72"/>
      <c r="S55" s="73"/>
      <c r="T55" s="72"/>
      <c r="U55" s="73"/>
      <c r="W55" s="58"/>
      <c r="Z55" s="58"/>
    </row>
    <row r="56" spans="2:26" s="26" customFormat="1" ht="22.5" customHeight="1">
      <c r="B56" s="72"/>
      <c r="C56" s="73"/>
      <c r="D56" s="74"/>
      <c r="E56" s="73"/>
      <c r="F56" s="72"/>
      <c r="I56" s="72"/>
      <c r="K56" s="73"/>
      <c r="L56" s="73"/>
      <c r="Q56" s="72"/>
      <c r="R56" s="72"/>
      <c r="S56" s="73"/>
      <c r="T56" s="72"/>
      <c r="U56" s="73"/>
      <c r="W56" s="58"/>
      <c r="Z56" s="58"/>
    </row>
    <row r="57" spans="2:26" s="26" customFormat="1" ht="22.5" customHeight="1">
      <c r="B57" s="72"/>
      <c r="C57" s="73"/>
      <c r="D57" s="74"/>
      <c r="E57" s="73"/>
      <c r="F57" s="72"/>
      <c r="I57" s="72"/>
      <c r="K57" s="73"/>
      <c r="L57" s="73"/>
      <c r="Q57" s="72"/>
      <c r="R57" s="72"/>
      <c r="S57" s="73"/>
      <c r="T57" s="72"/>
      <c r="U57" s="73"/>
      <c r="W57" s="58"/>
      <c r="Z57" s="58"/>
    </row>
    <row r="58" spans="2:26" s="26" customFormat="1" ht="22.5" customHeight="1">
      <c r="B58" s="72"/>
      <c r="C58" s="73"/>
      <c r="D58" s="74"/>
      <c r="E58" s="73"/>
      <c r="F58" s="72"/>
      <c r="I58" s="72"/>
      <c r="K58" s="73"/>
      <c r="L58" s="73"/>
      <c r="Q58" s="72"/>
      <c r="R58" s="72"/>
      <c r="S58" s="73"/>
      <c r="T58" s="72"/>
      <c r="U58" s="73"/>
      <c r="W58" s="58"/>
      <c r="Z58" s="58"/>
    </row>
    <row r="59" spans="2:26" s="26" customFormat="1" ht="22.5" customHeight="1">
      <c r="B59" s="72"/>
      <c r="C59" s="73"/>
      <c r="D59" s="74"/>
      <c r="E59" s="73"/>
      <c r="F59" s="72"/>
      <c r="I59" s="72"/>
      <c r="K59" s="73"/>
      <c r="L59" s="73"/>
      <c r="Q59" s="72"/>
      <c r="R59" s="72"/>
      <c r="S59" s="73"/>
      <c r="T59" s="72"/>
      <c r="U59" s="73"/>
      <c r="W59" s="58"/>
      <c r="Z59" s="58"/>
    </row>
    <row r="60" spans="2:26" s="26" customFormat="1" ht="22.5" customHeight="1">
      <c r="B60" s="72"/>
      <c r="C60" s="73"/>
      <c r="D60" s="74"/>
      <c r="E60" s="73"/>
      <c r="F60" s="72"/>
      <c r="I60" s="72"/>
      <c r="K60" s="73"/>
      <c r="L60" s="73"/>
      <c r="Q60" s="72"/>
      <c r="R60" s="72"/>
      <c r="S60" s="73"/>
      <c r="T60" s="72"/>
      <c r="U60" s="73"/>
      <c r="W60" s="58"/>
      <c r="Z60" s="58"/>
    </row>
    <row r="61" spans="2:26" s="26" customFormat="1" ht="22.5" customHeight="1">
      <c r="B61" s="72"/>
      <c r="C61" s="73"/>
      <c r="D61" s="74"/>
      <c r="E61" s="73"/>
      <c r="F61" s="72"/>
      <c r="I61" s="72"/>
      <c r="K61" s="73"/>
      <c r="L61" s="73"/>
      <c r="Q61" s="72"/>
      <c r="R61" s="72"/>
      <c r="S61" s="73"/>
      <c r="T61" s="72"/>
      <c r="U61" s="73"/>
      <c r="W61" s="58"/>
      <c r="Z61" s="58"/>
    </row>
    <row r="62" spans="2:26" s="26" customFormat="1" ht="22.5" customHeight="1">
      <c r="B62" s="72"/>
      <c r="C62" s="73"/>
      <c r="D62" s="74"/>
      <c r="E62" s="73"/>
      <c r="F62" s="72"/>
      <c r="I62" s="72"/>
      <c r="K62" s="73"/>
      <c r="L62" s="73"/>
      <c r="Q62" s="72"/>
      <c r="R62" s="72"/>
      <c r="S62" s="73"/>
      <c r="T62" s="72"/>
      <c r="U62" s="73"/>
      <c r="W62" s="58"/>
      <c r="Z62" s="58"/>
    </row>
    <row r="63" spans="2:26" s="26" customFormat="1" ht="22.5" customHeight="1">
      <c r="B63" s="72"/>
      <c r="C63" s="73"/>
      <c r="D63" s="74"/>
      <c r="E63" s="73"/>
      <c r="F63" s="72"/>
      <c r="I63" s="72"/>
      <c r="K63" s="73"/>
      <c r="L63" s="73"/>
      <c r="Q63" s="72"/>
      <c r="R63" s="72"/>
      <c r="S63" s="73"/>
      <c r="T63" s="72"/>
      <c r="U63" s="73"/>
      <c r="W63" s="58"/>
      <c r="Z63" s="58"/>
    </row>
    <row r="64" spans="2:26" s="26" customFormat="1" ht="22.5" customHeight="1">
      <c r="B64" s="72"/>
      <c r="C64" s="73"/>
      <c r="D64" s="74"/>
      <c r="E64" s="73"/>
      <c r="F64" s="72"/>
      <c r="I64" s="72"/>
      <c r="K64" s="73"/>
      <c r="L64" s="73"/>
      <c r="Q64" s="72"/>
      <c r="R64" s="72"/>
      <c r="S64" s="73"/>
      <c r="T64" s="72"/>
      <c r="U64" s="73"/>
      <c r="W64" s="58"/>
      <c r="Z64" s="58"/>
    </row>
    <row r="65" spans="2:26" s="26" customFormat="1" ht="22.5" customHeight="1">
      <c r="B65" s="72"/>
      <c r="C65" s="73"/>
      <c r="D65" s="74"/>
      <c r="E65" s="73"/>
      <c r="F65" s="72"/>
      <c r="I65" s="72"/>
      <c r="K65" s="73"/>
      <c r="L65" s="73"/>
      <c r="Q65" s="72"/>
      <c r="R65" s="72"/>
      <c r="S65" s="73"/>
      <c r="T65" s="72"/>
      <c r="U65" s="73"/>
      <c r="W65" s="58"/>
      <c r="Z65" s="58"/>
    </row>
    <row r="66" spans="2:26" s="26" customFormat="1" ht="22.5" customHeight="1">
      <c r="B66" s="72"/>
      <c r="C66" s="73"/>
      <c r="D66" s="74"/>
      <c r="E66" s="73"/>
      <c r="F66" s="72"/>
      <c r="I66" s="72"/>
      <c r="K66" s="73"/>
      <c r="L66" s="73"/>
      <c r="Q66" s="72"/>
      <c r="R66" s="72"/>
      <c r="S66" s="73"/>
      <c r="T66" s="72"/>
      <c r="U66" s="73"/>
      <c r="W66" s="58"/>
      <c r="Z66" s="58"/>
    </row>
    <row r="67" spans="2:26" s="26" customFormat="1" ht="22.5" customHeight="1">
      <c r="B67" s="72"/>
      <c r="C67" s="73"/>
      <c r="D67" s="74"/>
      <c r="E67" s="73"/>
      <c r="F67" s="72"/>
      <c r="I67" s="72"/>
      <c r="K67" s="73"/>
      <c r="L67" s="73"/>
      <c r="Q67" s="72"/>
      <c r="R67" s="72"/>
      <c r="S67" s="73"/>
      <c r="T67" s="72"/>
      <c r="U67" s="73"/>
      <c r="W67" s="58"/>
      <c r="Z67" s="58"/>
    </row>
    <row r="68" spans="2:26" s="26" customFormat="1" ht="22.5" customHeight="1">
      <c r="B68" s="72"/>
      <c r="C68" s="73"/>
      <c r="D68" s="74"/>
      <c r="E68" s="73"/>
      <c r="F68" s="72"/>
      <c r="I68" s="72"/>
      <c r="K68" s="73"/>
      <c r="L68" s="73"/>
      <c r="Q68" s="72"/>
      <c r="R68" s="72"/>
      <c r="S68" s="73"/>
      <c r="T68" s="72"/>
      <c r="U68" s="73"/>
      <c r="W68" s="58"/>
      <c r="Z68" s="58"/>
    </row>
    <row r="69" spans="2:26" s="26" customFormat="1" ht="22.5" customHeight="1">
      <c r="B69" s="72"/>
      <c r="C69" s="73"/>
      <c r="D69" s="74"/>
      <c r="E69" s="73"/>
      <c r="F69" s="72"/>
      <c r="I69" s="72"/>
      <c r="K69" s="73"/>
      <c r="L69" s="73"/>
      <c r="Q69" s="72"/>
      <c r="R69" s="72"/>
      <c r="S69" s="73"/>
      <c r="T69" s="72"/>
      <c r="U69" s="73"/>
      <c r="W69" s="58"/>
      <c r="Z69" s="58"/>
    </row>
    <row r="70" spans="2:26" s="26" customFormat="1" ht="22.5" customHeight="1">
      <c r="B70" s="72"/>
      <c r="C70" s="73"/>
      <c r="D70" s="74"/>
      <c r="E70" s="73"/>
      <c r="F70" s="72"/>
      <c r="I70" s="72"/>
      <c r="K70" s="73"/>
      <c r="L70" s="73"/>
      <c r="Q70" s="72"/>
      <c r="R70" s="72"/>
      <c r="S70" s="73"/>
      <c r="T70" s="72"/>
      <c r="U70" s="73"/>
      <c r="W70" s="58"/>
      <c r="Z70" s="58"/>
    </row>
    <row r="71" spans="2:26" s="26" customFormat="1" ht="22.5" customHeight="1">
      <c r="B71" s="72"/>
      <c r="C71" s="73"/>
      <c r="D71" s="74"/>
      <c r="E71" s="73"/>
      <c r="F71" s="72"/>
      <c r="I71" s="72"/>
      <c r="K71" s="73"/>
      <c r="L71" s="73"/>
      <c r="Q71" s="72"/>
      <c r="R71" s="72"/>
      <c r="S71" s="73"/>
      <c r="T71" s="72"/>
      <c r="U71" s="73"/>
      <c r="W71" s="58"/>
      <c r="Z71" s="58"/>
    </row>
    <row r="72" spans="2:26" s="26" customFormat="1" ht="22.5" customHeight="1">
      <c r="B72" s="72"/>
      <c r="C72" s="73"/>
      <c r="D72" s="74"/>
      <c r="E72" s="73"/>
      <c r="F72" s="72"/>
      <c r="I72" s="72"/>
      <c r="K72" s="73"/>
      <c r="L72" s="73"/>
      <c r="Q72" s="72"/>
      <c r="R72" s="72"/>
      <c r="S72" s="73"/>
      <c r="T72" s="72"/>
      <c r="U72" s="73"/>
      <c r="W72" s="58"/>
      <c r="Z72" s="58"/>
    </row>
    <row r="73" spans="2:26" s="26" customFormat="1" ht="22.5" customHeight="1">
      <c r="B73" s="72"/>
      <c r="C73" s="73"/>
      <c r="D73" s="74"/>
      <c r="E73" s="73"/>
      <c r="F73" s="72"/>
      <c r="I73" s="72"/>
      <c r="K73" s="73"/>
      <c r="L73" s="73"/>
      <c r="Q73" s="72"/>
      <c r="R73" s="72"/>
      <c r="S73" s="73"/>
      <c r="T73" s="72"/>
      <c r="U73" s="73"/>
      <c r="W73" s="58"/>
      <c r="Z73" s="58"/>
    </row>
    <row r="74" spans="2:26" s="26" customFormat="1" ht="22.5" customHeight="1">
      <c r="B74" s="72"/>
      <c r="C74" s="73"/>
      <c r="D74" s="74"/>
      <c r="E74" s="73"/>
      <c r="F74" s="72"/>
      <c r="I74" s="72"/>
      <c r="K74" s="73"/>
      <c r="L74" s="73"/>
      <c r="Q74" s="72"/>
      <c r="R74" s="72"/>
      <c r="S74" s="73"/>
      <c r="T74" s="72"/>
      <c r="U74" s="73"/>
      <c r="W74" s="58"/>
      <c r="Z74" s="58"/>
    </row>
    <row r="75" spans="2:26" s="26" customFormat="1" ht="22.5" customHeight="1">
      <c r="B75" s="72"/>
      <c r="C75" s="73"/>
      <c r="D75" s="74"/>
      <c r="E75" s="73"/>
      <c r="F75" s="72"/>
      <c r="I75" s="72"/>
      <c r="K75" s="73"/>
      <c r="L75" s="73"/>
      <c r="Q75" s="72"/>
      <c r="R75" s="72"/>
      <c r="S75" s="73"/>
      <c r="T75" s="72"/>
      <c r="U75" s="73"/>
      <c r="W75" s="58"/>
      <c r="Z75" s="58"/>
    </row>
    <row r="76" spans="2:26" s="26" customFormat="1" ht="22.5" customHeight="1">
      <c r="B76" s="72"/>
      <c r="C76" s="73"/>
      <c r="D76" s="74"/>
      <c r="E76" s="73"/>
      <c r="F76" s="72"/>
      <c r="I76" s="72"/>
      <c r="K76" s="73"/>
      <c r="L76" s="73"/>
      <c r="Q76" s="72"/>
      <c r="R76" s="72"/>
      <c r="S76" s="73"/>
      <c r="T76" s="72"/>
      <c r="U76" s="73"/>
      <c r="W76" s="58"/>
      <c r="Z76" s="58"/>
    </row>
    <row r="77" spans="2:26" s="26" customFormat="1" ht="22.5" customHeight="1">
      <c r="B77" s="72"/>
      <c r="C77" s="73"/>
      <c r="D77" s="74"/>
      <c r="E77" s="73"/>
      <c r="F77" s="72"/>
      <c r="I77" s="72"/>
      <c r="K77" s="73"/>
      <c r="L77" s="73"/>
      <c r="Q77" s="72"/>
      <c r="R77" s="72"/>
      <c r="S77" s="73"/>
      <c r="T77" s="72"/>
      <c r="U77" s="73"/>
      <c r="W77" s="58"/>
      <c r="Z77" s="58"/>
    </row>
    <row r="78" spans="2:26" s="26" customFormat="1" ht="22.5" customHeight="1">
      <c r="B78" s="72"/>
      <c r="C78" s="73"/>
      <c r="D78" s="74"/>
      <c r="E78" s="73"/>
      <c r="F78" s="72"/>
      <c r="I78" s="72"/>
      <c r="K78" s="73"/>
      <c r="L78" s="73"/>
      <c r="Q78" s="72"/>
      <c r="R78" s="72"/>
      <c r="S78" s="73"/>
      <c r="T78" s="72"/>
      <c r="U78" s="73"/>
      <c r="W78" s="58"/>
      <c r="Z78" s="58"/>
    </row>
    <row r="79" spans="2:26" s="26" customFormat="1" ht="22.5" customHeight="1">
      <c r="B79" s="72"/>
      <c r="C79" s="73"/>
      <c r="D79" s="74"/>
      <c r="E79" s="73"/>
      <c r="F79" s="72"/>
      <c r="I79" s="72"/>
      <c r="K79" s="73"/>
      <c r="L79" s="73"/>
      <c r="Q79" s="72"/>
      <c r="R79" s="72"/>
      <c r="S79" s="73"/>
      <c r="T79" s="72"/>
      <c r="U79" s="73"/>
      <c r="W79" s="58"/>
      <c r="Z79" s="58"/>
    </row>
    <row r="80" spans="2:26" s="26" customFormat="1" ht="22.5" customHeight="1">
      <c r="B80" s="72"/>
      <c r="C80" s="73"/>
      <c r="D80" s="74"/>
      <c r="E80" s="73"/>
      <c r="F80" s="72"/>
      <c r="I80" s="72"/>
      <c r="K80" s="73"/>
      <c r="L80" s="73"/>
      <c r="Q80" s="72"/>
      <c r="R80" s="72"/>
      <c r="S80" s="73"/>
      <c r="T80" s="72"/>
      <c r="U80" s="73"/>
      <c r="W80" s="58"/>
      <c r="Z80" s="58"/>
    </row>
    <row r="81" spans="2:26" s="26" customFormat="1" ht="22.5" customHeight="1">
      <c r="B81" s="72"/>
      <c r="C81" s="73"/>
      <c r="D81" s="74"/>
      <c r="E81" s="73"/>
      <c r="F81" s="72"/>
      <c r="I81" s="72"/>
      <c r="K81" s="73"/>
      <c r="L81" s="73"/>
      <c r="Q81" s="72"/>
      <c r="R81" s="72"/>
      <c r="S81" s="73"/>
      <c r="T81" s="72"/>
      <c r="U81" s="73"/>
      <c r="W81" s="58"/>
      <c r="Z81" s="58"/>
    </row>
    <row r="82" spans="2:26" s="26" customFormat="1" ht="22.5" customHeight="1">
      <c r="B82" s="72"/>
      <c r="C82" s="73"/>
      <c r="D82" s="74"/>
      <c r="E82" s="73"/>
      <c r="F82" s="72"/>
      <c r="I82" s="72"/>
      <c r="K82" s="73"/>
      <c r="L82" s="73"/>
      <c r="Q82" s="72"/>
      <c r="R82" s="72"/>
      <c r="S82" s="73"/>
      <c r="T82" s="72"/>
      <c r="U82" s="73"/>
      <c r="W82" s="58"/>
      <c r="Z82" s="58"/>
    </row>
    <row r="83" spans="2:26" s="26" customFormat="1" ht="22.5" customHeight="1">
      <c r="B83" s="72"/>
      <c r="C83" s="73"/>
      <c r="D83" s="74"/>
      <c r="E83" s="73"/>
      <c r="F83" s="72"/>
      <c r="I83" s="72"/>
      <c r="K83" s="73"/>
      <c r="L83" s="73"/>
      <c r="Q83" s="72"/>
      <c r="R83" s="72"/>
      <c r="S83" s="73"/>
      <c r="T83" s="72"/>
      <c r="U83" s="73"/>
      <c r="W83" s="58"/>
      <c r="Z83" s="58"/>
    </row>
    <row r="84" spans="2:26" s="26" customFormat="1" ht="22.5" customHeight="1">
      <c r="B84" s="72"/>
      <c r="C84" s="73"/>
      <c r="D84" s="74"/>
      <c r="E84" s="73"/>
      <c r="F84" s="72"/>
      <c r="I84" s="72"/>
      <c r="K84" s="73"/>
      <c r="L84" s="73"/>
      <c r="Q84" s="72"/>
      <c r="R84" s="72"/>
      <c r="S84" s="73"/>
      <c r="T84" s="72"/>
      <c r="U84" s="73"/>
      <c r="W84" s="58"/>
      <c r="Z84" s="58"/>
    </row>
    <row r="85" spans="2:26" s="26" customFormat="1" ht="22.5" customHeight="1">
      <c r="B85" s="72"/>
      <c r="C85" s="73"/>
      <c r="D85" s="74"/>
      <c r="E85" s="73"/>
      <c r="F85" s="72"/>
      <c r="I85" s="72"/>
      <c r="K85" s="73"/>
      <c r="L85" s="73"/>
      <c r="Q85" s="72"/>
      <c r="R85" s="72"/>
      <c r="S85" s="73"/>
      <c r="T85" s="72"/>
      <c r="U85" s="73"/>
      <c r="W85" s="58"/>
      <c r="Z85" s="58"/>
    </row>
    <row r="86" spans="2:26" s="26" customFormat="1" ht="22.5" customHeight="1">
      <c r="B86" s="72"/>
      <c r="C86" s="73"/>
      <c r="D86" s="74"/>
      <c r="E86" s="73"/>
      <c r="F86" s="72"/>
      <c r="I86" s="72"/>
      <c r="K86" s="73"/>
      <c r="L86" s="73"/>
      <c r="Q86" s="72"/>
      <c r="R86" s="72"/>
      <c r="S86" s="73"/>
      <c r="T86" s="72"/>
      <c r="U86" s="73"/>
      <c r="W86" s="58"/>
      <c r="Z86" s="58"/>
    </row>
    <row r="87" spans="2:26" s="26" customFormat="1" ht="22.5" customHeight="1">
      <c r="B87" s="72"/>
      <c r="C87" s="73"/>
      <c r="D87" s="74"/>
      <c r="E87" s="73"/>
      <c r="F87" s="72"/>
      <c r="I87" s="72"/>
      <c r="K87" s="73"/>
      <c r="L87" s="73"/>
      <c r="Q87" s="72"/>
      <c r="R87" s="72"/>
      <c r="S87" s="73"/>
      <c r="T87" s="72"/>
      <c r="U87" s="73"/>
      <c r="W87" s="58"/>
      <c r="Z87" s="58"/>
    </row>
    <row r="88" spans="2:26" s="26" customFormat="1" ht="22.5" customHeight="1">
      <c r="B88" s="72"/>
      <c r="C88" s="73"/>
      <c r="D88" s="74"/>
      <c r="E88" s="73"/>
      <c r="F88" s="72"/>
      <c r="I88" s="72"/>
      <c r="K88" s="73"/>
      <c r="L88" s="73"/>
      <c r="Q88" s="72"/>
      <c r="R88" s="72"/>
      <c r="S88" s="73"/>
      <c r="T88" s="72"/>
      <c r="U88" s="73"/>
      <c r="W88" s="58"/>
      <c r="Z88" s="58"/>
    </row>
    <row r="89" spans="2:26" s="26" customFormat="1" ht="22.5" customHeight="1">
      <c r="B89" s="72"/>
      <c r="C89" s="73"/>
      <c r="D89" s="74"/>
      <c r="E89" s="73"/>
      <c r="F89" s="72"/>
      <c r="I89" s="72"/>
      <c r="K89" s="73"/>
      <c r="L89" s="73"/>
      <c r="Q89" s="72"/>
      <c r="R89" s="72"/>
      <c r="S89" s="73"/>
      <c r="T89" s="72"/>
      <c r="U89" s="73"/>
      <c r="W89" s="58"/>
      <c r="Z89" s="58"/>
    </row>
    <row r="90" spans="2:26" s="26" customFormat="1" ht="22.5" customHeight="1">
      <c r="B90" s="72"/>
      <c r="C90" s="73"/>
      <c r="D90" s="74"/>
      <c r="E90" s="73"/>
      <c r="F90" s="72"/>
      <c r="I90" s="72"/>
      <c r="K90" s="73"/>
      <c r="L90" s="73"/>
      <c r="Q90" s="72"/>
      <c r="R90" s="72"/>
      <c r="S90" s="73"/>
      <c r="T90" s="72"/>
      <c r="U90" s="73"/>
      <c r="W90" s="58"/>
      <c r="Z90" s="58"/>
    </row>
    <row r="91" spans="2:26" s="26" customFormat="1" ht="22.5" customHeight="1">
      <c r="B91" s="72"/>
      <c r="C91" s="73"/>
      <c r="D91" s="74"/>
      <c r="E91" s="73"/>
      <c r="F91" s="72"/>
      <c r="I91" s="72"/>
      <c r="K91" s="73"/>
      <c r="L91" s="73"/>
      <c r="Q91" s="72"/>
      <c r="R91" s="72"/>
      <c r="S91" s="73"/>
      <c r="T91" s="72"/>
      <c r="U91" s="73"/>
      <c r="W91" s="58"/>
      <c r="Z91" s="58"/>
    </row>
    <row r="92" spans="2:26" s="26" customFormat="1" ht="22.5" customHeight="1">
      <c r="B92" s="72"/>
      <c r="C92" s="73"/>
      <c r="D92" s="74"/>
      <c r="E92" s="73"/>
      <c r="F92" s="72"/>
      <c r="I92" s="72"/>
      <c r="K92" s="73"/>
      <c r="L92" s="73"/>
      <c r="Q92" s="72"/>
      <c r="R92" s="72"/>
      <c r="S92" s="73"/>
      <c r="T92" s="72"/>
      <c r="U92" s="73"/>
      <c r="W92" s="58"/>
      <c r="Z92" s="58"/>
    </row>
    <row r="93" spans="2:26" s="26" customFormat="1" ht="22.5" customHeight="1">
      <c r="B93" s="72"/>
      <c r="C93" s="73"/>
      <c r="D93" s="74"/>
      <c r="E93" s="73"/>
      <c r="F93" s="72"/>
      <c r="I93" s="72"/>
      <c r="K93" s="73"/>
      <c r="L93" s="73"/>
      <c r="Q93" s="72"/>
      <c r="R93" s="72"/>
      <c r="S93" s="73"/>
      <c r="T93" s="72"/>
      <c r="U93" s="73"/>
      <c r="W93" s="58"/>
      <c r="Z93" s="58"/>
    </row>
    <row r="94" spans="2:26" s="26" customFormat="1" ht="22.5" customHeight="1">
      <c r="B94" s="72"/>
      <c r="C94" s="73"/>
      <c r="D94" s="74"/>
      <c r="E94" s="73"/>
      <c r="F94" s="72"/>
      <c r="I94" s="72"/>
      <c r="K94" s="73"/>
      <c r="L94" s="73"/>
      <c r="Q94" s="72"/>
      <c r="R94" s="72"/>
      <c r="S94" s="73"/>
      <c r="T94" s="72"/>
      <c r="U94" s="73"/>
      <c r="W94" s="58"/>
      <c r="Z94" s="58"/>
    </row>
    <row r="95" spans="2:26" s="26" customFormat="1" ht="22.5" customHeight="1">
      <c r="B95" s="72"/>
      <c r="C95" s="73"/>
      <c r="D95" s="74"/>
      <c r="E95" s="73"/>
      <c r="F95" s="72"/>
      <c r="I95" s="72"/>
      <c r="K95" s="73"/>
      <c r="L95" s="73"/>
      <c r="Q95" s="72"/>
      <c r="R95" s="72"/>
      <c r="S95" s="73"/>
      <c r="T95" s="72"/>
      <c r="U95" s="73"/>
      <c r="W95" s="58"/>
      <c r="Z95" s="58"/>
    </row>
    <row r="96" spans="2:26" s="26" customFormat="1" ht="22.5" customHeight="1">
      <c r="B96" s="72"/>
      <c r="C96" s="73"/>
      <c r="D96" s="74"/>
      <c r="E96" s="73"/>
      <c r="F96" s="72"/>
      <c r="I96" s="72"/>
      <c r="K96" s="73"/>
      <c r="L96" s="73"/>
      <c r="Q96" s="72"/>
      <c r="R96" s="72"/>
      <c r="S96" s="73"/>
      <c r="T96" s="72"/>
      <c r="U96" s="73"/>
      <c r="W96" s="58"/>
      <c r="Z96" s="58"/>
    </row>
    <row r="97" spans="2:26" s="26" customFormat="1" ht="22.5" customHeight="1">
      <c r="B97" s="72"/>
      <c r="C97" s="73"/>
      <c r="D97" s="74"/>
      <c r="E97" s="73"/>
      <c r="F97" s="72"/>
      <c r="I97" s="72"/>
      <c r="K97" s="73"/>
      <c r="L97" s="73"/>
      <c r="Q97" s="72"/>
      <c r="R97" s="72"/>
      <c r="S97" s="73"/>
      <c r="T97" s="72"/>
      <c r="U97" s="73"/>
      <c r="W97" s="58"/>
      <c r="Z97" s="58"/>
    </row>
    <row r="98" spans="2:26" s="26" customFormat="1" ht="22.5" customHeight="1">
      <c r="B98" s="72"/>
      <c r="C98" s="73"/>
      <c r="D98" s="74"/>
      <c r="E98" s="73"/>
      <c r="F98" s="72"/>
      <c r="I98" s="72"/>
      <c r="K98" s="73"/>
      <c r="L98" s="73"/>
      <c r="Q98" s="72"/>
      <c r="R98" s="72"/>
      <c r="S98" s="73"/>
      <c r="T98" s="72"/>
      <c r="U98" s="73"/>
      <c r="W98" s="58"/>
      <c r="Z98" s="58"/>
    </row>
    <row r="99" spans="2:26" s="26" customFormat="1" ht="22.5" customHeight="1">
      <c r="B99" s="72"/>
      <c r="C99" s="73"/>
      <c r="D99" s="74"/>
      <c r="E99" s="73"/>
      <c r="F99" s="72"/>
      <c r="I99" s="72"/>
      <c r="K99" s="73"/>
      <c r="L99" s="73"/>
      <c r="Q99" s="72"/>
      <c r="R99" s="72"/>
      <c r="S99" s="73"/>
      <c r="T99" s="72"/>
      <c r="U99" s="73"/>
      <c r="W99" s="58"/>
      <c r="Z99" s="58"/>
    </row>
    <row r="100" spans="2:26" s="26" customFormat="1" ht="22.5" customHeight="1">
      <c r="B100" s="72"/>
      <c r="C100" s="73"/>
      <c r="D100" s="74"/>
      <c r="E100" s="73"/>
      <c r="F100" s="72"/>
      <c r="I100" s="72"/>
      <c r="K100" s="73"/>
      <c r="L100" s="73"/>
      <c r="Q100" s="72"/>
      <c r="R100" s="72"/>
      <c r="S100" s="73"/>
      <c r="T100" s="72"/>
      <c r="U100" s="73"/>
      <c r="W100" s="58"/>
      <c r="Z100" s="58"/>
    </row>
    <row r="101" spans="2:26" s="26" customFormat="1" ht="22.5" customHeight="1">
      <c r="B101" s="72"/>
      <c r="C101" s="73"/>
      <c r="D101" s="74"/>
      <c r="E101" s="73"/>
      <c r="F101" s="72"/>
      <c r="I101" s="72"/>
      <c r="K101" s="73"/>
      <c r="L101" s="73"/>
      <c r="Q101" s="72"/>
      <c r="R101" s="72"/>
      <c r="S101" s="73"/>
      <c r="T101" s="72"/>
      <c r="U101" s="73"/>
      <c r="W101" s="58"/>
      <c r="Z101" s="58"/>
    </row>
    <row r="102" spans="2:26" s="26" customFormat="1" ht="22.5" customHeight="1">
      <c r="B102" s="72"/>
      <c r="C102" s="73"/>
      <c r="D102" s="74"/>
      <c r="E102" s="73"/>
      <c r="F102" s="72"/>
      <c r="I102" s="72"/>
      <c r="K102" s="73"/>
      <c r="L102" s="73"/>
      <c r="Q102" s="72"/>
      <c r="R102" s="72"/>
      <c r="S102" s="73"/>
      <c r="T102" s="72"/>
      <c r="U102" s="73"/>
      <c r="W102" s="58"/>
      <c r="Z102" s="58"/>
    </row>
    <row r="103" spans="2:26" s="26" customFormat="1" ht="22.5" customHeight="1">
      <c r="B103" s="72"/>
      <c r="C103" s="73"/>
      <c r="D103" s="74"/>
      <c r="E103" s="73"/>
      <c r="F103" s="72"/>
      <c r="I103" s="72"/>
      <c r="K103" s="73"/>
      <c r="L103" s="73"/>
      <c r="Q103" s="72"/>
      <c r="R103" s="72"/>
      <c r="S103" s="73"/>
      <c r="T103" s="72"/>
      <c r="U103" s="73"/>
      <c r="W103" s="58"/>
      <c r="Z103" s="58"/>
    </row>
    <row r="104" spans="2:26" s="26" customFormat="1" ht="22.5" customHeight="1">
      <c r="B104" s="72"/>
      <c r="C104" s="73"/>
      <c r="D104" s="74"/>
      <c r="E104" s="73"/>
      <c r="F104" s="72"/>
      <c r="I104" s="72"/>
      <c r="K104" s="73"/>
      <c r="L104" s="73"/>
      <c r="Q104" s="72"/>
      <c r="R104" s="72"/>
      <c r="S104" s="73"/>
      <c r="T104" s="72"/>
      <c r="U104" s="73"/>
      <c r="W104" s="58"/>
      <c r="Z104" s="58"/>
    </row>
    <row r="105" spans="2:26" s="26" customFormat="1" ht="22.5" customHeight="1">
      <c r="B105" s="72"/>
      <c r="C105" s="73"/>
      <c r="D105" s="74"/>
      <c r="E105" s="73"/>
      <c r="F105" s="72"/>
      <c r="I105" s="72"/>
      <c r="K105" s="73"/>
      <c r="L105" s="73"/>
      <c r="Q105" s="72"/>
      <c r="R105" s="72"/>
      <c r="S105" s="73"/>
      <c r="T105" s="72"/>
      <c r="U105" s="73"/>
      <c r="W105" s="58"/>
      <c r="Z105" s="58"/>
    </row>
    <row r="106" spans="2:26" s="26" customFormat="1" ht="22.5" customHeight="1">
      <c r="B106" s="72"/>
      <c r="C106" s="73"/>
      <c r="D106" s="74"/>
      <c r="E106" s="73"/>
      <c r="F106" s="72"/>
      <c r="I106" s="72"/>
      <c r="K106" s="73"/>
      <c r="L106" s="73"/>
      <c r="Q106" s="72"/>
      <c r="R106" s="72"/>
      <c r="S106" s="73"/>
      <c r="T106" s="72"/>
      <c r="U106" s="73"/>
      <c r="W106" s="58"/>
      <c r="Z106" s="58"/>
    </row>
    <row r="107" spans="2:26" s="26" customFormat="1" ht="22.5" customHeight="1">
      <c r="B107" s="72"/>
      <c r="C107" s="73"/>
      <c r="D107" s="74"/>
      <c r="E107" s="73"/>
      <c r="F107" s="72"/>
      <c r="I107" s="72"/>
      <c r="K107" s="73"/>
      <c r="L107" s="73"/>
      <c r="Q107" s="72"/>
      <c r="R107" s="72"/>
      <c r="S107" s="73"/>
      <c r="T107" s="72"/>
      <c r="U107" s="73"/>
      <c r="W107" s="58"/>
      <c r="Z107" s="58"/>
    </row>
    <row r="108" spans="2:26" s="26" customFormat="1" ht="22.5" customHeight="1">
      <c r="B108" s="72"/>
      <c r="C108" s="73"/>
      <c r="D108" s="74"/>
      <c r="E108" s="73"/>
      <c r="F108" s="72"/>
      <c r="I108" s="72"/>
      <c r="K108" s="73"/>
      <c r="L108" s="73"/>
      <c r="Q108" s="72"/>
      <c r="R108" s="72"/>
      <c r="S108" s="73"/>
      <c r="T108" s="72"/>
      <c r="U108" s="73"/>
      <c r="W108" s="58"/>
      <c r="Z108" s="58"/>
    </row>
    <row r="109" spans="2:26" s="26" customFormat="1" ht="22.5" customHeight="1">
      <c r="B109" s="72"/>
      <c r="C109" s="73"/>
      <c r="D109" s="74"/>
      <c r="E109" s="73"/>
      <c r="F109" s="72"/>
      <c r="I109" s="72"/>
      <c r="K109" s="73"/>
      <c r="L109" s="73"/>
      <c r="Q109" s="72"/>
      <c r="R109" s="72"/>
      <c r="S109" s="73"/>
      <c r="T109" s="72"/>
      <c r="U109" s="73"/>
      <c r="W109" s="58"/>
      <c r="Z109" s="58"/>
    </row>
    <row r="110" spans="2:26" s="26" customFormat="1" ht="22.5" customHeight="1">
      <c r="B110" s="72"/>
      <c r="C110" s="73"/>
      <c r="D110" s="74"/>
      <c r="E110" s="73"/>
      <c r="F110" s="72"/>
      <c r="I110" s="72"/>
      <c r="K110" s="73"/>
      <c r="L110" s="73"/>
      <c r="Q110" s="72"/>
      <c r="R110" s="72"/>
      <c r="S110" s="73"/>
      <c r="T110" s="72"/>
      <c r="U110" s="73"/>
      <c r="W110" s="58"/>
      <c r="Z110" s="58"/>
    </row>
    <row r="111" spans="2:26" s="26" customFormat="1" ht="22.5" customHeight="1">
      <c r="B111" s="72"/>
      <c r="C111" s="73"/>
      <c r="D111" s="74"/>
      <c r="E111" s="73"/>
      <c r="F111" s="72"/>
      <c r="I111" s="72"/>
      <c r="K111" s="73"/>
      <c r="L111" s="73"/>
      <c r="Q111" s="72"/>
      <c r="R111" s="72"/>
      <c r="S111" s="73"/>
      <c r="T111" s="72"/>
      <c r="U111" s="73"/>
      <c r="W111" s="58"/>
      <c r="Z111" s="58"/>
    </row>
    <row r="112" spans="2:26" s="26" customFormat="1" ht="22.5" customHeight="1">
      <c r="B112" s="72"/>
      <c r="C112" s="73"/>
      <c r="D112" s="74"/>
      <c r="E112" s="73"/>
      <c r="F112" s="72"/>
      <c r="I112" s="72"/>
      <c r="K112" s="73"/>
      <c r="L112" s="73"/>
      <c r="Q112" s="72"/>
      <c r="R112" s="72"/>
      <c r="S112" s="73"/>
      <c r="T112" s="72"/>
      <c r="U112" s="73"/>
      <c r="W112" s="58"/>
      <c r="Z112" s="58"/>
    </row>
    <row r="113" spans="2:26" s="26" customFormat="1" ht="22.5" customHeight="1">
      <c r="B113" s="72"/>
      <c r="C113" s="73"/>
      <c r="D113" s="74"/>
      <c r="E113" s="73"/>
      <c r="F113" s="72"/>
      <c r="I113" s="72"/>
      <c r="K113" s="73"/>
      <c r="L113" s="73"/>
      <c r="Q113" s="72"/>
      <c r="R113" s="72"/>
      <c r="S113" s="73"/>
      <c r="T113" s="72"/>
      <c r="U113" s="73"/>
      <c r="W113" s="58"/>
      <c r="Z113" s="58"/>
    </row>
    <row r="114" spans="2:26" s="26" customFormat="1" ht="22.5" customHeight="1">
      <c r="B114" s="72"/>
      <c r="C114" s="73"/>
      <c r="D114" s="74"/>
      <c r="E114" s="73"/>
      <c r="F114" s="72"/>
      <c r="I114" s="72"/>
      <c r="K114" s="73"/>
      <c r="L114" s="73"/>
      <c r="Q114" s="72"/>
      <c r="R114" s="72"/>
      <c r="S114" s="73"/>
      <c r="T114" s="72"/>
      <c r="U114" s="73"/>
      <c r="W114" s="58"/>
      <c r="Z114" s="58"/>
    </row>
    <row r="115" spans="2:26" s="26" customFormat="1" ht="22.5" customHeight="1">
      <c r="B115" s="72"/>
      <c r="C115" s="73"/>
      <c r="D115" s="74"/>
      <c r="E115" s="73"/>
      <c r="F115" s="72"/>
      <c r="I115" s="72"/>
      <c r="K115" s="73"/>
      <c r="L115" s="73"/>
      <c r="Q115" s="72"/>
      <c r="R115" s="72"/>
      <c r="S115" s="73"/>
      <c r="T115" s="72"/>
      <c r="U115" s="73"/>
      <c r="W115" s="58"/>
      <c r="Z115" s="58"/>
    </row>
    <row r="116" spans="2:26" s="26" customFormat="1" ht="22.5" customHeight="1">
      <c r="B116" s="72"/>
      <c r="C116" s="73"/>
      <c r="D116" s="74"/>
      <c r="E116" s="73"/>
      <c r="F116" s="72"/>
      <c r="I116" s="72"/>
      <c r="K116" s="73"/>
      <c r="L116" s="73"/>
      <c r="Q116" s="72"/>
      <c r="R116" s="72"/>
      <c r="S116" s="73"/>
      <c r="T116" s="72"/>
      <c r="U116" s="73"/>
      <c r="W116" s="58"/>
      <c r="Z116" s="58"/>
    </row>
    <row r="117" spans="2:26" s="26" customFormat="1" ht="22.5" customHeight="1">
      <c r="B117" s="72"/>
      <c r="C117" s="73"/>
      <c r="D117" s="74"/>
      <c r="E117" s="73"/>
      <c r="F117" s="72"/>
      <c r="I117" s="72"/>
      <c r="K117" s="73"/>
      <c r="L117" s="73"/>
      <c r="Q117" s="72"/>
      <c r="R117" s="72"/>
      <c r="S117" s="73"/>
      <c r="T117" s="72"/>
      <c r="U117" s="73"/>
      <c r="W117" s="58"/>
      <c r="Z117" s="58"/>
    </row>
    <row r="118" spans="2:26" s="26" customFormat="1" ht="22.5" customHeight="1">
      <c r="B118" s="72"/>
      <c r="C118" s="73"/>
      <c r="D118" s="74"/>
      <c r="E118" s="73"/>
      <c r="F118" s="72"/>
      <c r="I118" s="72"/>
      <c r="K118" s="73"/>
      <c r="L118" s="73"/>
      <c r="Q118" s="72"/>
      <c r="R118" s="72"/>
      <c r="S118" s="73"/>
      <c r="T118" s="72"/>
      <c r="U118" s="73"/>
      <c r="W118" s="58"/>
      <c r="Z118" s="58"/>
    </row>
    <row r="119" spans="2:26" s="26" customFormat="1" ht="22.5" customHeight="1">
      <c r="B119" s="72"/>
      <c r="C119" s="73"/>
      <c r="D119" s="74"/>
      <c r="E119" s="73"/>
      <c r="F119" s="72"/>
      <c r="I119" s="72"/>
      <c r="K119" s="73"/>
      <c r="L119" s="73"/>
      <c r="Q119" s="72"/>
      <c r="R119" s="72"/>
      <c r="S119" s="73"/>
      <c r="T119" s="72"/>
      <c r="U119" s="73"/>
      <c r="W119" s="58"/>
      <c r="Z119" s="58"/>
    </row>
    <row r="120" spans="2:26" s="26" customFormat="1" ht="22.5" customHeight="1">
      <c r="B120" s="72"/>
      <c r="C120" s="73"/>
      <c r="D120" s="74"/>
      <c r="E120" s="73"/>
      <c r="F120" s="72"/>
      <c r="I120" s="72"/>
      <c r="K120" s="73"/>
      <c r="L120" s="73"/>
      <c r="Q120" s="72"/>
      <c r="R120" s="72"/>
      <c r="S120" s="73"/>
      <c r="T120" s="72"/>
      <c r="U120" s="73"/>
      <c r="W120" s="58"/>
      <c r="Z120" s="58"/>
    </row>
    <row r="121" spans="2:26" s="26" customFormat="1" ht="22.5" customHeight="1">
      <c r="B121" s="72"/>
      <c r="C121" s="73"/>
      <c r="D121" s="74"/>
      <c r="E121" s="73"/>
      <c r="F121" s="72"/>
      <c r="I121" s="72"/>
      <c r="K121" s="73"/>
      <c r="L121" s="73"/>
      <c r="Q121" s="72"/>
      <c r="R121" s="72"/>
      <c r="S121" s="73"/>
      <c r="T121" s="72"/>
      <c r="U121" s="73"/>
      <c r="W121" s="58"/>
      <c r="Z121" s="58"/>
    </row>
    <row r="122" spans="2:26" s="26" customFormat="1" ht="22.5" customHeight="1">
      <c r="B122" s="72"/>
      <c r="C122" s="73"/>
      <c r="D122" s="74"/>
      <c r="E122" s="73"/>
      <c r="F122" s="72"/>
      <c r="I122" s="72"/>
      <c r="K122" s="73"/>
      <c r="L122" s="73"/>
      <c r="Q122" s="72"/>
      <c r="R122" s="72"/>
      <c r="S122" s="73"/>
      <c r="T122" s="72"/>
      <c r="U122" s="73"/>
      <c r="W122" s="58"/>
      <c r="Z122" s="58"/>
    </row>
    <row r="123" spans="2:26" s="26" customFormat="1" ht="22.5" customHeight="1">
      <c r="B123" s="72"/>
      <c r="C123" s="73"/>
      <c r="D123" s="74"/>
      <c r="E123" s="73"/>
      <c r="F123" s="72"/>
      <c r="I123" s="72"/>
      <c r="K123" s="73"/>
      <c r="L123" s="73"/>
      <c r="Q123" s="72"/>
      <c r="R123" s="72"/>
      <c r="S123" s="73"/>
      <c r="T123" s="72"/>
      <c r="U123" s="73"/>
      <c r="W123" s="58"/>
      <c r="Z123" s="58"/>
    </row>
    <row r="124" spans="2:26" s="26" customFormat="1" ht="22.5" customHeight="1">
      <c r="B124" s="72"/>
      <c r="C124" s="73"/>
      <c r="D124" s="74"/>
      <c r="E124" s="73"/>
      <c r="F124" s="72"/>
      <c r="I124" s="72"/>
      <c r="K124" s="73"/>
      <c r="L124" s="73"/>
      <c r="Q124" s="72"/>
      <c r="R124" s="72"/>
      <c r="S124" s="73"/>
      <c r="T124" s="72"/>
      <c r="U124" s="73"/>
      <c r="W124" s="58"/>
      <c r="Z124" s="58"/>
    </row>
    <row r="125" spans="2:26" s="26" customFormat="1" ht="22.5" customHeight="1">
      <c r="B125" s="72"/>
      <c r="C125" s="73"/>
      <c r="D125" s="74"/>
      <c r="E125" s="73"/>
      <c r="F125" s="72"/>
      <c r="I125" s="72"/>
      <c r="K125" s="73"/>
      <c r="L125" s="73"/>
      <c r="Q125" s="72"/>
      <c r="R125" s="72"/>
      <c r="S125" s="73"/>
      <c r="T125" s="72"/>
      <c r="U125" s="73"/>
      <c r="W125" s="58"/>
      <c r="Z125" s="58"/>
    </row>
    <row r="126" spans="2:26" s="26" customFormat="1" ht="22.5" customHeight="1">
      <c r="B126" s="72"/>
      <c r="C126" s="73"/>
      <c r="D126" s="74"/>
      <c r="E126" s="73"/>
      <c r="F126" s="72"/>
      <c r="I126" s="72"/>
      <c r="K126" s="73"/>
      <c r="L126" s="73"/>
      <c r="Q126" s="72"/>
      <c r="R126" s="72"/>
      <c r="S126" s="73"/>
      <c r="T126" s="72"/>
      <c r="U126" s="73"/>
      <c r="W126" s="58"/>
      <c r="Z126" s="58"/>
    </row>
    <row r="127" spans="2:26" s="26" customFormat="1" ht="22.5" customHeight="1">
      <c r="B127" s="72"/>
      <c r="C127" s="73"/>
      <c r="D127" s="74"/>
      <c r="E127" s="73"/>
      <c r="F127" s="72"/>
      <c r="I127" s="72"/>
      <c r="K127" s="73"/>
      <c r="L127" s="73"/>
      <c r="Q127" s="72"/>
      <c r="R127" s="72"/>
      <c r="S127" s="73"/>
      <c r="T127" s="72"/>
      <c r="U127" s="73"/>
      <c r="W127" s="58"/>
      <c r="Z127" s="58"/>
    </row>
    <row r="128" spans="2:26" s="26" customFormat="1" ht="22.5" customHeight="1">
      <c r="B128" s="72"/>
      <c r="C128" s="73"/>
      <c r="D128" s="74"/>
      <c r="E128" s="73"/>
      <c r="F128" s="72"/>
      <c r="I128" s="72"/>
      <c r="K128" s="73"/>
      <c r="L128" s="73"/>
      <c r="Q128" s="72"/>
      <c r="R128" s="72"/>
      <c r="S128" s="73"/>
      <c r="T128" s="72"/>
      <c r="U128" s="73"/>
      <c r="W128" s="58"/>
      <c r="Z128" s="58"/>
    </row>
    <row r="129" spans="2:26" s="26" customFormat="1" ht="22.5" customHeight="1">
      <c r="B129" s="72"/>
      <c r="C129" s="73"/>
      <c r="D129" s="74"/>
      <c r="E129" s="73"/>
      <c r="F129" s="72"/>
      <c r="I129" s="72"/>
      <c r="K129" s="73"/>
      <c r="L129" s="73"/>
      <c r="Q129" s="72"/>
      <c r="R129" s="72"/>
      <c r="S129" s="73"/>
      <c r="T129" s="72"/>
      <c r="U129" s="73"/>
      <c r="W129" s="58"/>
      <c r="Z129" s="58"/>
    </row>
    <row r="130" spans="2:26" s="26" customFormat="1" ht="22.5" customHeight="1">
      <c r="B130" s="72"/>
      <c r="C130" s="73"/>
      <c r="D130" s="74"/>
      <c r="E130" s="73"/>
      <c r="F130" s="72"/>
      <c r="I130" s="72"/>
      <c r="K130" s="73"/>
      <c r="L130" s="73"/>
      <c r="Q130" s="72"/>
      <c r="R130" s="72"/>
      <c r="S130" s="73"/>
      <c r="T130" s="72"/>
      <c r="U130" s="73"/>
      <c r="W130" s="58"/>
      <c r="Z130" s="58"/>
    </row>
    <row r="131" spans="2:26" s="26" customFormat="1" ht="22.5" customHeight="1">
      <c r="B131" s="72"/>
      <c r="C131" s="73"/>
      <c r="D131" s="74"/>
      <c r="E131" s="73"/>
      <c r="F131" s="72"/>
      <c r="I131" s="72"/>
      <c r="K131" s="73"/>
      <c r="L131" s="73"/>
      <c r="Q131" s="72"/>
      <c r="R131" s="72"/>
      <c r="S131" s="73"/>
      <c r="T131" s="72"/>
      <c r="U131" s="73"/>
      <c r="W131" s="58"/>
      <c r="Z131" s="58"/>
    </row>
    <row r="132" spans="2:26" s="26" customFormat="1" ht="22.5" customHeight="1">
      <c r="B132" s="72"/>
      <c r="C132" s="73"/>
      <c r="D132" s="74"/>
      <c r="E132" s="73"/>
      <c r="F132" s="72"/>
      <c r="I132" s="72"/>
      <c r="K132" s="73"/>
      <c r="L132" s="73"/>
      <c r="Q132" s="72"/>
      <c r="R132" s="72"/>
      <c r="S132" s="73"/>
      <c r="T132" s="72"/>
      <c r="U132" s="73"/>
      <c r="W132" s="58"/>
      <c r="Z132" s="58"/>
    </row>
    <row r="133" spans="2:26" s="26" customFormat="1" ht="22.5" customHeight="1">
      <c r="B133" s="72"/>
      <c r="C133" s="73"/>
      <c r="D133" s="74"/>
      <c r="E133" s="73"/>
      <c r="F133" s="72"/>
      <c r="I133" s="72"/>
      <c r="K133" s="73"/>
      <c r="L133" s="73"/>
      <c r="Q133" s="72"/>
      <c r="R133" s="72"/>
      <c r="S133" s="73"/>
      <c r="T133" s="72"/>
      <c r="U133" s="73"/>
      <c r="W133" s="58"/>
      <c r="Z133" s="58"/>
    </row>
    <row r="134" spans="2:26" s="26" customFormat="1" ht="22.5" customHeight="1">
      <c r="B134" s="72"/>
      <c r="C134" s="73"/>
      <c r="D134" s="74"/>
      <c r="E134" s="73"/>
      <c r="F134" s="72"/>
      <c r="I134" s="72"/>
      <c r="K134" s="73"/>
      <c r="L134" s="73"/>
      <c r="Q134" s="72"/>
      <c r="R134" s="72"/>
      <c r="S134" s="73"/>
      <c r="T134" s="72"/>
      <c r="U134" s="73"/>
      <c r="W134" s="58"/>
      <c r="Z134" s="58"/>
    </row>
    <row r="135" spans="2:26" s="26" customFormat="1" ht="22.5" customHeight="1">
      <c r="B135" s="72"/>
      <c r="C135" s="73"/>
      <c r="D135" s="74"/>
      <c r="E135" s="73"/>
      <c r="F135" s="72"/>
      <c r="I135" s="72"/>
      <c r="K135" s="73"/>
      <c r="L135" s="73"/>
      <c r="Q135" s="72"/>
      <c r="R135" s="72"/>
      <c r="S135" s="73"/>
      <c r="T135" s="72"/>
      <c r="U135" s="73"/>
      <c r="W135" s="58"/>
      <c r="Z135" s="58"/>
    </row>
    <row r="136" spans="2:26" s="26" customFormat="1" ht="22.5" customHeight="1">
      <c r="B136" s="72"/>
      <c r="C136" s="73"/>
      <c r="D136" s="74"/>
      <c r="E136" s="73"/>
      <c r="F136" s="72"/>
      <c r="I136" s="72"/>
      <c r="K136" s="73"/>
      <c r="L136" s="73"/>
      <c r="Q136" s="72"/>
      <c r="R136" s="72"/>
      <c r="S136" s="73"/>
      <c r="T136" s="72"/>
      <c r="U136" s="73"/>
      <c r="W136" s="58"/>
      <c r="Z136" s="58"/>
    </row>
    <row r="137" spans="2:26" s="26" customFormat="1" ht="22.5" customHeight="1">
      <c r="B137" s="72"/>
      <c r="C137" s="73"/>
      <c r="D137" s="74"/>
      <c r="E137" s="73"/>
      <c r="F137" s="72"/>
      <c r="I137" s="72"/>
      <c r="K137" s="73"/>
      <c r="L137" s="73"/>
      <c r="Q137" s="72"/>
      <c r="R137" s="72"/>
      <c r="S137" s="73"/>
      <c r="T137" s="72"/>
      <c r="U137" s="73"/>
      <c r="W137" s="58"/>
      <c r="Z137" s="58"/>
    </row>
    <row r="138" spans="2:26" s="26" customFormat="1" ht="22.5" customHeight="1">
      <c r="B138" s="72"/>
      <c r="C138" s="73"/>
      <c r="D138" s="74"/>
      <c r="E138" s="73"/>
      <c r="F138" s="72"/>
      <c r="I138" s="72"/>
      <c r="K138" s="73"/>
      <c r="L138" s="73"/>
      <c r="Q138" s="72"/>
      <c r="R138" s="72"/>
      <c r="S138" s="73"/>
      <c r="T138" s="72"/>
      <c r="U138" s="73"/>
      <c r="W138" s="58"/>
      <c r="Z138" s="58"/>
    </row>
    <row r="139" spans="2:26" s="26" customFormat="1" ht="22.5" customHeight="1">
      <c r="B139" s="72"/>
      <c r="C139" s="73"/>
      <c r="D139" s="74"/>
      <c r="E139" s="73"/>
      <c r="F139" s="72"/>
      <c r="I139" s="72"/>
      <c r="K139" s="73"/>
      <c r="L139" s="73"/>
      <c r="Q139" s="72"/>
      <c r="R139" s="72"/>
      <c r="S139" s="73"/>
      <c r="T139" s="72"/>
      <c r="U139" s="73"/>
      <c r="W139" s="58"/>
      <c r="Z139" s="58"/>
    </row>
    <row r="140" spans="2:26" s="26" customFormat="1" ht="22.5" customHeight="1">
      <c r="B140" s="72"/>
      <c r="C140" s="73"/>
      <c r="D140" s="74"/>
      <c r="E140" s="73"/>
      <c r="F140" s="72"/>
      <c r="I140" s="72"/>
      <c r="K140" s="73"/>
      <c r="L140" s="73"/>
      <c r="Q140" s="72"/>
      <c r="R140" s="72"/>
      <c r="S140" s="73"/>
      <c r="T140" s="72"/>
      <c r="U140" s="73"/>
      <c r="W140" s="58"/>
      <c r="Z140" s="58"/>
    </row>
    <row r="141" spans="2:26" s="26" customFormat="1" ht="22.5" customHeight="1">
      <c r="B141" s="72"/>
      <c r="C141" s="73"/>
      <c r="D141" s="74"/>
      <c r="E141" s="73"/>
      <c r="F141" s="72"/>
      <c r="I141" s="72"/>
      <c r="K141" s="73"/>
      <c r="L141" s="73"/>
      <c r="Q141" s="72"/>
      <c r="R141" s="72"/>
      <c r="S141" s="73"/>
      <c r="T141" s="72"/>
      <c r="U141" s="73"/>
      <c r="W141" s="58"/>
      <c r="Z141" s="58"/>
    </row>
    <row r="142" spans="2:26" s="26" customFormat="1" ht="22.5" customHeight="1">
      <c r="B142" s="72"/>
      <c r="C142" s="73"/>
      <c r="D142" s="74"/>
      <c r="E142" s="73"/>
      <c r="F142" s="72"/>
      <c r="I142" s="72"/>
      <c r="K142" s="73"/>
      <c r="L142" s="73"/>
      <c r="Q142" s="72"/>
      <c r="R142" s="72"/>
      <c r="S142" s="73"/>
      <c r="T142" s="72"/>
      <c r="U142" s="73"/>
      <c r="W142" s="58"/>
      <c r="Z142" s="58"/>
    </row>
    <row r="143" spans="2:26" s="26" customFormat="1" ht="22.5" customHeight="1">
      <c r="B143" s="72"/>
      <c r="C143" s="73"/>
      <c r="D143" s="74"/>
      <c r="E143" s="73"/>
      <c r="F143" s="72"/>
      <c r="I143" s="72"/>
      <c r="K143" s="73"/>
      <c r="L143" s="73"/>
      <c r="Q143" s="72"/>
      <c r="R143" s="72"/>
      <c r="S143" s="73"/>
      <c r="T143" s="72"/>
      <c r="U143" s="73"/>
      <c r="W143" s="58"/>
      <c r="Z143" s="58"/>
    </row>
    <row r="144" spans="2:26" s="26" customFormat="1" ht="22.5" customHeight="1">
      <c r="B144" s="72"/>
      <c r="C144" s="73"/>
      <c r="D144" s="74"/>
      <c r="E144" s="73"/>
      <c r="F144" s="72"/>
      <c r="I144" s="72"/>
      <c r="K144" s="73"/>
      <c r="L144" s="73"/>
      <c r="Q144" s="72"/>
      <c r="R144" s="72"/>
      <c r="S144" s="73"/>
      <c r="T144" s="72"/>
      <c r="U144" s="73"/>
      <c r="W144" s="58"/>
      <c r="Z144" s="58"/>
    </row>
    <row r="145" spans="2:26" s="26" customFormat="1" ht="22.5" customHeight="1">
      <c r="B145" s="72"/>
      <c r="C145" s="73"/>
      <c r="D145" s="74"/>
      <c r="E145" s="73"/>
      <c r="F145" s="72"/>
      <c r="I145" s="72"/>
      <c r="K145" s="73"/>
      <c r="L145" s="73"/>
      <c r="Q145" s="72"/>
      <c r="R145" s="72"/>
      <c r="S145" s="73"/>
      <c r="T145" s="72"/>
      <c r="U145" s="73"/>
      <c r="W145" s="58"/>
      <c r="Z145" s="58"/>
    </row>
    <row r="146" spans="2:26" s="26" customFormat="1" ht="22.5" customHeight="1">
      <c r="B146" s="72"/>
      <c r="C146" s="73"/>
      <c r="D146" s="74"/>
      <c r="E146" s="73"/>
      <c r="F146" s="72"/>
      <c r="I146" s="72"/>
      <c r="K146" s="73"/>
      <c r="L146" s="73"/>
      <c r="Q146" s="72"/>
      <c r="R146" s="72"/>
      <c r="S146" s="73"/>
      <c r="T146" s="72"/>
      <c r="U146" s="73"/>
      <c r="W146" s="58"/>
      <c r="Z146" s="58"/>
    </row>
    <row r="147" spans="2:26" s="26" customFormat="1" ht="22.5" customHeight="1">
      <c r="B147" s="72"/>
      <c r="C147" s="73"/>
      <c r="D147" s="74"/>
      <c r="E147" s="73"/>
      <c r="F147" s="72"/>
      <c r="I147" s="72"/>
      <c r="K147" s="73"/>
      <c r="L147" s="73"/>
      <c r="Q147" s="72"/>
      <c r="R147" s="72"/>
      <c r="S147" s="73"/>
      <c r="T147" s="72"/>
      <c r="U147" s="73"/>
      <c r="W147" s="58"/>
      <c r="Z147" s="58"/>
    </row>
    <row r="148" spans="2:26" s="26" customFormat="1" ht="22.5" customHeight="1">
      <c r="B148" s="72"/>
      <c r="C148" s="73"/>
      <c r="D148" s="74"/>
      <c r="E148" s="73"/>
      <c r="F148" s="72"/>
      <c r="I148" s="72"/>
      <c r="K148" s="73"/>
      <c r="L148" s="73"/>
      <c r="Q148" s="72"/>
      <c r="R148" s="72"/>
      <c r="S148" s="73"/>
      <c r="T148" s="72"/>
      <c r="U148" s="73"/>
      <c r="W148" s="58"/>
      <c r="Z148" s="58"/>
    </row>
    <row r="149" spans="2:26" s="26" customFormat="1" ht="22.5" customHeight="1">
      <c r="B149" s="72"/>
      <c r="C149" s="73"/>
      <c r="D149" s="74"/>
      <c r="E149" s="73"/>
      <c r="F149" s="72"/>
      <c r="I149" s="72"/>
      <c r="K149" s="73"/>
      <c r="L149" s="73"/>
      <c r="Q149" s="72"/>
      <c r="R149" s="72"/>
      <c r="S149" s="73"/>
      <c r="T149" s="72"/>
      <c r="U149" s="73"/>
      <c r="W149" s="58"/>
      <c r="Z149" s="58"/>
    </row>
    <row r="150" spans="2:26" s="26" customFormat="1" ht="22.5" customHeight="1">
      <c r="B150" s="72"/>
      <c r="C150" s="73"/>
      <c r="D150" s="74"/>
      <c r="E150" s="73"/>
      <c r="F150" s="72"/>
      <c r="I150" s="72"/>
      <c r="K150" s="73"/>
      <c r="L150" s="73"/>
      <c r="Q150" s="72"/>
      <c r="R150" s="72"/>
      <c r="S150" s="73"/>
      <c r="T150" s="72"/>
      <c r="U150" s="73"/>
      <c r="W150" s="58"/>
      <c r="Z150" s="58"/>
    </row>
    <row r="151" spans="2:26" s="26" customFormat="1" ht="22.5" customHeight="1">
      <c r="B151" s="72"/>
      <c r="C151" s="73"/>
      <c r="D151" s="74"/>
      <c r="E151" s="73"/>
      <c r="F151" s="72"/>
      <c r="I151" s="72"/>
      <c r="K151" s="73"/>
      <c r="L151" s="73"/>
      <c r="Q151" s="72"/>
      <c r="R151" s="72"/>
      <c r="S151" s="73"/>
      <c r="T151" s="72"/>
      <c r="U151" s="73"/>
      <c r="W151" s="58"/>
      <c r="Z151" s="58"/>
    </row>
    <row r="152" spans="2:26" s="26" customFormat="1" ht="22.5" customHeight="1">
      <c r="B152" s="72"/>
      <c r="C152" s="73"/>
      <c r="D152" s="74"/>
      <c r="E152" s="73"/>
      <c r="F152" s="72"/>
      <c r="I152" s="72"/>
      <c r="K152" s="73"/>
      <c r="L152" s="73"/>
      <c r="Q152" s="72"/>
      <c r="R152" s="72"/>
      <c r="S152" s="73"/>
      <c r="T152" s="72"/>
      <c r="U152" s="73"/>
      <c r="W152" s="58"/>
      <c r="Z152" s="58"/>
    </row>
    <row r="153" spans="2:26" s="26" customFormat="1" ht="22.5" customHeight="1">
      <c r="B153" s="72"/>
      <c r="C153" s="73"/>
      <c r="D153" s="74"/>
      <c r="E153" s="73"/>
      <c r="F153" s="72"/>
      <c r="I153" s="72"/>
      <c r="K153" s="73"/>
      <c r="L153" s="73"/>
      <c r="Q153" s="72"/>
      <c r="R153" s="72"/>
      <c r="S153" s="73"/>
      <c r="T153" s="72"/>
      <c r="U153" s="73"/>
      <c r="W153" s="58"/>
      <c r="Z153" s="58"/>
    </row>
    <row r="154" spans="2:26" s="26" customFormat="1" ht="22.5" customHeight="1">
      <c r="B154" s="72"/>
      <c r="C154" s="73"/>
      <c r="D154" s="74"/>
      <c r="E154" s="73"/>
      <c r="F154" s="72"/>
      <c r="I154" s="72"/>
      <c r="K154" s="73"/>
      <c r="L154" s="73"/>
      <c r="Q154" s="72"/>
      <c r="R154" s="72"/>
      <c r="S154" s="73"/>
      <c r="T154" s="72"/>
      <c r="U154" s="73"/>
      <c r="W154" s="58"/>
      <c r="Z154" s="58"/>
    </row>
    <row r="155" spans="2:26" s="26" customFormat="1" ht="22.5" customHeight="1">
      <c r="B155" s="72"/>
      <c r="C155" s="73"/>
      <c r="D155" s="74"/>
      <c r="E155" s="73"/>
      <c r="F155" s="72"/>
      <c r="I155" s="72"/>
      <c r="K155" s="73"/>
      <c r="L155" s="73"/>
      <c r="Q155" s="72"/>
      <c r="R155" s="72"/>
      <c r="S155" s="73"/>
      <c r="T155" s="72"/>
      <c r="U155" s="73"/>
      <c r="W155" s="58"/>
      <c r="Z155" s="58"/>
    </row>
    <row r="156" spans="2:26" s="26" customFormat="1" ht="22.5" customHeight="1">
      <c r="B156" s="72"/>
      <c r="C156" s="73"/>
      <c r="D156" s="74"/>
      <c r="E156" s="73"/>
      <c r="F156" s="72"/>
      <c r="I156" s="72"/>
      <c r="K156" s="73"/>
      <c r="L156" s="73"/>
      <c r="Q156" s="72"/>
      <c r="R156" s="72"/>
      <c r="S156" s="73"/>
      <c r="T156" s="72"/>
      <c r="U156" s="73"/>
      <c r="W156" s="58"/>
      <c r="Z156" s="58"/>
    </row>
    <row r="157" spans="2:26" s="26" customFormat="1" ht="22.5" customHeight="1">
      <c r="B157" s="72"/>
      <c r="C157" s="73"/>
      <c r="D157" s="74"/>
      <c r="E157" s="73"/>
      <c r="F157" s="72"/>
      <c r="I157" s="72"/>
      <c r="K157" s="73"/>
      <c r="L157" s="73"/>
      <c r="Q157" s="72"/>
      <c r="R157" s="72"/>
      <c r="S157" s="73"/>
      <c r="T157" s="72"/>
      <c r="U157" s="73"/>
      <c r="W157" s="58"/>
      <c r="Z157" s="58"/>
    </row>
    <row r="158" spans="2:26" s="26" customFormat="1" ht="22.5" customHeight="1">
      <c r="B158" s="72"/>
      <c r="C158" s="73"/>
      <c r="D158" s="74"/>
      <c r="E158" s="73"/>
      <c r="F158" s="72"/>
      <c r="I158" s="72"/>
      <c r="K158" s="73"/>
      <c r="L158" s="73"/>
      <c r="Q158" s="72"/>
      <c r="R158" s="72"/>
      <c r="S158" s="73"/>
      <c r="T158" s="72"/>
      <c r="U158" s="73"/>
      <c r="W158" s="58"/>
      <c r="Z158" s="58"/>
    </row>
    <row r="159" spans="2:26" s="26" customFormat="1" ht="22.5" customHeight="1">
      <c r="B159" s="72"/>
      <c r="C159" s="73"/>
      <c r="D159" s="74"/>
      <c r="E159" s="73"/>
      <c r="F159" s="72"/>
      <c r="I159" s="72"/>
      <c r="K159" s="73"/>
      <c r="L159" s="73"/>
      <c r="Q159" s="72"/>
      <c r="R159" s="72"/>
      <c r="S159" s="73"/>
      <c r="T159" s="72"/>
      <c r="U159" s="73"/>
      <c r="W159" s="58"/>
      <c r="Z159" s="58"/>
    </row>
    <row r="160" spans="2:26" s="26" customFormat="1" ht="22.5" customHeight="1">
      <c r="B160" s="72"/>
      <c r="C160" s="73"/>
      <c r="D160" s="74"/>
      <c r="E160" s="73"/>
      <c r="F160" s="72"/>
      <c r="I160" s="72"/>
      <c r="K160" s="73"/>
      <c r="L160" s="73"/>
      <c r="Q160" s="72"/>
      <c r="R160" s="72"/>
      <c r="S160" s="73"/>
      <c r="T160" s="72"/>
      <c r="U160" s="73"/>
      <c r="W160" s="58"/>
      <c r="Z160" s="58"/>
    </row>
    <row r="161" spans="2:26" s="26" customFormat="1" ht="22.5" customHeight="1">
      <c r="B161" s="72"/>
      <c r="C161" s="73"/>
      <c r="D161" s="74"/>
      <c r="E161" s="73"/>
      <c r="F161" s="72"/>
      <c r="I161" s="72"/>
      <c r="K161" s="73"/>
      <c r="L161" s="73"/>
      <c r="Q161" s="72"/>
      <c r="R161" s="72"/>
      <c r="S161" s="73"/>
      <c r="T161" s="72"/>
      <c r="U161" s="73"/>
      <c r="W161" s="58"/>
      <c r="Z161" s="58"/>
    </row>
    <row r="162" spans="2:26" s="26" customFormat="1" ht="24" customHeight="1">
      <c r="B162" s="72"/>
      <c r="C162" s="73"/>
      <c r="D162" s="74"/>
      <c r="E162" s="73"/>
      <c r="F162" s="72"/>
      <c r="I162" s="72"/>
      <c r="K162" s="73"/>
      <c r="L162" s="73"/>
      <c r="Q162" s="72"/>
      <c r="R162" s="72"/>
      <c r="S162" s="73"/>
      <c r="T162" s="72"/>
      <c r="U162" s="73"/>
      <c r="W162" s="58"/>
      <c r="Z162" s="58"/>
    </row>
    <row r="163" spans="2:26" s="26" customFormat="1" ht="24" customHeight="1">
      <c r="B163" s="72"/>
      <c r="C163" s="73"/>
      <c r="D163" s="74"/>
      <c r="E163" s="73"/>
      <c r="F163" s="72"/>
      <c r="I163" s="72"/>
      <c r="K163" s="73"/>
      <c r="L163" s="73"/>
      <c r="Q163" s="72"/>
      <c r="R163" s="72"/>
      <c r="S163" s="73"/>
      <c r="T163" s="72"/>
      <c r="U163" s="73"/>
      <c r="W163" s="58"/>
      <c r="Z163" s="58"/>
    </row>
    <row r="164" spans="2:26" s="26" customFormat="1" ht="24" customHeight="1">
      <c r="B164" s="72"/>
      <c r="C164" s="73"/>
      <c r="D164" s="74"/>
      <c r="E164" s="73"/>
      <c r="F164" s="72"/>
      <c r="I164" s="72"/>
      <c r="K164" s="73"/>
      <c r="L164" s="73"/>
      <c r="Q164" s="72"/>
      <c r="R164" s="72"/>
      <c r="S164" s="73"/>
      <c r="T164" s="72"/>
      <c r="U164" s="73"/>
      <c r="W164" s="58"/>
      <c r="Z164" s="58"/>
    </row>
    <row r="165" spans="2:26" s="26" customFormat="1" ht="24" customHeight="1">
      <c r="B165" s="72"/>
      <c r="C165" s="73"/>
      <c r="D165" s="74"/>
      <c r="E165" s="73"/>
      <c r="F165" s="72"/>
      <c r="I165" s="72"/>
      <c r="K165" s="73"/>
      <c r="L165" s="73"/>
      <c r="Q165" s="72"/>
      <c r="R165" s="72"/>
      <c r="S165" s="73"/>
      <c r="T165" s="72"/>
      <c r="U165" s="73"/>
      <c r="W165" s="58"/>
      <c r="Z165" s="58"/>
    </row>
    <row r="166" spans="2:26" s="26" customFormat="1" ht="24" customHeight="1">
      <c r="B166" s="72"/>
      <c r="C166" s="73"/>
      <c r="D166" s="74"/>
      <c r="E166" s="73"/>
      <c r="F166" s="72"/>
      <c r="I166" s="72"/>
      <c r="K166" s="73"/>
      <c r="L166" s="73"/>
      <c r="Q166" s="72"/>
      <c r="R166" s="72"/>
      <c r="S166" s="73"/>
      <c r="T166" s="72"/>
      <c r="U166" s="73"/>
      <c r="W166" s="58"/>
      <c r="Z166" s="58"/>
    </row>
    <row r="167" spans="2:26" s="26" customFormat="1" ht="24" customHeight="1">
      <c r="B167" s="72"/>
      <c r="C167" s="73"/>
      <c r="D167" s="74"/>
      <c r="E167" s="73"/>
      <c r="F167" s="72"/>
      <c r="I167" s="72"/>
      <c r="K167" s="73"/>
      <c r="L167" s="73"/>
      <c r="Q167" s="72"/>
      <c r="R167" s="72"/>
      <c r="S167" s="73"/>
      <c r="T167" s="72"/>
      <c r="U167" s="73"/>
      <c r="W167" s="58"/>
      <c r="Z167" s="58"/>
    </row>
    <row r="168" spans="2:26" s="26" customFormat="1" ht="24" customHeight="1">
      <c r="B168" s="72"/>
      <c r="C168" s="73"/>
      <c r="D168" s="74"/>
      <c r="E168" s="73"/>
      <c r="F168" s="72"/>
      <c r="I168" s="72"/>
      <c r="K168" s="73"/>
      <c r="L168" s="73"/>
      <c r="Q168" s="72"/>
      <c r="R168" s="72"/>
      <c r="S168" s="73"/>
      <c r="T168" s="72"/>
      <c r="U168" s="73"/>
      <c r="W168" s="58"/>
      <c r="Z168" s="58"/>
    </row>
    <row r="169" spans="2:26" s="26" customFormat="1" ht="24" customHeight="1">
      <c r="B169" s="72"/>
      <c r="C169" s="73"/>
      <c r="D169" s="74"/>
      <c r="E169" s="73"/>
      <c r="F169" s="72"/>
      <c r="I169" s="72"/>
      <c r="K169" s="73"/>
      <c r="L169" s="73"/>
      <c r="Q169" s="72"/>
      <c r="R169" s="72"/>
      <c r="S169" s="73"/>
      <c r="T169" s="72"/>
      <c r="U169" s="73"/>
      <c r="W169" s="58"/>
      <c r="Z169" s="58"/>
    </row>
    <row r="170" spans="2:26" s="26" customFormat="1" ht="24" customHeight="1">
      <c r="B170" s="72"/>
      <c r="C170" s="73"/>
      <c r="D170" s="74"/>
      <c r="E170" s="73"/>
      <c r="F170" s="72"/>
      <c r="I170" s="72"/>
      <c r="K170" s="73"/>
      <c r="L170" s="73"/>
      <c r="Q170" s="72"/>
      <c r="R170" s="72"/>
      <c r="S170" s="73"/>
      <c r="T170" s="72"/>
      <c r="U170" s="73"/>
      <c r="W170" s="58"/>
      <c r="Z170" s="58"/>
    </row>
    <row r="171" spans="2:26" s="26" customFormat="1" ht="24" customHeight="1">
      <c r="B171" s="72"/>
      <c r="C171" s="73"/>
      <c r="D171" s="74"/>
      <c r="E171" s="73"/>
      <c r="F171" s="72"/>
      <c r="I171" s="72"/>
      <c r="K171" s="73"/>
      <c r="L171" s="73"/>
      <c r="Q171" s="72"/>
      <c r="R171" s="72"/>
      <c r="S171" s="73"/>
      <c r="T171" s="72"/>
      <c r="U171" s="73"/>
      <c r="W171" s="58"/>
      <c r="Z171" s="58"/>
    </row>
    <row r="172" spans="2:26" s="26" customFormat="1" ht="24" customHeight="1">
      <c r="B172" s="72"/>
      <c r="C172" s="73"/>
      <c r="D172" s="74"/>
      <c r="E172" s="73"/>
      <c r="F172" s="72"/>
      <c r="I172" s="72"/>
      <c r="K172" s="73"/>
      <c r="L172" s="73"/>
      <c r="Q172" s="72"/>
      <c r="R172" s="72"/>
      <c r="S172" s="73"/>
      <c r="T172" s="72"/>
      <c r="U172" s="73"/>
      <c r="W172" s="58"/>
      <c r="Z172" s="58"/>
    </row>
    <row r="173" spans="2:26" s="26" customFormat="1" ht="24" customHeight="1">
      <c r="B173" s="72"/>
      <c r="C173" s="73"/>
      <c r="D173" s="74"/>
      <c r="E173" s="73"/>
      <c r="F173" s="72"/>
      <c r="I173" s="72"/>
      <c r="K173" s="73"/>
      <c r="L173" s="73"/>
      <c r="Q173" s="72"/>
      <c r="R173" s="72"/>
      <c r="S173" s="73"/>
      <c r="T173" s="72"/>
      <c r="U173" s="73"/>
      <c r="W173" s="58"/>
      <c r="Z173" s="58"/>
    </row>
    <row r="174" spans="2:26" s="26" customFormat="1" ht="24" customHeight="1">
      <c r="B174" s="72"/>
      <c r="C174" s="73"/>
      <c r="D174" s="74"/>
      <c r="E174" s="73"/>
      <c r="F174" s="72"/>
      <c r="I174" s="72"/>
      <c r="K174" s="73"/>
      <c r="L174" s="73"/>
      <c r="Q174" s="72"/>
      <c r="R174" s="72"/>
      <c r="S174" s="73"/>
      <c r="T174" s="72"/>
      <c r="U174" s="73"/>
      <c r="W174" s="58"/>
      <c r="Z174" s="58"/>
    </row>
    <row r="175" spans="2:26" s="26" customFormat="1" ht="24" customHeight="1">
      <c r="B175" s="72"/>
      <c r="C175" s="73"/>
      <c r="D175" s="74"/>
      <c r="E175" s="73"/>
      <c r="F175" s="72"/>
      <c r="I175" s="72"/>
      <c r="K175" s="73"/>
      <c r="L175" s="73"/>
      <c r="Q175" s="72"/>
      <c r="R175" s="72"/>
      <c r="S175" s="73"/>
      <c r="T175" s="72"/>
      <c r="U175" s="73"/>
      <c r="W175" s="58"/>
      <c r="Z175" s="58"/>
    </row>
    <row r="176" spans="2:26" s="26" customFormat="1" ht="24" customHeight="1">
      <c r="B176" s="72"/>
      <c r="C176" s="73"/>
      <c r="D176" s="74"/>
      <c r="E176" s="73"/>
      <c r="F176" s="72"/>
      <c r="I176" s="72"/>
      <c r="K176" s="73"/>
      <c r="L176" s="73"/>
      <c r="Q176" s="72"/>
      <c r="R176" s="72"/>
      <c r="S176" s="73"/>
      <c r="T176" s="72"/>
      <c r="U176" s="73"/>
      <c r="W176" s="58"/>
      <c r="Z176" s="58"/>
    </row>
  </sheetData>
  <mergeCells count="30">
    <mergeCell ref="A9:U9"/>
    <mergeCell ref="A1:U1"/>
    <mergeCell ref="A2:U2"/>
    <mergeCell ref="A3:U3"/>
    <mergeCell ref="A5:A8"/>
    <mergeCell ref="B5:H5"/>
    <mergeCell ref="I5:L5"/>
    <mergeCell ref="M5:U5"/>
    <mergeCell ref="B6:C6"/>
    <mergeCell ref="D6:E6"/>
    <mergeCell ref="C7:C8"/>
    <mergeCell ref="D7:D8"/>
    <mergeCell ref="E7:E8"/>
    <mergeCell ref="R7:R8"/>
    <mergeCell ref="F6:F8"/>
    <mergeCell ref="G6:H6"/>
    <mergeCell ref="A4:U4"/>
    <mergeCell ref="T7:T8"/>
    <mergeCell ref="U7:U8"/>
    <mergeCell ref="M6:M8"/>
    <mergeCell ref="N6:P6"/>
    <mergeCell ref="Q6:Q8"/>
    <mergeCell ref="R6:S6"/>
    <mergeCell ref="T6:U6"/>
    <mergeCell ref="B7:B8"/>
    <mergeCell ref="I6:I8"/>
    <mergeCell ref="J6:J8"/>
    <mergeCell ref="K6:K8"/>
    <mergeCell ref="L6:L8"/>
    <mergeCell ref="S7:S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firstPageNumber="83" fitToHeight="2" orientation="landscape" r:id="rId1"/>
  <headerFooter alignWithMargins="0">
    <oddFooter>&amp;R&amp;11&amp;F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26</vt:i4>
      </vt:variant>
    </vt:vector>
  </HeadingPairs>
  <TitlesOfParts>
    <vt:vector size="39" baseType="lpstr">
      <vt:lpstr>Canaleta Exclusiva</vt:lpstr>
      <vt:lpstr>Marginal Esquerda</vt:lpstr>
      <vt:lpstr>Marginal Direita</vt:lpstr>
      <vt:lpstr>Marginal Esquerda - Passeio</vt:lpstr>
      <vt:lpstr>Marginal Direita - Passeio</vt:lpstr>
      <vt:lpstr>Via Local Esquerda</vt:lpstr>
      <vt:lpstr>Via Local Direita</vt:lpstr>
      <vt:lpstr>Trincheira - R. Agamenon Magalh</vt:lpstr>
      <vt:lpstr>Trincheira - R. Roberto Cichon</vt:lpstr>
      <vt:lpstr>R. José Rissato</vt:lpstr>
      <vt:lpstr>R. Guilherme Born</vt:lpstr>
      <vt:lpstr>R. Roberto Cichon</vt:lpstr>
      <vt:lpstr>R. Agamenon Magalhães</vt:lpstr>
      <vt:lpstr>'Canaleta Exclusiva'!Area_de_impressao</vt:lpstr>
      <vt:lpstr>'Marginal Direita'!Area_de_impressao</vt:lpstr>
      <vt:lpstr>'Marginal Direita - Passeio'!Area_de_impressao</vt:lpstr>
      <vt:lpstr>'Marginal Esquerda'!Area_de_impressao</vt:lpstr>
      <vt:lpstr>'Marginal Esquerda - Passeio'!Area_de_impressao</vt:lpstr>
      <vt:lpstr>'R. Agamenon Magalhães'!Area_de_impressao</vt:lpstr>
      <vt:lpstr>'R. Guilherme Born'!Area_de_impressao</vt:lpstr>
      <vt:lpstr>'R. José Rissato'!Area_de_impressao</vt:lpstr>
      <vt:lpstr>'R. Roberto Cichon'!Area_de_impressao</vt:lpstr>
      <vt:lpstr>'Trincheira - R. Agamenon Magalh'!Area_de_impressao</vt:lpstr>
      <vt:lpstr>'Trincheira - R. Roberto Cichon'!Area_de_impressao</vt:lpstr>
      <vt:lpstr>'Via Local Direita'!Area_de_impressao</vt:lpstr>
      <vt:lpstr>'Via Local Esquerda'!Area_de_impressao</vt:lpstr>
      <vt:lpstr>'Canaleta Exclusiva'!Titulos_de_impressao</vt:lpstr>
      <vt:lpstr>'Marginal Direita'!Titulos_de_impressao</vt:lpstr>
      <vt:lpstr>'Marginal Direita - Passeio'!Titulos_de_impressao</vt:lpstr>
      <vt:lpstr>'Marginal Esquerda'!Titulos_de_impressao</vt:lpstr>
      <vt:lpstr>'Marginal Esquerda - Passeio'!Titulos_de_impressao</vt:lpstr>
      <vt:lpstr>'R. Agamenon Magalhães'!Titulos_de_impressao</vt:lpstr>
      <vt:lpstr>'R. Guilherme Born'!Titulos_de_impressao</vt:lpstr>
      <vt:lpstr>'R. José Rissato'!Titulos_de_impressao</vt:lpstr>
      <vt:lpstr>'R. Roberto Cichon'!Titulos_de_impressao</vt:lpstr>
      <vt:lpstr>'Trincheira - R. Agamenon Magalh'!Titulos_de_impressao</vt:lpstr>
      <vt:lpstr>'Trincheira - R. Roberto Cichon'!Titulos_de_impressao</vt:lpstr>
      <vt:lpstr>'Via Local Direita'!Titulos_de_impressao</vt:lpstr>
      <vt:lpstr>'Via Local Esquerda'!Titulos_de_impressao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2011-08-26T13:32:09Z</cp:lastPrinted>
  <dcterms:created xsi:type="dcterms:W3CDTF">2000-12-28T18:33:48Z</dcterms:created>
  <dcterms:modified xsi:type="dcterms:W3CDTF">2011-08-26T13:32:19Z</dcterms:modified>
</cp:coreProperties>
</file>